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30" windowWidth="15045" windowHeight="8025" tabRatio="222"/>
  </bookViews>
  <sheets>
    <sheet name="全体" sheetId="7" r:id="rId1"/>
    <sheet name="Sheet1" sheetId="8" r:id="rId2"/>
  </sheets>
  <definedNames>
    <definedName name="_xlnm.Print_Area" localSheetId="0">全体!$A$1:$K$24</definedName>
  </definedNames>
  <calcPr calcId="125725"/>
</workbook>
</file>

<file path=xl/calcChain.xml><?xml version="1.0" encoding="utf-8"?>
<calcChain xmlns="http://schemas.openxmlformats.org/spreadsheetml/2006/main">
  <c r="K9" i="7"/>
  <c r="H9"/>
  <c r="F9"/>
  <c r="D9"/>
  <c r="K6"/>
  <c r="H6"/>
  <c r="F6"/>
  <c r="D6"/>
  <c r="K3"/>
  <c r="H3"/>
  <c r="F3"/>
  <c r="D3"/>
  <c r="K11"/>
  <c r="H11"/>
  <c r="F11"/>
  <c r="D11"/>
  <c r="K4"/>
  <c r="H4"/>
  <c r="F4"/>
  <c r="D4"/>
  <c r="K5"/>
  <c r="H5"/>
  <c r="F5"/>
  <c r="D5"/>
  <c r="K22"/>
  <c r="H22"/>
  <c r="F22"/>
  <c r="D22"/>
  <c r="K10"/>
  <c r="H10"/>
  <c r="F10"/>
  <c r="D10"/>
  <c r="K12"/>
  <c r="H12"/>
  <c r="F12"/>
  <c r="D12"/>
  <c r="K18"/>
  <c r="H18"/>
  <c r="F18"/>
  <c r="D18"/>
  <c r="F21"/>
  <c r="F16"/>
  <c r="F13"/>
  <c r="F14"/>
  <c r="F17"/>
  <c r="F7"/>
  <c r="F15"/>
  <c r="F8"/>
  <c r="F20"/>
  <c r="F19"/>
  <c r="D21"/>
  <c r="D16"/>
  <c r="D13"/>
  <c r="D14"/>
  <c r="D17"/>
  <c r="D7"/>
  <c r="D15"/>
  <c r="D8"/>
  <c r="D20"/>
  <c r="D19"/>
  <c r="K21"/>
  <c r="K16"/>
  <c r="K13"/>
  <c r="K14"/>
  <c r="K17"/>
  <c r="K7"/>
  <c r="K15"/>
  <c r="K8"/>
  <c r="K20"/>
  <c r="K19"/>
  <c r="K23" l="1"/>
  <c r="J12"/>
  <c r="J11"/>
  <c r="J5"/>
  <c r="J22"/>
  <c r="J9"/>
  <c r="J6"/>
  <c r="J3"/>
  <c r="J4"/>
  <c r="J18"/>
  <c r="J10"/>
  <c r="J14"/>
  <c r="H16"/>
  <c r="J16" s="1"/>
  <c r="H13"/>
  <c r="J13" s="1"/>
  <c r="H14"/>
  <c r="H17"/>
  <c r="J17" s="1"/>
  <c r="H7"/>
  <c r="J7" s="1"/>
  <c r="H15"/>
  <c r="J15" s="1"/>
  <c r="H8"/>
  <c r="J8" s="1"/>
  <c r="H21" l="1"/>
  <c r="J21" s="1"/>
  <c r="H20"/>
  <c r="J20" s="1"/>
  <c r="H19"/>
  <c r="J19" s="1"/>
</calcChain>
</file>

<file path=xl/sharedStrings.xml><?xml version="1.0" encoding="utf-8"?>
<sst xmlns="http://schemas.openxmlformats.org/spreadsheetml/2006/main" count="33" uniqueCount="33">
  <si>
    <t>チーム名</t>
  </si>
  <si>
    <t>ポイント合計</t>
  </si>
  <si>
    <t>重量</t>
  </si>
  <si>
    <t>粗大(3P)</t>
    <rPh sb="0" eb="2">
      <t>ソダイ</t>
    </rPh>
    <phoneticPr fontId="19"/>
  </si>
  <si>
    <t>順位</t>
    <rPh sb="0" eb="2">
      <t>ジュンイ</t>
    </rPh>
    <phoneticPr fontId="19"/>
  </si>
  <si>
    <t>1k=100p</t>
    <phoneticPr fontId="19"/>
  </si>
  <si>
    <t>燃える</t>
    <rPh sb="0" eb="1">
      <t>モ</t>
    </rPh>
    <phoneticPr fontId="19"/>
  </si>
  <si>
    <t>燃えない</t>
    <rPh sb="0" eb="1">
      <t>モ</t>
    </rPh>
    <phoneticPr fontId="19"/>
  </si>
  <si>
    <t>危険物</t>
    <rPh sb="0" eb="3">
      <t>キケンブツ</t>
    </rPh>
    <phoneticPr fontId="19"/>
  </si>
  <si>
    <t>1k=100p</t>
    <phoneticPr fontId="19"/>
  </si>
  <si>
    <t>1k=50p</t>
    <phoneticPr fontId="19"/>
  </si>
  <si>
    <t>サノーズ</t>
    <phoneticPr fontId="19"/>
  </si>
  <si>
    <t>タリーズ</t>
    <phoneticPr fontId="19"/>
  </si>
  <si>
    <t>タカトリーズ</t>
    <phoneticPr fontId="19"/>
  </si>
  <si>
    <t>アクアテック</t>
    <phoneticPr fontId="19"/>
  </si>
  <si>
    <t>チームＮ・Ｋ</t>
    <phoneticPr fontId="19"/>
  </si>
  <si>
    <t>ＴＥＡＭ　Ｋ</t>
    <phoneticPr fontId="19"/>
  </si>
  <si>
    <t>ニチコン　ワカサ株式会社</t>
    <rPh sb="8" eb="10">
      <t>カブシキ</t>
    </rPh>
    <rPh sb="10" eb="12">
      <t>カイシャ</t>
    </rPh>
    <phoneticPr fontId="19"/>
  </si>
  <si>
    <t>京福・スマイリーズＡ</t>
    <rPh sb="0" eb="1">
      <t>キョウ</t>
    </rPh>
    <rPh sb="1" eb="2">
      <t>フク</t>
    </rPh>
    <phoneticPr fontId="19"/>
  </si>
  <si>
    <t>京福・スマイリーズＢ</t>
    <rPh sb="0" eb="1">
      <t>キョウ</t>
    </rPh>
    <rPh sb="1" eb="2">
      <t>フク</t>
    </rPh>
    <phoneticPr fontId="19"/>
  </si>
  <si>
    <t>京福・スマイリーズＣ</t>
    <rPh sb="0" eb="1">
      <t>キョウ</t>
    </rPh>
    <rPh sb="1" eb="2">
      <t>フク</t>
    </rPh>
    <phoneticPr fontId="19"/>
  </si>
  <si>
    <t>関電小浜</t>
    <rPh sb="0" eb="2">
      <t>カンデン</t>
    </rPh>
    <rPh sb="2" eb="4">
      <t>オバマ</t>
    </rPh>
    <phoneticPr fontId="19"/>
  </si>
  <si>
    <t>チームＫＳＫ</t>
    <phoneticPr fontId="19"/>
  </si>
  <si>
    <t>ＡＧＣ</t>
    <phoneticPr fontId="19"/>
  </si>
  <si>
    <t>チームはぴりゅう</t>
    <phoneticPr fontId="19"/>
  </si>
  <si>
    <t>xGC</t>
    <phoneticPr fontId="19"/>
  </si>
  <si>
    <t>西津区長会Ｂ</t>
    <rPh sb="0" eb="1">
      <t>ニシ</t>
    </rPh>
    <rPh sb="1" eb="2">
      <t>ツ</t>
    </rPh>
    <rPh sb="2" eb="4">
      <t>クチョウ</t>
    </rPh>
    <rPh sb="4" eb="5">
      <t>カイ</t>
    </rPh>
    <phoneticPr fontId="19"/>
  </si>
  <si>
    <t>西津区長会Ａ</t>
    <rPh sb="0" eb="1">
      <t>ニシ</t>
    </rPh>
    <rPh sb="1" eb="2">
      <t>ツ</t>
    </rPh>
    <rPh sb="2" eb="4">
      <t>クチョウ</t>
    </rPh>
    <rPh sb="4" eb="5">
      <t>カイ</t>
    </rPh>
    <phoneticPr fontId="19"/>
  </si>
  <si>
    <t>チーム福邦</t>
    <rPh sb="3" eb="5">
      <t>フクホウ</t>
    </rPh>
    <phoneticPr fontId="19"/>
  </si>
  <si>
    <t>おばま鼓笛隊</t>
    <rPh sb="3" eb="6">
      <t>コテキタイ</t>
    </rPh>
    <phoneticPr fontId="19"/>
  </si>
  <si>
    <t>チーム’Ｇ’</t>
    <phoneticPr fontId="19"/>
  </si>
  <si>
    <t>総重量</t>
    <rPh sb="0" eb="3">
      <t>ソウジュウリョウ</t>
    </rPh>
    <phoneticPr fontId="19"/>
  </si>
  <si>
    <t>「スポーツGOMI拾い大会in小浜」集計結果</t>
    <rPh sb="9" eb="10">
      <t>ヒロ</t>
    </rPh>
    <rPh sb="11" eb="13">
      <t>タイカイ</t>
    </rPh>
    <rPh sb="15" eb="17">
      <t>オバマ</t>
    </rPh>
    <rPh sb="18" eb="20">
      <t>シュウケイ</t>
    </rPh>
    <rPh sb="20" eb="22">
      <t>ケッカ</t>
    </rPh>
    <phoneticPr fontId="19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</si>
</sst>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 "/>
  </numFmts>
  <fonts count="30">
    <font>
      <sz val="12"/>
      <name val="Osaka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Osaka"/>
      <family val="3"/>
      <charset val="128"/>
    </font>
    <font>
      <b/>
      <sz val="12"/>
      <color rgb="FF0070C0"/>
      <name val="ＭＳ ゴシック"/>
      <family val="3"/>
      <charset val="128"/>
    </font>
    <font>
      <sz val="18"/>
      <name val="HGP創英ﾌﾟﾚｾﾞﾝｽEB"/>
      <family val="1"/>
      <charset val="128"/>
    </font>
    <font>
      <b/>
      <sz val="9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1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2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34">
    <xf numFmtId="0" fontId="0" fillId="0" borderId="0" xfId="0"/>
    <xf numFmtId="0" fontId="21" fillId="0" borderId="0" xfId="0" applyFont="1" applyFill="1" applyAlignment="1">
      <alignment horizontal="center" vertical="center"/>
    </xf>
    <xf numFmtId="0" fontId="0" fillId="0" borderId="0" xfId="0" applyBorder="1"/>
    <xf numFmtId="0" fontId="20" fillId="0" borderId="0" xfId="0" applyFont="1"/>
    <xf numFmtId="0" fontId="25" fillId="17" borderId="10" xfId="0" applyFont="1" applyFill="1" applyBorder="1" applyAlignment="1">
      <alignment horizontal="center" vertical="center"/>
    </xf>
    <xf numFmtId="0" fontId="21" fillId="17" borderId="11" xfId="0" applyFont="1" applyFill="1" applyBorder="1" applyAlignment="1">
      <alignment horizontal="center" vertical="center"/>
    </xf>
    <xf numFmtId="0" fontId="24" fillId="17" borderId="11" xfId="0" applyFont="1" applyFill="1" applyBorder="1" applyAlignment="1">
      <alignment horizontal="center" vertical="center"/>
    </xf>
    <xf numFmtId="0" fontId="0" fillId="0" borderId="13" xfId="0" applyFill="1" applyBorder="1" applyAlignment="1"/>
    <xf numFmtId="0" fontId="0" fillId="0" borderId="0" xfId="0" applyFill="1" applyAlignment="1"/>
    <xf numFmtId="0" fontId="0" fillId="0" borderId="13" xfId="0" applyBorder="1" applyAlignment="1"/>
    <xf numFmtId="0" fontId="26" fillId="0" borderId="0" xfId="0" applyFont="1"/>
    <xf numFmtId="0" fontId="26" fillId="0" borderId="17" xfId="0" applyFont="1" applyFill="1" applyBorder="1" applyAlignment="1"/>
    <xf numFmtId="0" fontId="24" fillId="18" borderId="19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 vertical="center"/>
    </xf>
    <xf numFmtId="177" fontId="20" fillId="19" borderId="14" xfId="0" applyNumberFormat="1" applyFont="1" applyFill="1" applyBorder="1" applyAlignment="1"/>
    <xf numFmtId="176" fontId="24" fillId="0" borderId="14" xfId="0" applyNumberFormat="1" applyFont="1" applyFill="1" applyBorder="1" applyAlignment="1"/>
    <xf numFmtId="0" fontId="24" fillId="0" borderId="14" xfId="0" applyFont="1" applyFill="1" applyBorder="1" applyAlignment="1"/>
    <xf numFmtId="176" fontId="24" fillId="0" borderId="18" xfId="0" applyNumberFormat="1" applyFont="1" applyFill="1" applyBorder="1" applyAlignment="1"/>
    <xf numFmtId="177" fontId="20" fillId="3" borderId="14" xfId="0" applyNumberFormat="1" applyFont="1" applyFill="1" applyBorder="1" applyAlignment="1"/>
    <xf numFmtId="0" fontId="22" fillId="20" borderId="12" xfId="0" applyFont="1" applyFill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/>
    </xf>
    <xf numFmtId="0" fontId="22" fillId="21" borderId="12" xfId="0" applyFont="1" applyFill="1" applyBorder="1" applyAlignment="1">
      <alignment horizontal="center" vertical="center"/>
    </xf>
    <xf numFmtId="0" fontId="26" fillId="21" borderId="16" xfId="0" applyFont="1" applyFill="1" applyBorder="1" applyAlignment="1">
      <alignment horizontal="center" vertical="center"/>
    </xf>
    <xf numFmtId="0" fontId="28" fillId="21" borderId="12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0" fillId="0" borderId="15" xfId="0" applyFont="1" applyFill="1" applyBorder="1" applyAlignment="1"/>
    <xf numFmtId="0" fontId="23" fillId="0" borderId="15" xfId="0" applyFont="1" applyFill="1" applyBorder="1" applyAlignment="1"/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28">
    <dxf>
      <fill>
        <patternFill>
          <bgColor rgb="FFFF000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66FF"/>
      <color rgb="FFFF99FF"/>
      <color rgb="FF99FF99"/>
      <color rgb="FFFF9999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3" sqref="C3"/>
    </sheetView>
  </sheetViews>
  <sheetFormatPr defaultColWidth="13" defaultRowHeight="14.25"/>
  <cols>
    <col min="1" max="1" width="6" style="27" customWidth="1"/>
    <col min="2" max="2" width="35.875" style="1" customWidth="1"/>
    <col min="3" max="3" width="14.5" style="3" customWidth="1"/>
    <col min="4" max="4" width="14" style="10" customWidth="1"/>
    <col min="5" max="5" width="16.125" style="3" customWidth="1"/>
    <col min="6" max="6" width="14.875" style="10" customWidth="1"/>
    <col min="7" max="7" width="15.875" style="3" customWidth="1"/>
    <col min="8" max="8" width="15.25" style="10" customWidth="1"/>
    <col min="9" max="9" width="12.625" style="3" hidden="1" customWidth="1"/>
    <col min="10" max="10" width="17.25" style="3" customWidth="1"/>
    <col min="11" max="11" width="16.75" style="3" customWidth="1"/>
    <col min="12" max="12" width="13" style="2"/>
  </cols>
  <sheetData>
    <row r="1" spans="1:12" ht="39" customHeight="1" thickBot="1">
      <c r="A1" s="30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2" ht="44.25" customHeight="1" thickBot="1">
      <c r="A2" s="4" t="s">
        <v>4</v>
      </c>
      <c r="B2" s="5" t="s">
        <v>0</v>
      </c>
      <c r="C2" s="19" t="s">
        <v>6</v>
      </c>
      <c r="D2" s="20" t="s">
        <v>9</v>
      </c>
      <c r="E2" s="21" t="s">
        <v>7</v>
      </c>
      <c r="F2" s="22" t="s">
        <v>10</v>
      </c>
      <c r="G2" s="23" t="s">
        <v>8</v>
      </c>
      <c r="H2" s="22" t="s">
        <v>5</v>
      </c>
      <c r="I2" s="6" t="s">
        <v>3</v>
      </c>
      <c r="J2" s="12" t="s">
        <v>1</v>
      </c>
      <c r="K2" s="13" t="s">
        <v>2</v>
      </c>
    </row>
    <row r="3" spans="1:12" s="8" customFormat="1" ht="39.950000000000003" customHeight="1">
      <c r="A3" s="26">
        <v>1</v>
      </c>
      <c r="B3" s="25" t="s">
        <v>28</v>
      </c>
      <c r="C3" s="32">
        <v>13</v>
      </c>
      <c r="D3" s="11">
        <f t="shared" ref="D3:D22" si="0">C3*100</f>
        <v>1300</v>
      </c>
      <c r="E3" s="32">
        <v>15</v>
      </c>
      <c r="F3" s="11">
        <f t="shared" ref="F3:F22" si="1">E3*50</f>
        <v>750</v>
      </c>
      <c r="G3" s="32">
        <v>8.15</v>
      </c>
      <c r="H3" s="11">
        <f t="shared" ref="H3:H22" si="2">G3*100</f>
        <v>815</v>
      </c>
      <c r="I3" s="14"/>
      <c r="J3" s="17">
        <f t="shared" ref="J3:J22" si="3">D3+F3+H3</f>
        <v>2865</v>
      </c>
      <c r="K3" s="16">
        <f t="shared" ref="K3:K22" si="4">C3+E3+G3</f>
        <v>36.15</v>
      </c>
      <c r="L3" s="9"/>
    </row>
    <row r="4" spans="1:12" s="8" customFormat="1" ht="39.950000000000003" customHeight="1">
      <c r="A4" s="26">
        <v>2</v>
      </c>
      <c r="B4" s="24" t="s">
        <v>27</v>
      </c>
      <c r="C4" s="33">
        <v>13.25</v>
      </c>
      <c r="D4" s="11">
        <f t="shared" si="0"/>
        <v>1325</v>
      </c>
      <c r="E4" s="32">
        <v>12.1</v>
      </c>
      <c r="F4" s="11">
        <f t="shared" si="1"/>
        <v>605</v>
      </c>
      <c r="G4" s="32">
        <v>0.25</v>
      </c>
      <c r="H4" s="11">
        <f t="shared" si="2"/>
        <v>25</v>
      </c>
      <c r="I4" s="14"/>
      <c r="J4" s="15">
        <f t="shared" si="3"/>
        <v>1955</v>
      </c>
      <c r="K4" s="16">
        <f t="shared" si="4"/>
        <v>25.6</v>
      </c>
      <c r="L4" s="7"/>
    </row>
    <row r="5" spans="1:12" s="8" customFormat="1" ht="39.950000000000003" customHeight="1">
      <c r="A5" s="26">
        <v>3</v>
      </c>
      <c r="B5" s="24" t="s">
        <v>25</v>
      </c>
      <c r="C5" s="33">
        <v>17.7</v>
      </c>
      <c r="D5" s="11">
        <f t="shared" si="0"/>
        <v>1770</v>
      </c>
      <c r="E5" s="32">
        <v>1.1000000000000001</v>
      </c>
      <c r="F5" s="11">
        <f t="shared" si="1"/>
        <v>55.000000000000007</v>
      </c>
      <c r="G5" s="32">
        <v>0</v>
      </c>
      <c r="H5" s="11">
        <f t="shared" si="2"/>
        <v>0</v>
      </c>
      <c r="I5" s="14"/>
      <c r="J5" s="15">
        <f t="shared" si="3"/>
        <v>1825</v>
      </c>
      <c r="K5" s="16">
        <f t="shared" si="4"/>
        <v>18.8</v>
      </c>
      <c r="L5" s="7"/>
    </row>
    <row r="6" spans="1:12" s="8" customFormat="1" ht="39.950000000000003" customHeight="1">
      <c r="A6" s="26">
        <v>4</v>
      </c>
      <c r="B6" s="24" t="s">
        <v>29</v>
      </c>
      <c r="C6" s="33">
        <v>17.5</v>
      </c>
      <c r="D6" s="11">
        <f t="shared" si="0"/>
        <v>1750</v>
      </c>
      <c r="E6" s="32">
        <v>0.45</v>
      </c>
      <c r="F6" s="11">
        <f t="shared" si="1"/>
        <v>22.5</v>
      </c>
      <c r="G6" s="32">
        <v>0</v>
      </c>
      <c r="H6" s="11">
        <f t="shared" si="2"/>
        <v>0</v>
      </c>
      <c r="I6" s="14"/>
      <c r="J6" s="15">
        <f t="shared" si="3"/>
        <v>1772.5</v>
      </c>
      <c r="K6" s="16">
        <f t="shared" si="4"/>
        <v>17.95</v>
      </c>
      <c r="L6" s="7"/>
    </row>
    <row r="7" spans="1:12" s="8" customFormat="1" ht="39.950000000000003" customHeight="1">
      <c r="A7" s="26">
        <v>5</v>
      </c>
      <c r="B7" s="25" t="s">
        <v>18</v>
      </c>
      <c r="C7" s="32">
        <v>13.15</v>
      </c>
      <c r="D7" s="11">
        <f t="shared" si="0"/>
        <v>1315</v>
      </c>
      <c r="E7" s="32">
        <v>1.2</v>
      </c>
      <c r="F7" s="11">
        <f t="shared" si="1"/>
        <v>60</v>
      </c>
      <c r="G7" s="32">
        <v>3.8</v>
      </c>
      <c r="H7" s="11">
        <f t="shared" si="2"/>
        <v>380</v>
      </c>
      <c r="I7" s="14"/>
      <c r="J7" s="15">
        <f t="shared" si="3"/>
        <v>1755</v>
      </c>
      <c r="K7" s="16">
        <f t="shared" si="4"/>
        <v>18.149999999999999</v>
      </c>
      <c r="L7" s="9"/>
    </row>
    <row r="8" spans="1:12" s="8" customFormat="1" ht="39.950000000000003" customHeight="1">
      <c r="A8" s="26">
        <v>6</v>
      </c>
      <c r="B8" s="24" t="s">
        <v>20</v>
      </c>
      <c r="C8" s="33">
        <v>13</v>
      </c>
      <c r="D8" s="11">
        <f t="shared" si="0"/>
        <v>1300</v>
      </c>
      <c r="E8" s="32">
        <v>1.05</v>
      </c>
      <c r="F8" s="11">
        <f t="shared" si="1"/>
        <v>52.5</v>
      </c>
      <c r="G8" s="32">
        <v>3.7</v>
      </c>
      <c r="H8" s="11">
        <f t="shared" si="2"/>
        <v>370</v>
      </c>
      <c r="I8" s="14"/>
      <c r="J8" s="15">
        <f t="shared" si="3"/>
        <v>1722.5</v>
      </c>
      <c r="K8" s="16">
        <f t="shared" si="4"/>
        <v>17.75</v>
      </c>
      <c r="L8" s="9"/>
    </row>
    <row r="9" spans="1:12" s="8" customFormat="1" ht="39.950000000000003" customHeight="1">
      <c r="A9" s="26">
        <v>7</v>
      </c>
      <c r="B9" s="24" t="s">
        <v>30</v>
      </c>
      <c r="C9" s="33">
        <v>14.75</v>
      </c>
      <c r="D9" s="11">
        <f t="shared" si="0"/>
        <v>1475</v>
      </c>
      <c r="E9" s="32">
        <v>3.05</v>
      </c>
      <c r="F9" s="11">
        <f t="shared" si="1"/>
        <v>152.5</v>
      </c>
      <c r="G9" s="32">
        <v>0.6</v>
      </c>
      <c r="H9" s="11">
        <f t="shared" si="2"/>
        <v>60</v>
      </c>
      <c r="I9" s="14"/>
      <c r="J9" s="15">
        <f t="shared" si="3"/>
        <v>1687.5</v>
      </c>
      <c r="K9" s="16">
        <f t="shared" si="4"/>
        <v>18.400000000000002</v>
      </c>
      <c r="L9" s="7"/>
    </row>
    <row r="10" spans="1:12" s="8" customFormat="1" ht="39.950000000000003" customHeight="1">
      <c r="A10" s="26">
        <v>8</v>
      </c>
      <c r="B10" s="24" t="s">
        <v>23</v>
      </c>
      <c r="C10" s="33">
        <v>16.25</v>
      </c>
      <c r="D10" s="11">
        <f t="shared" si="0"/>
        <v>1625</v>
      </c>
      <c r="E10" s="32">
        <v>0</v>
      </c>
      <c r="F10" s="11">
        <f t="shared" si="1"/>
        <v>0</v>
      </c>
      <c r="G10" s="32">
        <v>0</v>
      </c>
      <c r="H10" s="11">
        <f t="shared" si="2"/>
        <v>0</v>
      </c>
      <c r="I10" s="18"/>
      <c r="J10" s="15">
        <f t="shared" si="3"/>
        <v>1625</v>
      </c>
      <c r="K10" s="16">
        <f t="shared" si="4"/>
        <v>16.25</v>
      </c>
      <c r="L10" s="9"/>
    </row>
    <row r="11" spans="1:12" s="8" customFormat="1" ht="39.950000000000003" customHeight="1">
      <c r="A11" s="26">
        <v>9</v>
      </c>
      <c r="B11" s="24" t="s">
        <v>26</v>
      </c>
      <c r="C11" s="33">
        <v>14.22</v>
      </c>
      <c r="D11" s="11">
        <f t="shared" si="0"/>
        <v>1422</v>
      </c>
      <c r="E11" s="32">
        <v>1.35</v>
      </c>
      <c r="F11" s="11">
        <f t="shared" si="1"/>
        <v>67.5</v>
      </c>
      <c r="G11" s="32"/>
      <c r="H11" s="11">
        <f t="shared" si="2"/>
        <v>0</v>
      </c>
      <c r="I11" s="14"/>
      <c r="J11" s="15">
        <f t="shared" si="3"/>
        <v>1489.5</v>
      </c>
      <c r="K11" s="16">
        <f t="shared" si="4"/>
        <v>15.57</v>
      </c>
      <c r="L11" s="9"/>
    </row>
    <row r="12" spans="1:12" s="8" customFormat="1" ht="39.950000000000003" customHeight="1">
      <c r="A12" s="26">
        <v>10</v>
      </c>
      <c r="B12" s="24" t="s">
        <v>22</v>
      </c>
      <c r="C12" s="33">
        <v>11</v>
      </c>
      <c r="D12" s="11">
        <f t="shared" si="0"/>
        <v>1100</v>
      </c>
      <c r="E12" s="32">
        <v>4.2</v>
      </c>
      <c r="F12" s="11">
        <f t="shared" si="1"/>
        <v>210</v>
      </c>
      <c r="G12" s="32">
        <v>0</v>
      </c>
      <c r="H12" s="11">
        <f t="shared" si="2"/>
        <v>0</v>
      </c>
      <c r="I12" s="14"/>
      <c r="J12" s="15">
        <f t="shared" si="3"/>
        <v>1310</v>
      </c>
      <c r="K12" s="16">
        <f t="shared" si="4"/>
        <v>15.2</v>
      </c>
      <c r="L12" s="7"/>
    </row>
    <row r="13" spans="1:12" s="8" customFormat="1" ht="39.950000000000003" customHeight="1">
      <c r="A13" s="26">
        <v>11</v>
      </c>
      <c r="B13" s="24" t="s">
        <v>15</v>
      </c>
      <c r="C13" s="33">
        <v>10.75</v>
      </c>
      <c r="D13" s="11">
        <f t="shared" si="0"/>
        <v>1075</v>
      </c>
      <c r="E13" s="32">
        <v>0.45</v>
      </c>
      <c r="F13" s="11">
        <f t="shared" si="1"/>
        <v>22.5</v>
      </c>
      <c r="G13" s="32"/>
      <c r="H13" s="11">
        <f t="shared" si="2"/>
        <v>0</v>
      </c>
      <c r="I13" s="14"/>
      <c r="J13" s="15">
        <f t="shared" si="3"/>
        <v>1097.5</v>
      </c>
      <c r="K13" s="16">
        <f t="shared" si="4"/>
        <v>11.2</v>
      </c>
      <c r="L13" s="9"/>
    </row>
    <row r="14" spans="1:12" s="8" customFormat="1" ht="39.950000000000003" customHeight="1">
      <c r="A14" s="26">
        <v>12</v>
      </c>
      <c r="B14" s="24" t="s">
        <v>16</v>
      </c>
      <c r="C14" s="33">
        <v>7.15</v>
      </c>
      <c r="D14" s="11">
        <f t="shared" si="0"/>
        <v>715</v>
      </c>
      <c r="E14" s="32">
        <v>2.75</v>
      </c>
      <c r="F14" s="11">
        <f t="shared" si="1"/>
        <v>137.5</v>
      </c>
      <c r="G14" s="32">
        <v>1.25</v>
      </c>
      <c r="H14" s="11">
        <f t="shared" si="2"/>
        <v>125</v>
      </c>
      <c r="I14" s="14"/>
      <c r="J14" s="15">
        <f t="shared" si="3"/>
        <v>977.5</v>
      </c>
      <c r="K14" s="16">
        <f t="shared" si="4"/>
        <v>11.15</v>
      </c>
      <c r="L14" s="7"/>
    </row>
    <row r="15" spans="1:12" s="8" customFormat="1" ht="39.950000000000003" customHeight="1">
      <c r="A15" s="26">
        <v>13</v>
      </c>
      <c r="B15" s="24" t="s">
        <v>19</v>
      </c>
      <c r="C15" s="33">
        <v>8.15</v>
      </c>
      <c r="D15" s="11">
        <f t="shared" si="0"/>
        <v>815</v>
      </c>
      <c r="E15" s="32">
        <v>0.4</v>
      </c>
      <c r="F15" s="11">
        <f t="shared" si="1"/>
        <v>20</v>
      </c>
      <c r="G15" s="32">
        <v>0</v>
      </c>
      <c r="H15" s="11">
        <f t="shared" si="2"/>
        <v>0</v>
      </c>
      <c r="I15" s="14"/>
      <c r="J15" s="15">
        <f t="shared" si="3"/>
        <v>835</v>
      </c>
      <c r="K15" s="16">
        <f t="shared" si="4"/>
        <v>8.5500000000000007</v>
      </c>
      <c r="L15" s="7"/>
    </row>
    <row r="16" spans="1:12" s="8" customFormat="1" ht="39.950000000000003" customHeight="1">
      <c r="A16" s="26">
        <v>14</v>
      </c>
      <c r="B16" s="24" t="s">
        <v>14</v>
      </c>
      <c r="C16" s="33">
        <v>4.5999999999999996</v>
      </c>
      <c r="D16" s="11">
        <f t="shared" si="0"/>
        <v>459.99999999999994</v>
      </c>
      <c r="E16" s="32">
        <v>7.3</v>
      </c>
      <c r="F16" s="11">
        <f t="shared" si="1"/>
        <v>365</v>
      </c>
      <c r="G16" s="32">
        <v>0</v>
      </c>
      <c r="H16" s="11">
        <f t="shared" si="2"/>
        <v>0</v>
      </c>
      <c r="I16" s="18"/>
      <c r="J16" s="15">
        <f t="shared" si="3"/>
        <v>825</v>
      </c>
      <c r="K16" s="16">
        <f t="shared" si="4"/>
        <v>11.899999999999999</v>
      </c>
      <c r="L16" s="7"/>
    </row>
    <row r="17" spans="1:12" s="8" customFormat="1" ht="39.950000000000003" customHeight="1">
      <c r="A17" s="26">
        <v>15</v>
      </c>
      <c r="B17" s="24" t="s">
        <v>17</v>
      </c>
      <c r="C17" s="33">
        <v>5.35</v>
      </c>
      <c r="D17" s="11">
        <f t="shared" si="0"/>
        <v>535</v>
      </c>
      <c r="E17" s="32">
        <v>2.65</v>
      </c>
      <c r="F17" s="11">
        <f t="shared" si="1"/>
        <v>132.5</v>
      </c>
      <c r="G17" s="32">
        <v>0</v>
      </c>
      <c r="H17" s="11">
        <f t="shared" si="2"/>
        <v>0</v>
      </c>
      <c r="I17" s="14"/>
      <c r="J17" s="15">
        <f t="shared" si="3"/>
        <v>667.5</v>
      </c>
      <c r="K17" s="16">
        <f t="shared" si="4"/>
        <v>8</v>
      </c>
      <c r="L17" s="9"/>
    </row>
    <row r="18" spans="1:12" s="8" customFormat="1" ht="39.950000000000003" customHeight="1">
      <c r="A18" s="26">
        <v>16</v>
      </c>
      <c r="B18" s="24" t="s">
        <v>21</v>
      </c>
      <c r="C18" s="33">
        <v>5.0999999999999996</v>
      </c>
      <c r="D18" s="11">
        <f t="shared" si="0"/>
        <v>509.99999999999994</v>
      </c>
      <c r="E18" s="32">
        <v>1.45</v>
      </c>
      <c r="F18" s="11">
        <f t="shared" si="1"/>
        <v>72.5</v>
      </c>
      <c r="G18" s="32">
        <v>0</v>
      </c>
      <c r="H18" s="11">
        <f t="shared" si="2"/>
        <v>0</v>
      </c>
      <c r="I18" s="14"/>
      <c r="J18" s="15">
        <f t="shared" si="3"/>
        <v>582.5</v>
      </c>
      <c r="K18" s="16">
        <f t="shared" si="4"/>
        <v>6.55</v>
      </c>
      <c r="L18" s="9"/>
    </row>
    <row r="19" spans="1:12" s="8" customFormat="1" ht="39.950000000000003" customHeight="1">
      <c r="A19" s="26">
        <v>17</v>
      </c>
      <c r="B19" s="24" t="s">
        <v>11</v>
      </c>
      <c r="C19" s="33">
        <v>5.4</v>
      </c>
      <c r="D19" s="11">
        <f t="shared" si="0"/>
        <v>540</v>
      </c>
      <c r="E19" s="32">
        <v>0</v>
      </c>
      <c r="F19" s="11">
        <f t="shared" si="1"/>
        <v>0</v>
      </c>
      <c r="G19" s="32">
        <v>0</v>
      </c>
      <c r="H19" s="11">
        <f t="shared" si="2"/>
        <v>0</v>
      </c>
      <c r="I19" s="14"/>
      <c r="J19" s="15">
        <f t="shared" si="3"/>
        <v>540</v>
      </c>
      <c r="K19" s="16">
        <f t="shared" si="4"/>
        <v>5.4</v>
      </c>
      <c r="L19" s="7"/>
    </row>
    <row r="20" spans="1:12" s="8" customFormat="1" ht="39.950000000000003" customHeight="1">
      <c r="A20" s="26">
        <v>18</v>
      </c>
      <c r="B20" s="24" t="s">
        <v>12</v>
      </c>
      <c r="C20" s="33">
        <v>4.3499999999999996</v>
      </c>
      <c r="D20" s="11">
        <f t="shared" si="0"/>
        <v>434.99999999999994</v>
      </c>
      <c r="E20" s="32">
        <v>0.1</v>
      </c>
      <c r="F20" s="11">
        <f t="shared" si="1"/>
        <v>5</v>
      </c>
      <c r="G20" s="32">
        <v>0.7</v>
      </c>
      <c r="H20" s="11">
        <f t="shared" si="2"/>
        <v>70</v>
      </c>
      <c r="I20" s="14"/>
      <c r="J20" s="15">
        <f t="shared" si="3"/>
        <v>509.99999999999994</v>
      </c>
      <c r="K20" s="16">
        <f t="shared" si="4"/>
        <v>5.1499999999999995</v>
      </c>
      <c r="L20" s="9"/>
    </row>
    <row r="21" spans="1:12" s="8" customFormat="1" ht="39.950000000000003" customHeight="1">
      <c r="A21" s="26">
        <v>19</v>
      </c>
      <c r="B21" s="24" t="s">
        <v>13</v>
      </c>
      <c r="C21" s="33">
        <v>1.8</v>
      </c>
      <c r="D21" s="11">
        <f t="shared" si="0"/>
        <v>180</v>
      </c>
      <c r="E21" s="32">
        <v>0.5</v>
      </c>
      <c r="F21" s="11">
        <f t="shared" si="1"/>
        <v>25</v>
      </c>
      <c r="G21" s="32">
        <v>2.6</v>
      </c>
      <c r="H21" s="11">
        <f t="shared" si="2"/>
        <v>260</v>
      </c>
      <c r="I21" s="18"/>
      <c r="J21" s="15">
        <f t="shared" si="3"/>
        <v>465</v>
      </c>
      <c r="K21" s="16">
        <f t="shared" si="4"/>
        <v>4.9000000000000004</v>
      </c>
      <c r="L21" s="9"/>
    </row>
    <row r="22" spans="1:12" s="8" customFormat="1" ht="39.950000000000003" customHeight="1">
      <c r="A22" s="26">
        <v>20</v>
      </c>
      <c r="B22" s="24" t="s">
        <v>24</v>
      </c>
      <c r="C22" s="33">
        <v>0.15</v>
      </c>
      <c r="D22" s="11">
        <f t="shared" si="0"/>
        <v>15</v>
      </c>
      <c r="E22" s="32">
        <v>0</v>
      </c>
      <c r="F22" s="11">
        <f t="shared" si="1"/>
        <v>0</v>
      </c>
      <c r="G22" s="32">
        <v>0</v>
      </c>
      <c r="H22" s="11">
        <f t="shared" si="2"/>
        <v>0</v>
      </c>
      <c r="I22" s="18"/>
      <c r="J22" s="15">
        <f t="shared" si="3"/>
        <v>15</v>
      </c>
      <c r="K22" s="16">
        <f t="shared" si="4"/>
        <v>0.15</v>
      </c>
      <c r="L22" s="7"/>
    </row>
    <row r="23" spans="1:12" ht="26.25" customHeight="1">
      <c r="J23" s="29" t="s">
        <v>31</v>
      </c>
      <c r="K23" s="28">
        <f>SUM(K3:K22)</f>
        <v>272.76999999999992</v>
      </c>
    </row>
  </sheetData>
  <sortState ref="A3:K22">
    <sortCondition descending="1" ref="J2"/>
  </sortState>
  <mergeCells count="1">
    <mergeCell ref="A1:K1"/>
  </mergeCells>
  <phoneticPr fontId="19"/>
  <conditionalFormatting sqref="C4:C5 E4:E5 G5 C7:C9 E7:E9 G7:G9">
    <cfRule type="cellIs" dxfId="27" priority="548" stopIfTrue="1" operator="greaterThan">
      <formula>8</formula>
    </cfRule>
  </conditionalFormatting>
  <conditionalFormatting sqref="I4:I5 I7:I9">
    <cfRule type="cellIs" dxfId="26" priority="544" operator="between">
      <formula>2</formula>
      <formula>1</formula>
    </cfRule>
  </conditionalFormatting>
  <conditionalFormatting sqref="C3 E3">
    <cfRule type="cellIs" dxfId="25" priority="466" stopIfTrue="1" operator="greaterThan">
      <formula>8</formula>
    </cfRule>
  </conditionalFormatting>
  <conditionalFormatting sqref="I3">
    <cfRule type="cellIs" dxfId="24" priority="464" operator="between">
      <formula>2</formula>
      <formula>1</formula>
    </cfRule>
  </conditionalFormatting>
  <conditionalFormatting sqref="C6 E6">
    <cfRule type="cellIs" dxfId="23" priority="390" stopIfTrue="1" operator="greaterThan">
      <formula>8</formula>
    </cfRule>
  </conditionalFormatting>
  <conditionalFormatting sqref="I6">
    <cfRule type="cellIs" dxfId="22" priority="388" operator="between">
      <formula>2</formula>
      <formula>1</formula>
    </cfRule>
  </conditionalFormatting>
  <conditionalFormatting sqref="C10 E10">
    <cfRule type="cellIs" dxfId="21" priority="382" stopIfTrue="1" operator="greaterThan">
      <formula>8</formula>
    </cfRule>
  </conditionalFormatting>
  <conditionalFormatting sqref="I10">
    <cfRule type="cellIs" dxfId="20" priority="380" operator="between">
      <formula>2</formula>
      <formula>1</formula>
    </cfRule>
  </conditionalFormatting>
  <conditionalFormatting sqref="G4">
    <cfRule type="cellIs" dxfId="19" priority="357" stopIfTrue="1" operator="greaterThan">
      <formula>8</formula>
    </cfRule>
  </conditionalFormatting>
  <conditionalFormatting sqref="G3">
    <cfRule type="cellIs" dxfId="18" priority="353" stopIfTrue="1" operator="greaterThan">
      <formula>8</formula>
    </cfRule>
  </conditionalFormatting>
  <conditionalFormatting sqref="G6">
    <cfRule type="cellIs" dxfId="17" priority="351" stopIfTrue="1" operator="greaterThan">
      <formula>8</formula>
    </cfRule>
  </conditionalFormatting>
  <conditionalFormatting sqref="G10">
    <cfRule type="cellIs" dxfId="16" priority="349" stopIfTrue="1" operator="greaterThan">
      <formula>8</formula>
    </cfRule>
  </conditionalFormatting>
  <conditionalFormatting sqref="C11:C12 E11:E12 G11:G12">
    <cfRule type="cellIs" dxfId="15" priority="17" stopIfTrue="1" operator="greaterThan">
      <formula>8</formula>
    </cfRule>
  </conditionalFormatting>
  <conditionalFormatting sqref="I11:I12">
    <cfRule type="cellIs" dxfId="14" priority="15" operator="between">
      <formula>2</formula>
      <formula>1</formula>
    </cfRule>
  </conditionalFormatting>
  <conditionalFormatting sqref="C14:C15 E14:E15 G15 C17:C19 E17:E19 G17:G19">
    <cfRule type="cellIs" dxfId="13" priority="14" stopIfTrue="1" operator="greaterThan">
      <formula>8</formula>
    </cfRule>
  </conditionalFormatting>
  <conditionalFormatting sqref="I14:I15 I17:I19">
    <cfRule type="cellIs" dxfId="12" priority="13" operator="between">
      <formula>2</formula>
      <formula>1</formula>
    </cfRule>
  </conditionalFormatting>
  <conditionalFormatting sqref="C13 E13">
    <cfRule type="cellIs" dxfId="11" priority="12" stopIfTrue="1" operator="greaterThan">
      <formula>8</formula>
    </cfRule>
  </conditionalFormatting>
  <conditionalFormatting sqref="I13">
    <cfRule type="cellIs" dxfId="10" priority="11" operator="between">
      <formula>2</formula>
      <formula>1</formula>
    </cfRule>
  </conditionalFormatting>
  <conditionalFormatting sqref="C16 E16">
    <cfRule type="cellIs" dxfId="9" priority="10" stopIfTrue="1" operator="greaterThan">
      <formula>8</formula>
    </cfRule>
  </conditionalFormatting>
  <conditionalFormatting sqref="I16">
    <cfRule type="cellIs" dxfId="8" priority="9" operator="between">
      <formula>2</formula>
      <formula>1</formula>
    </cfRule>
  </conditionalFormatting>
  <conditionalFormatting sqref="C20 E20">
    <cfRule type="cellIs" dxfId="7" priority="8" stopIfTrue="1" operator="greaterThan">
      <formula>8</formula>
    </cfRule>
  </conditionalFormatting>
  <conditionalFormatting sqref="I20">
    <cfRule type="cellIs" dxfId="6" priority="7" operator="between">
      <formula>2</formula>
      <formula>1</formula>
    </cfRule>
  </conditionalFormatting>
  <conditionalFormatting sqref="G14">
    <cfRule type="cellIs" dxfId="5" priority="6" stopIfTrue="1" operator="greaterThan">
      <formula>8</formula>
    </cfRule>
  </conditionalFormatting>
  <conditionalFormatting sqref="G13">
    <cfRule type="cellIs" dxfId="4" priority="5" stopIfTrue="1" operator="greaterThan">
      <formula>8</formula>
    </cfRule>
  </conditionalFormatting>
  <conditionalFormatting sqref="G16">
    <cfRule type="cellIs" dxfId="3" priority="4" stopIfTrue="1" operator="greaterThan">
      <formula>8</formula>
    </cfRule>
  </conditionalFormatting>
  <conditionalFormatting sqref="G20">
    <cfRule type="cellIs" dxfId="2" priority="3" stopIfTrue="1" operator="greaterThan">
      <formula>8</formula>
    </cfRule>
  </conditionalFormatting>
  <conditionalFormatting sqref="C21:C22 E21:E22 G21:G22">
    <cfRule type="cellIs" dxfId="1" priority="2" stopIfTrue="1" operator="greaterThan">
      <formula>8</formula>
    </cfRule>
  </conditionalFormatting>
  <conditionalFormatting sqref="I21:I22">
    <cfRule type="cellIs" dxfId="0" priority="1" operator="between">
      <formula>2</formula>
      <formula>1</formula>
    </cfRule>
  </conditionalFormatting>
  <pageMargins left="0.25" right="0.25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全体</vt:lpstr>
      <vt:lpstr>Sheet1</vt:lpstr>
      <vt:lpstr>全体!Print_Area</vt:lpstr>
    </vt:vector>
  </TitlesOfParts>
  <Company>kazumd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梅田 和正</dc:creator>
  <cp:lastModifiedBy>Expert</cp:lastModifiedBy>
  <cp:revision/>
  <cp:lastPrinted>2014-10-09T22:23:02Z</cp:lastPrinted>
  <dcterms:created xsi:type="dcterms:W3CDTF">2010-03-16T02:31:19Z</dcterms:created>
  <dcterms:modified xsi:type="dcterms:W3CDTF">2014-10-14T01:46:15Z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