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8225" windowHeight="7395" tabRatio="811" activeTab="2"/>
  </bookViews>
  <sheets>
    <sheet name="高齢者のいる世帯状況（推計）" sheetId="1" r:id="rId1"/>
    <sheet name="認知症・寝たきり高齢者" sheetId="2" r:id="rId2"/>
    <sheet name="日常生活自立度" sheetId="3" r:id="rId3"/>
  </sheets>
  <definedNames>
    <definedName name="_xlnm.Print_Area" localSheetId="0">'高齢者のいる世帯状況（推計）'!$A$1:$U$31</definedName>
    <definedName name="_xlnm.Print_Area" localSheetId="2">'日常生活自立度'!$A$2:$BH$50</definedName>
    <definedName name="_xlnm.Print_Area" localSheetId="1">'認知症・寝たきり高齢者'!$A$1:$H$52</definedName>
  </definedNames>
  <calcPr fullCalcOnLoad="1"/>
</workbook>
</file>

<file path=xl/sharedStrings.xml><?xml version="1.0" encoding="utf-8"?>
<sst xmlns="http://schemas.openxmlformats.org/spreadsheetml/2006/main" count="593" uniqueCount="150">
  <si>
    <t>福井市</t>
  </si>
  <si>
    <t>敦賀市</t>
  </si>
  <si>
    <t>小浜市</t>
  </si>
  <si>
    <t>大野市</t>
  </si>
  <si>
    <t>勝山市</t>
  </si>
  <si>
    <t>永平寺町</t>
  </si>
  <si>
    <t>池田町</t>
  </si>
  <si>
    <t>越前町</t>
  </si>
  <si>
    <t>J1</t>
  </si>
  <si>
    <t>J2</t>
  </si>
  <si>
    <t>A1</t>
  </si>
  <si>
    <t>A2</t>
  </si>
  <si>
    <t>B1</t>
  </si>
  <si>
    <t>B2</t>
  </si>
  <si>
    <t>C1</t>
  </si>
  <si>
    <t>C2</t>
  </si>
  <si>
    <t>Ⅰ</t>
  </si>
  <si>
    <t>Ⅱａ</t>
  </si>
  <si>
    <t>Ⅱｂ</t>
  </si>
  <si>
    <t>Ⅲａ</t>
  </si>
  <si>
    <t>Ⅲｂ</t>
  </si>
  <si>
    <t>Ⅳ</t>
  </si>
  <si>
    <t>M</t>
  </si>
  <si>
    <t>＊１</t>
  </si>
  <si>
    <t>＊２</t>
  </si>
  <si>
    <t>あわら市</t>
  </si>
  <si>
    <t>高浜町</t>
  </si>
  <si>
    <t>美浜町</t>
  </si>
  <si>
    <t>南越前町</t>
  </si>
  <si>
    <t>若狭町</t>
  </si>
  <si>
    <t>坂井市</t>
  </si>
  <si>
    <t>永平寺町</t>
  </si>
  <si>
    <t>越前市</t>
  </si>
  <si>
    <t>おおい町</t>
  </si>
  <si>
    <t>福井・坂井</t>
  </si>
  <si>
    <t>奥越</t>
  </si>
  <si>
    <t>丹南</t>
  </si>
  <si>
    <t>嶺南</t>
  </si>
  <si>
    <t>越前町</t>
  </si>
  <si>
    <t>高浜町</t>
  </si>
  <si>
    <t>若狭町</t>
  </si>
  <si>
    <t>池田町</t>
  </si>
  <si>
    <t>南越前町</t>
  </si>
  <si>
    <t>対象者について、認定調査が初回の場合は、実施場所は自宅内として記載</t>
  </si>
  <si>
    <t>越前市</t>
  </si>
  <si>
    <t>（単位：人、％）</t>
  </si>
  <si>
    <t>（C）／（A）</t>
  </si>
  <si>
    <t>（C）／（B）</t>
  </si>
  <si>
    <t>圏域</t>
  </si>
  <si>
    <t>（C）</t>
  </si>
  <si>
    <t>奥　　　　越</t>
  </si>
  <si>
    <t>丹　　　　南</t>
  </si>
  <si>
    <t>嶺　　　　南</t>
  </si>
  <si>
    <t>県　　　　計</t>
  </si>
  <si>
    <t>（参考）</t>
  </si>
  <si>
    <t>ランク</t>
  </si>
  <si>
    <t>判定基準</t>
  </si>
  <si>
    <t>見られる症状・行動の例</t>
  </si>
  <si>
    <t>Ⅲa</t>
  </si>
  <si>
    <t>日中を中心として、日常生活に支障をきたすような症状・行動や意思疎通の困難さが見られ、介護を必要とする。</t>
  </si>
  <si>
    <t>着替え、食事、排便・排尿が上手にできない・時間がかかる。やたらに物を口に入れる、物を拾い集める、徘徊、失禁、大声・奇声をあげる、火の不始末、不潔行為、性的異常行為等。</t>
  </si>
  <si>
    <t>Ⅲb</t>
  </si>
  <si>
    <t>夜間を中心として、上記Ⅲaの状態が見られる。</t>
  </si>
  <si>
    <t>ランクⅢaに同じ。</t>
  </si>
  <si>
    <t>日常生活に支障をきたすような症状・行動や意思疎通の困難さが頻繁に見られ、常に介護を必要とする。</t>
  </si>
  <si>
    <t>著しい精神症状や問題行為あるいは重篤な身体疾患が見られ、専門医療を必要とする。</t>
  </si>
  <si>
    <t>せん妄、妄想、興奮、自傷・他害等の精神症状や精神症状に起因する問題行動が継続する状態等。</t>
  </si>
  <si>
    <t>寝たきり者数推計（圏域別）</t>
  </si>
  <si>
    <t>（単位：人、％）</t>
  </si>
  <si>
    <t>寝たきり者数※４</t>
  </si>
  <si>
    <t>（C）／（A）</t>
  </si>
  <si>
    <t>（C）／（B）</t>
  </si>
  <si>
    <t>ランク</t>
  </si>
  <si>
    <t>B</t>
  </si>
  <si>
    <t>　1　車椅子に移乗し、食事・排泄はベッドから離れて行う。</t>
  </si>
  <si>
    <t>　2　介助により車椅子に移乗する。</t>
  </si>
  <si>
    <t>C</t>
  </si>
  <si>
    <t>1日中ベッド上で過ごし、排泄、食事、着替えにおいて介助を要する。</t>
  </si>
  <si>
    <t>　1　自力で寝返りをうつ。</t>
  </si>
  <si>
    <t>　2　自力では寝返りもうたない。</t>
  </si>
  <si>
    <r>
      <t>認知症者数</t>
    </r>
    <r>
      <rPr>
        <sz val="11"/>
        <rFont val="ＭＳ Ｐゴシック"/>
        <family val="3"/>
      </rPr>
      <t>※３</t>
    </r>
  </si>
  <si>
    <t>Ⅳ</t>
  </si>
  <si>
    <t>M</t>
  </si>
  <si>
    <t>総世帯</t>
  </si>
  <si>
    <t>おおい町</t>
  </si>
  <si>
    <t>坂井市</t>
  </si>
  <si>
    <t>高齢単身世帯</t>
  </si>
  <si>
    <t>高齢夫婦世帯</t>
  </si>
  <si>
    <t>65歳以上の親族の
いる世帯</t>
  </si>
  <si>
    <t>福井 ・ 坂井</t>
  </si>
  <si>
    <t>障害高齢者の日常生活自立度（寝たきり度）</t>
  </si>
  <si>
    <t>認知症高齢者の日常生活自立度</t>
  </si>
  <si>
    <t>認知症高齢者の日常生活自立度</t>
  </si>
  <si>
    <t>認知症高齢者の日常生活自立度</t>
  </si>
  <si>
    <t>※高齢夫婦世帯とは、夫婦ともが65歳以上の一般世帯（他の世帯員がいないもの）をいう。</t>
  </si>
  <si>
    <t>鯖江市</t>
  </si>
  <si>
    <t>屋内での生活は何らかの介助を要し、日中でもベッド上での生活が主体であるが、座位を保つ。</t>
  </si>
  <si>
    <t>Ⅱa</t>
  </si>
  <si>
    <t>Ⅱb</t>
  </si>
  <si>
    <t>家庭外で、日常生活に支障を来たすような症状・行動や意思疎通の困難さが見られても、誰かが注意していれば自立できる。</t>
  </si>
  <si>
    <t>たびたび道に迷うとか、買物や事務、金銭管理などそれまでできたことにミスが目立つ等。</t>
  </si>
  <si>
    <t>服薬管理ができない、電話の応答や訪問者との応答など一人で留守番ができない等。</t>
  </si>
  <si>
    <t>家庭内でも上記Ⅱaの状態が見られる。</t>
  </si>
  <si>
    <t>要介護認定者数</t>
  </si>
  <si>
    <t>要介護認定者数</t>
  </si>
  <si>
    <t>事業状況報告（A）※１</t>
  </si>
  <si>
    <t>市町集計値（B）※2</t>
  </si>
  <si>
    <t>福井・坂井圏域</t>
  </si>
  <si>
    <t>奥越圏域</t>
  </si>
  <si>
    <t>丹南圏域</t>
  </si>
  <si>
    <t>嶺南圏域</t>
  </si>
  <si>
    <t>（注）上記における認知症者数は、要介護認定者数のうち、要介護認定の「認知症高齢者の日常生活自立度」の判定がⅡ～Mランクの高齢者数である（2号被保険者も含む）。</t>
  </si>
  <si>
    <t>（注）上記における寝たきり高齢者数は、要介護認定者数のうち、要介護認定の「障害老人の日常生活自立度（寝たきり度）」の判定がB～Cランクの高齢者数である（2号被保険者も含む）。</t>
  </si>
  <si>
    <t>「認知症高齢者の日常生活自立度」判定基準</t>
  </si>
  <si>
    <t>「障害高齢者の日常生活自立度（寝たきり度）」判定基準</t>
  </si>
  <si>
    <t>敦賀市</t>
  </si>
  <si>
    <t>小浜市</t>
  </si>
  <si>
    <t>福井市</t>
  </si>
  <si>
    <t>大野市</t>
  </si>
  <si>
    <t>勝山市</t>
  </si>
  <si>
    <t>美浜町</t>
  </si>
  <si>
    <t>あわら市</t>
  </si>
  <si>
    <t>（1）総括表</t>
  </si>
  <si>
    <t>（単位：世帯）</t>
  </si>
  <si>
    <t>（2）世帯割合の順位</t>
  </si>
  <si>
    <t>市町村名</t>
  </si>
  <si>
    <t>順位</t>
  </si>
  <si>
    <t>65歳以上親族のいる世帯</t>
  </si>
  <si>
    <t>高齢単身世帯</t>
  </si>
  <si>
    <t>世帯</t>
  </si>
  <si>
    <t>割合（％）</t>
  </si>
  <si>
    <t>小　　計</t>
  </si>
  <si>
    <t>県　　　計</t>
  </si>
  <si>
    <t>【高齢者のいる世帯状況（令和3年4月1日時点の推計）】</t>
  </si>
  <si>
    <t>※1　「要介護認定者数」は令和3年3月末介護保険事業状況報告の速報値</t>
  </si>
  <si>
    <t>※2　「要介護認定者数」は令和3年4月1日時点の市町集計値</t>
  </si>
  <si>
    <t>※3　「認知症者数」は令和3年4月1日時点の市町集計値</t>
  </si>
  <si>
    <t>※4　「寝たきり者数」は令和3年4月1日時点の市町集計値</t>
  </si>
  <si>
    <t>（様式３）日常生活の自立度について</t>
  </si>
  <si>
    <t>全体：</t>
  </si>
  <si>
    <t>福井県</t>
  </si>
  <si>
    <t>圏域：</t>
  </si>
  <si>
    <t>１　合計（自宅内＋自宅外）</t>
  </si>
  <si>
    <t>(単位：人)</t>
  </si>
  <si>
    <t>区分</t>
  </si>
  <si>
    <t>自立</t>
  </si>
  <si>
    <t>計</t>
  </si>
  <si>
    <t>要介護認定(要支援を含む。)に係る認定調査票（概況調査・基本調査）を用いて(非該当・取下げ分は除く。)、R3.4.1現在の状況を記載</t>
  </si>
  <si>
    <t>２　自宅内</t>
  </si>
  <si>
    <t>３　自宅外</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</si>
</sst>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quot;歳&quot;"/>
    <numFmt numFmtId="179" formatCode="0.00_);[Red]\(0.00\)"/>
    <numFmt numFmtId="180" formatCode="#,###\`&quot;歳&quot;&quot;’&quot;"/>
    <numFmt numFmtId="181" formatCode="##.##&quot;歳&quot;"/>
    <numFmt numFmtId="182" formatCode="0_);\(0\)"/>
    <numFmt numFmtId="183" formatCode="&quot;’&quot;\(&quot;’&quot;##&quot;’&quot;\)&quot;’&quot;"/>
    <numFmt numFmtId="184" formatCode="&quot;(&quot;\ ##\ &quot;)&quot;"/>
    <numFmt numFmtId="185" formatCode="#,###"/>
    <numFmt numFmtId="186" formatCode="0.00_ "/>
    <numFmt numFmtId="187" formatCode="##.##0&quot;歳&quot;"/>
    <numFmt numFmtId="188" formatCode="0_);[Red]\(0\)"/>
    <numFmt numFmtId="189" formatCode="#,##0_ "/>
    <numFmt numFmtId="190" formatCode="#,##0_);[Red]\(#,##0\)"/>
    <numFmt numFmtId="191" formatCode="#,##0.0"/>
    <numFmt numFmtId="192" formatCode="0_ "/>
    <numFmt numFmtId="193" formatCode="#,##0.0_ "/>
    <numFmt numFmtId="194" formatCode="#,##0_ ;[Red]\-#,##0\ "/>
    <numFmt numFmtId="195" formatCode="#,##0.0_ ;[Red]\-#,##0.0\ "/>
    <numFmt numFmtId="196" formatCode="#,##0.00_ ;[Red]\-#,##0.00\ "/>
    <numFmt numFmtId="197" formatCode="#,##0.00_ "/>
    <numFmt numFmtId="198" formatCode="&quot;Yes&quot;;&quot;Yes&quot;;&quot;No&quot;"/>
    <numFmt numFmtId="199" formatCode="&quot;True&quot;;&quot;True&quot;;&quot;False&quot;"/>
    <numFmt numFmtId="200" formatCode="&quot;On&quot;;&quot;On&quot;;&quot;Off&quot;"/>
    <numFmt numFmtId="201" formatCode="[$€-2]\ #,##0.00_);[Red]\([$€-2]\ #,##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20"/>
      <name val="ＭＳ Ｐゴシック"/>
      <family val="3"/>
    </font>
    <font>
      <b/>
      <sz val="14"/>
      <name val="ＭＳ Ｐゴシック"/>
      <family val="3"/>
    </font>
    <font>
      <sz val="11"/>
      <name val="ＭＳ ゴシック"/>
      <family val="3"/>
    </font>
    <font>
      <b/>
      <sz val="12"/>
      <name val="ＭＳ 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
      <sz val="20"/>
      <color rgb="FFC0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thin"/>
    </border>
    <border>
      <left style="thin"/>
      <right style="thin"/>
      <top style="thin"/>
      <bottom style="thin"/>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color indexed="63"/>
      </right>
      <top>
        <color indexed="63"/>
      </top>
      <bottom style="thin"/>
    </border>
    <border>
      <left style="hair"/>
      <right style="hair"/>
      <top style="hair"/>
      <bottom style="hair"/>
    </border>
    <border>
      <left style="hair"/>
      <right>
        <color indexed="63"/>
      </right>
      <top style="medium"/>
      <bottom>
        <color indexed="63"/>
      </bottom>
    </border>
    <border>
      <left style="hair"/>
      <right>
        <color indexed="63"/>
      </right>
      <top>
        <color indexed="63"/>
      </top>
      <bottom style="thin"/>
    </border>
    <border>
      <left style="thin"/>
      <right style="hair"/>
      <top style="thin"/>
      <bottom style="hair"/>
    </border>
    <border>
      <left>
        <color indexed="63"/>
      </left>
      <right style="hair"/>
      <top style="thin"/>
      <bottom style="hair"/>
    </border>
    <border>
      <left style="hair"/>
      <right>
        <color indexed="63"/>
      </right>
      <top>
        <color indexed="63"/>
      </top>
      <bottom>
        <color indexed="63"/>
      </bottom>
    </border>
    <border>
      <left style="hair"/>
      <right style="medium"/>
      <top>
        <color indexed="63"/>
      </top>
      <bottom style="hair"/>
    </border>
    <border>
      <left style="thin"/>
      <right style="hair"/>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style="thin"/>
      <top style="hair"/>
      <bottom>
        <color indexed="63"/>
      </bottom>
    </border>
    <border>
      <left style="thin"/>
      <right style="hair"/>
      <top style="hair"/>
      <bottom style="dotted"/>
    </border>
    <border>
      <left>
        <color indexed="63"/>
      </left>
      <right style="hair"/>
      <top style="hair"/>
      <bottom style="dotted"/>
    </border>
    <border>
      <left style="hair"/>
      <right>
        <color indexed="63"/>
      </right>
      <top style="hair"/>
      <bottom>
        <color indexed="63"/>
      </bottom>
    </border>
    <border>
      <left style="hair"/>
      <right style="medium"/>
      <top style="hair"/>
      <bottom>
        <color indexed="63"/>
      </bottom>
    </border>
    <border>
      <left style="medium"/>
      <right style="thin"/>
      <top style="dotted"/>
      <bottom style="medium"/>
    </border>
    <border>
      <left>
        <color indexed="63"/>
      </left>
      <right style="hair"/>
      <top style="dotted"/>
      <bottom style="medium"/>
    </border>
    <border>
      <left style="hair"/>
      <right>
        <color indexed="63"/>
      </right>
      <top style="dotted"/>
      <bottom style="medium"/>
    </border>
    <border>
      <left style="hair"/>
      <right style="medium"/>
      <top style="dotted"/>
      <bottom style="medium"/>
    </border>
    <border>
      <left>
        <color indexed="63"/>
      </left>
      <right style="hair"/>
      <top>
        <color indexed="63"/>
      </top>
      <bottom>
        <color indexed="63"/>
      </bottom>
    </border>
    <border>
      <left style="hair"/>
      <right style="hair"/>
      <top style="thin"/>
      <bottom style="hair"/>
    </border>
    <border>
      <left>
        <color indexed="63"/>
      </left>
      <right style="medium"/>
      <top style="thin"/>
      <bottom style="hair"/>
    </border>
    <border>
      <left>
        <color indexed="63"/>
      </left>
      <right style="medium"/>
      <top style="hair"/>
      <bottom style="hair"/>
    </border>
    <border>
      <left>
        <color indexed="63"/>
      </left>
      <right style="hair"/>
      <top style="hair"/>
      <bottom>
        <color indexed="63"/>
      </bottom>
    </border>
    <border>
      <left style="hair"/>
      <right style="hair"/>
      <top style="hair"/>
      <bottom>
        <color indexed="63"/>
      </bottom>
    </border>
    <border>
      <left>
        <color indexed="63"/>
      </left>
      <right style="medium"/>
      <top style="hair"/>
      <bottom>
        <color indexed="63"/>
      </bottom>
    </border>
    <border>
      <left style="hair"/>
      <right style="hair"/>
      <top style="dotted"/>
      <bottom style="medium"/>
    </border>
    <border>
      <left>
        <color indexed="63"/>
      </left>
      <right style="medium"/>
      <top style="dotted"/>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hair"/>
      <right style="hair"/>
      <top>
        <color indexed="63"/>
      </top>
      <bottom style="hair"/>
    </border>
    <border>
      <left style="hair"/>
      <right style="hair"/>
      <top style="thin"/>
      <bottom>
        <color indexed="63"/>
      </bottom>
    </border>
    <border>
      <left style="medium"/>
      <right style="thin"/>
      <top style="thin"/>
      <bottom style="medium"/>
    </border>
    <border>
      <left style="thin"/>
      <right style="medium"/>
      <top style="medium"/>
      <bottom style="thin"/>
    </border>
    <border>
      <left style="hair"/>
      <right style="hair"/>
      <top style="medium"/>
      <bottom>
        <color indexed="63"/>
      </bottom>
    </border>
    <border>
      <left style="thin"/>
      <right style="hair"/>
      <top style="medium"/>
      <bottom>
        <color indexed="63"/>
      </bottom>
    </border>
    <border>
      <left style="thin"/>
      <right>
        <color indexed="63"/>
      </right>
      <top style="thin"/>
      <bottom style="thin"/>
    </border>
    <border>
      <left style="thin"/>
      <right>
        <color indexed="63"/>
      </right>
      <top style="thin"/>
      <bottom style="medium"/>
    </border>
    <border>
      <left style="thin"/>
      <right style="thin"/>
      <top>
        <color indexed="63"/>
      </top>
      <bottom>
        <color indexed="63"/>
      </bottom>
    </border>
    <border>
      <left style="thin"/>
      <right style="thin"/>
      <top style="medium"/>
      <bottom style="thin"/>
    </border>
    <border>
      <left>
        <color indexed="63"/>
      </left>
      <right style="hair"/>
      <top style="double"/>
      <bottom style="hair"/>
    </border>
    <border>
      <left style="hair"/>
      <right style="hair"/>
      <top style="double"/>
      <bottom style="hair"/>
    </border>
    <border>
      <left style="hair"/>
      <right style="hair"/>
      <top style="hair"/>
      <bottom style="dotted"/>
    </border>
    <border>
      <left>
        <color indexed="63"/>
      </left>
      <right style="hair"/>
      <top style="hair"/>
      <bottom style="double"/>
    </border>
    <border>
      <left style="hair"/>
      <right style="hair"/>
      <top style="hair"/>
      <bottom style="double"/>
    </border>
    <border>
      <left style="hair"/>
      <right style="hair"/>
      <top style="double"/>
      <bottom style="medium"/>
    </border>
    <border>
      <left>
        <color indexed="63"/>
      </left>
      <right style="hair"/>
      <top>
        <color indexed="63"/>
      </top>
      <bottom style="medium"/>
    </border>
    <border>
      <left style="hair"/>
      <right style="hair"/>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hair"/>
      <right style="hair"/>
      <top>
        <color indexed="63"/>
      </top>
      <bottom>
        <color indexed="63"/>
      </bottom>
    </border>
    <border>
      <left style="hair"/>
      <right>
        <color indexed="63"/>
      </right>
      <top style="hair"/>
      <bottom style="double"/>
    </border>
    <border>
      <left style="hair"/>
      <right style="medium"/>
      <top style="hair"/>
      <bottom style="double"/>
    </border>
    <border>
      <left style="hair"/>
      <right style="hair"/>
      <top>
        <color indexed="63"/>
      </top>
      <bottom style="double"/>
    </border>
    <border>
      <left style="hair"/>
      <right style="medium"/>
      <top>
        <color indexed="63"/>
      </top>
      <bottom style="double"/>
    </border>
    <border>
      <left style="hair"/>
      <right style="thin"/>
      <top style="double"/>
      <bottom style="hair"/>
    </border>
    <border>
      <left style="hair"/>
      <right style="medium"/>
      <top style="double"/>
      <bottom style="hair"/>
    </border>
    <border>
      <left style="medium"/>
      <right style="hair"/>
      <top style="double"/>
      <bottom style="hair"/>
    </border>
    <border>
      <left style="hair"/>
      <right style="thin"/>
      <top style="hair"/>
      <bottom style="hair"/>
    </border>
    <border>
      <left style="medium"/>
      <right style="hair"/>
      <top style="hair"/>
      <bottom style="hair"/>
    </border>
    <border>
      <left style="hair"/>
      <right style="thin"/>
      <top style="hair"/>
      <bottom>
        <color indexed="63"/>
      </bottom>
    </border>
    <border>
      <left style="hair"/>
      <right style="medium"/>
      <top style="hair"/>
      <bottom style="dotted"/>
    </border>
    <border>
      <left style="hair"/>
      <right style="thin"/>
      <top style="dotted"/>
      <bottom style="hair"/>
    </border>
    <border>
      <left style="hair"/>
      <right style="thin"/>
      <top style="hair"/>
      <bottom style="dotted"/>
    </border>
    <border>
      <left style="hair"/>
      <right style="thin"/>
      <top>
        <color indexed="63"/>
      </top>
      <bottom style="hair"/>
    </border>
    <border>
      <left style="medium"/>
      <right style="hair"/>
      <top style="hair"/>
      <bottom>
        <color indexed="63"/>
      </bottom>
    </border>
    <border>
      <left style="medium"/>
      <right style="medium"/>
      <top>
        <color indexed="63"/>
      </top>
      <bottom>
        <color indexed="63"/>
      </bottom>
    </border>
    <border>
      <left style="hair"/>
      <right style="thin"/>
      <top style="hair"/>
      <bottom style="double"/>
    </border>
    <border>
      <left style="hair"/>
      <right style="medium"/>
      <top style="double"/>
      <bottom style="medium"/>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double"/>
    </border>
    <border>
      <left style="medium"/>
      <right style="hair"/>
      <top style="double"/>
      <bottom>
        <color indexed="63"/>
      </bottom>
    </border>
    <border>
      <left style="medium"/>
      <right style="hair"/>
      <top>
        <color indexed="63"/>
      </top>
      <bottom style="dotted"/>
    </border>
    <border>
      <left style="medium"/>
      <right style="hair"/>
      <top style="dotted"/>
      <bottom>
        <color indexed="63"/>
      </bottom>
    </border>
    <border>
      <left style="hair"/>
      <right style="hair"/>
      <top>
        <color indexed="63"/>
      </top>
      <bottom style="thin"/>
    </border>
    <border>
      <left style="hair"/>
      <right style="medium"/>
      <top>
        <color indexed="63"/>
      </top>
      <bottom style="thin"/>
    </border>
    <border>
      <left style="thin"/>
      <right style="thin"/>
      <top style="thin"/>
      <bottom>
        <color indexed="63"/>
      </bottom>
    </border>
    <border>
      <left style="thin"/>
      <right style="thin"/>
      <top style="double"/>
      <bottom>
        <color indexed="63"/>
      </bottom>
    </border>
    <border>
      <left style="hair"/>
      <right>
        <color indexed="63"/>
      </right>
      <top>
        <color indexed="63"/>
      </top>
      <bottom style="hair"/>
    </border>
    <border>
      <left>
        <color indexed="63"/>
      </left>
      <right>
        <color indexed="63"/>
      </right>
      <top>
        <color indexed="63"/>
      </top>
      <bottom style="hair"/>
    </border>
    <border>
      <left style="medium"/>
      <right>
        <color indexed="63"/>
      </right>
      <top style="double"/>
      <bottom style="medium"/>
    </border>
    <border>
      <left>
        <color indexed="63"/>
      </left>
      <right style="thin"/>
      <top style="double"/>
      <bottom style="medium"/>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thin"/>
      <right style="hair"/>
      <top>
        <color indexed="63"/>
      </top>
      <bottom>
        <color indexed="63"/>
      </bottom>
    </border>
    <border>
      <left style="thin"/>
      <right style="hair"/>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8" fillId="0" borderId="0">
      <alignment/>
      <protection/>
    </xf>
    <xf numFmtId="0" fontId="3" fillId="0" borderId="0" applyNumberFormat="0" applyFill="0" applyBorder="0" applyAlignment="0" applyProtection="0"/>
    <xf numFmtId="0" fontId="45" fillId="31" borderId="0" applyNumberFormat="0" applyBorder="0" applyAlignment="0" applyProtection="0"/>
  </cellStyleXfs>
  <cellXfs count="230">
    <xf numFmtId="0" fontId="0" fillId="0" borderId="0" xfId="0" applyAlignment="1">
      <alignment/>
    </xf>
    <xf numFmtId="38" fontId="0" fillId="0" borderId="0" xfId="50" applyFont="1" applyAlignment="1">
      <alignment/>
    </xf>
    <xf numFmtId="0" fontId="0" fillId="0" borderId="10" xfId="0" applyBorder="1" applyAlignment="1">
      <alignment/>
    </xf>
    <xf numFmtId="0" fontId="5" fillId="0" borderId="0" xfId="0" applyFont="1"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32" borderId="11" xfId="0" applyFill="1" applyBorder="1" applyAlignment="1">
      <alignment/>
    </xf>
    <xf numFmtId="0" fontId="0" fillId="32" borderId="12" xfId="0" applyFill="1" applyBorder="1" applyAlignment="1">
      <alignment horizontal="center"/>
    </xf>
    <xf numFmtId="0" fontId="0" fillId="0" borderId="13" xfId="0"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2" borderId="16" xfId="0" applyFill="1" applyBorder="1" applyAlignment="1">
      <alignment horizontal="center"/>
    </xf>
    <xf numFmtId="0" fontId="0" fillId="0" borderId="17" xfId="0" applyBorder="1" applyAlignment="1">
      <alignment/>
    </xf>
    <xf numFmtId="0" fontId="0" fillId="0" borderId="18" xfId="0" applyBorder="1" applyAlignment="1">
      <alignment/>
    </xf>
    <xf numFmtId="0" fontId="7" fillId="0" borderId="0" xfId="0" applyFont="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lignment vertical="center"/>
    </xf>
    <xf numFmtId="0" fontId="0" fillId="0" borderId="0" xfId="0" applyFill="1" applyBorder="1" applyAlignment="1">
      <alignment/>
    </xf>
    <xf numFmtId="0" fontId="0" fillId="0" borderId="0" xfId="0" applyAlignment="1">
      <alignment/>
    </xf>
    <xf numFmtId="0" fontId="0" fillId="0" borderId="0" xfId="0" applyFill="1" applyAlignment="1">
      <alignment/>
    </xf>
    <xf numFmtId="0" fontId="0" fillId="0" borderId="0" xfId="0" applyBorder="1" applyAlignment="1">
      <alignment vertical="center"/>
    </xf>
    <xf numFmtId="0" fontId="0" fillId="32" borderId="0" xfId="0" applyFill="1" applyBorder="1" applyAlignment="1">
      <alignment/>
    </xf>
    <xf numFmtId="0" fontId="0" fillId="32" borderId="0" xfId="0" applyFill="1" applyBorder="1" applyAlignment="1">
      <alignment horizontal="center"/>
    </xf>
    <xf numFmtId="186" fontId="0" fillId="0" borderId="0" xfId="0" applyNumberFormat="1" applyBorder="1" applyAlignment="1">
      <alignment horizontal="center"/>
    </xf>
    <xf numFmtId="38" fontId="7" fillId="0" borderId="0" xfId="50" applyFont="1" applyAlignment="1">
      <alignment/>
    </xf>
    <xf numFmtId="38" fontId="0" fillId="0" borderId="18" xfId="50" applyFont="1" applyBorder="1" applyAlignment="1">
      <alignment horizontal="center"/>
    </xf>
    <xf numFmtId="38" fontId="8" fillId="0" borderId="19" xfId="50" applyFont="1" applyBorder="1" applyAlignment="1" applyProtection="1">
      <alignment horizontal="center" vertical="center"/>
      <protection locked="0"/>
    </xf>
    <xf numFmtId="38" fontId="0" fillId="0" borderId="20" xfId="50" applyFont="1" applyBorder="1" applyAlignment="1">
      <alignment horizontal="center" vertical="center"/>
    </xf>
    <xf numFmtId="38" fontId="0" fillId="0" borderId="21" xfId="50" applyFont="1" applyBorder="1" applyAlignment="1">
      <alignment horizontal="center" vertical="center"/>
    </xf>
    <xf numFmtId="38" fontId="0" fillId="0" borderId="22" xfId="50" applyFont="1" applyBorder="1" applyAlignment="1">
      <alignment horizontal="center" vertical="center"/>
    </xf>
    <xf numFmtId="38" fontId="0" fillId="0" borderId="23" xfId="50" applyFont="1" applyBorder="1" applyAlignment="1">
      <alignment horizontal="center" vertical="center"/>
    </xf>
    <xf numFmtId="38" fontId="0" fillId="4" borderId="23" xfId="50" applyFont="1" applyFill="1" applyBorder="1" applyAlignment="1">
      <alignment vertical="center"/>
    </xf>
    <xf numFmtId="38" fontId="0" fillId="4" borderId="12" xfId="50" applyFont="1" applyFill="1" applyBorder="1" applyAlignment="1">
      <alignment vertical="center"/>
    </xf>
    <xf numFmtId="38" fontId="0" fillId="0" borderId="13" xfId="50" applyFont="1" applyBorder="1" applyAlignment="1">
      <alignment horizontal="center" vertical="center"/>
    </xf>
    <xf numFmtId="38" fontId="0" fillId="0" borderId="24" xfId="50" applyFont="1" applyBorder="1" applyAlignment="1">
      <alignment horizontal="center" vertical="center"/>
    </xf>
    <xf numFmtId="38" fontId="0" fillId="4" borderId="25" xfId="50" applyFont="1" applyFill="1" applyBorder="1" applyAlignment="1">
      <alignment vertical="center"/>
    </xf>
    <xf numFmtId="38" fontId="4" fillId="0" borderId="0" xfId="50" applyFont="1" applyAlignment="1">
      <alignment/>
    </xf>
    <xf numFmtId="38" fontId="0" fillId="0" borderId="0" xfId="50" applyFont="1" applyAlignment="1">
      <alignment vertical="center" wrapText="1"/>
    </xf>
    <xf numFmtId="38" fontId="0" fillId="4" borderId="26" xfId="50" applyFont="1" applyFill="1" applyBorder="1" applyAlignment="1">
      <alignment vertical="center"/>
    </xf>
    <xf numFmtId="38" fontId="0" fillId="0" borderId="27" xfId="50" applyFont="1" applyBorder="1" applyAlignment="1">
      <alignment/>
    </xf>
    <xf numFmtId="0" fontId="0" fillId="32" borderId="28" xfId="0" applyFill="1" applyBorder="1" applyAlignment="1">
      <alignment horizontal="center"/>
    </xf>
    <xf numFmtId="0" fontId="0" fillId="32" borderId="29" xfId="0" applyFill="1" applyBorder="1" applyAlignment="1">
      <alignment horizontal="center"/>
    </xf>
    <xf numFmtId="38" fontId="0" fillId="0" borderId="30" xfId="50" applyFont="1" applyBorder="1" applyAlignment="1">
      <alignment/>
    </xf>
    <xf numFmtId="38" fontId="0" fillId="0" borderId="31" xfId="50" applyFont="1" applyBorder="1" applyAlignment="1">
      <alignment/>
    </xf>
    <xf numFmtId="38" fontId="0" fillId="0" borderId="32" xfId="50" applyFont="1" applyBorder="1" applyAlignment="1">
      <alignment/>
    </xf>
    <xf numFmtId="177" fontId="0" fillId="0" borderId="33" xfId="42" applyNumberFormat="1" applyFont="1" applyBorder="1" applyAlignment="1">
      <alignment/>
    </xf>
    <xf numFmtId="38" fontId="0" fillId="0" borderId="0" xfId="50" applyFont="1" applyBorder="1" applyAlignment="1">
      <alignment/>
    </xf>
    <xf numFmtId="38" fontId="0" fillId="0" borderId="34" xfId="50" applyFont="1" applyBorder="1" applyAlignment="1">
      <alignment/>
    </xf>
    <xf numFmtId="38" fontId="0" fillId="0" borderId="35" xfId="50" applyFont="1" applyBorder="1" applyAlignment="1">
      <alignment/>
    </xf>
    <xf numFmtId="38" fontId="0" fillId="0" borderId="36" xfId="50" applyFont="1" applyBorder="1" applyAlignment="1">
      <alignment/>
    </xf>
    <xf numFmtId="177" fontId="0" fillId="0" borderId="37" xfId="42" applyNumberFormat="1" applyFont="1" applyBorder="1" applyAlignment="1">
      <alignment/>
    </xf>
    <xf numFmtId="0" fontId="0" fillId="32" borderId="38" xfId="0" applyFill="1" applyBorder="1" applyAlignment="1">
      <alignment horizontal="center"/>
    </xf>
    <xf numFmtId="38" fontId="0" fillId="0" borderId="39" xfId="50" applyFont="1" applyBorder="1" applyAlignment="1">
      <alignment/>
    </xf>
    <xf numFmtId="38" fontId="0" fillId="0" borderId="40" xfId="50" applyFont="1" applyBorder="1" applyAlignment="1">
      <alignment/>
    </xf>
    <xf numFmtId="38" fontId="0" fillId="0" borderId="41" xfId="50" applyFont="1" applyBorder="1" applyAlignment="1">
      <alignment/>
    </xf>
    <xf numFmtId="177" fontId="0" fillId="0" borderId="42" xfId="42" applyNumberFormat="1" applyFont="1" applyBorder="1" applyAlignment="1">
      <alignment/>
    </xf>
    <xf numFmtId="0" fontId="0" fillId="32" borderId="43" xfId="0" applyFill="1" applyBorder="1" applyAlignment="1">
      <alignment horizontal="center"/>
    </xf>
    <xf numFmtId="38" fontId="0" fillId="0" borderId="44" xfId="50" applyFont="1" applyBorder="1" applyAlignment="1">
      <alignment/>
    </xf>
    <xf numFmtId="38" fontId="0" fillId="0" borderId="45" xfId="50" applyFont="1" applyBorder="1" applyAlignment="1">
      <alignment/>
    </xf>
    <xf numFmtId="177" fontId="0" fillId="0" borderId="46" xfId="42" applyNumberFormat="1" applyFont="1" applyBorder="1" applyAlignment="1">
      <alignment/>
    </xf>
    <xf numFmtId="38" fontId="0" fillId="0" borderId="47" xfId="50" applyFont="1" applyBorder="1" applyAlignment="1">
      <alignment/>
    </xf>
    <xf numFmtId="38" fontId="0" fillId="0" borderId="48" xfId="0" applyNumberFormat="1" applyBorder="1" applyAlignment="1">
      <alignment/>
    </xf>
    <xf numFmtId="177" fontId="0" fillId="0" borderId="49" xfId="42" applyNumberFormat="1" applyFont="1" applyBorder="1" applyAlignment="1">
      <alignment/>
    </xf>
    <xf numFmtId="177" fontId="0" fillId="0" borderId="50" xfId="42" applyNumberFormat="1" applyFont="1" applyBorder="1" applyAlignment="1">
      <alignment/>
    </xf>
    <xf numFmtId="38" fontId="0" fillId="0" borderId="51" xfId="50" applyFont="1" applyBorder="1" applyAlignment="1">
      <alignment/>
    </xf>
    <xf numFmtId="38" fontId="0" fillId="0" borderId="52" xfId="50" applyFont="1" applyBorder="1" applyAlignment="1">
      <alignment/>
    </xf>
    <xf numFmtId="177" fontId="0" fillId="0" borderId="53" xfId="42" applyNumberFormat="1" applyFont="1" applyBorder="1" applyAlignment="1">
      <alignment/>
    </xf>
    <xf numFmtId="38" fontId="0" fillId="0" borderId="54" xfId="50" applyFont="1" applyBorder="1" applyAlignment="1">
      <alignment/>
    </xf>
    <xf numFmtId="177" fontId="0" fillId="0" borderId="55" xfId="42" applyNumberFormat="1" applyFont="1" applyBorder="1" applyAlignment="1">
      <alignment/>
    </xf>
    <xf numFmtId="0" fontId="0" fillId="0" borderId="19" xfId="0" applyBorder="1" applyAlignment="1">
      <alignment/>
    </xf>
    <xf numFmtId="0" fontId="0" fillId="0" borderId="56" xfId="0" applyBorder="1" applyAlignment="1">
      <alignment/>
    </xf>
    <xf numFmtId="0" fontId="5" fillId="0" borderId="0" xfId="0" applyFont="1" applyAlignment="1">
      <alignment vertical="top" wrapText="1"/>
    </xf>
    <xf numFmtId="0" fontId="0" fillId="0" borderId="57" xfId="0" applyBorder="1" applyAlignment="1">
      <alignment vertical="top"/>
    </xf>
    <xf numFmtId="0" fontId="0" fillId="0" borderId="0" xfId="0" applyBorder="1" applyAlignment="1">
      <alignment vertical="top" wrapText="1"/>
    </xf>
    <xf numFmtId="0" fontId="0" fillId="0" borderId="58" xfId="0" applyBorder="1" applyAlignment="1">
      <alignment/>
    </xf>
    <xf numFmtId="0" fontId="0" fillId="0" borderId="18" xfId="0" applyBorder="1" applyAlignment="1">
      <alignment vertical="center"/>
    </xf>
    <xf numFmtId="177" fontId="0" fillId="0" borderId="59" xfId="42" applyNumberFormat="1" applyFont="1" applyBorder="1" applyAlignment="1">
      <alignment/>
    </xf>
    <xf numFmtId="177" fontId="0" fillId="0" borderId="27" xfId="42" applyNumberFormat="1" applyFont="1" applyBorder="1" applyAlignment="1">
      <alignment/>
    </xf>
    <xf numFmtId="177" fontId="0" fillId="0" borderId="52" xfId="42" applyNumberFormat="1" applyFont="1" applyBorder="1" applyAlignment="1">
      <alignment/>
    </xf>
    <xf numFmtId="177" fontId="0" fillId="0" borderId="54" xfId="42" applyNumberFormat="1" applyFont="1" applyBorder="1" applyAlignment="1">
      <alignment/>
    </xf>
    <xf numFmtId="177" fontId="0" fillId="0" borderId="60" xfId="42" applyNumberFormat="1" applyFont="1" applyBorder="1" applyAlignment="1">
      <alignment/>
    </xf>
    <xf numFmtId="194" fontId="0" fillId="4" borderId="23" xfId="50" applyNumberFormat="1" applyFont="1" applyFill="1" applyBorder="1" applyAlignment="1">
      <alignment vertical="center"/>
    </xf>
    <xf numFmtId="194" fontId="0" fillId="4" borderId="12" xfId="50" applyNumberFormat="1" applyFont="1" applyFill="1" applyBorder="1" applyAlignment="1">
      <alignment vertical="center"/>
    </xf>
    <xf numFmtId="194" fontId="0" fillId="4" borderId="24" xfId="50" applyNumberFormat="1" applyFont="1" applyFill="1" applyBorder="1" applyAlignment="1">
      <alignment vertical="center"/>
    </xf>
    <xf numFmtId="194" fontId="0" fillId="4" borderId="61" xfId="50" applyNumberFormat="1" applyFont="1" applyFill="1" applyBorder="1" applyAlignment="1">
      <alignment vertical="center"/>
    </xf>
    <xf numFmtId="194" fontId="0" fillId="4" borderId="62" xfId="50" applyNumberFormat="1" applyFont="1" applyFill="1" applyBorder="1" applyAlignment="1">
      <alignment vertical="center"/>
    </xf>
    <xf numFmtId="194" fontId="0" fillId="4" borderId="25" xfId="50" applyNumberFormat="1" applyFont="1" applyFill="1" applyBorder="1" applyAlignment="1">
      <alignment vertical="center"/>
    </xf>
    <xf numFmtId="194" fontId="0" fillId="0" borderId="23" xfId="50" applyNumberFormat="1" applyFont="1" applyBorder="1" applyAlignment="1" applyProtection="1">
      <alignment vertical="center"/>
      <protection locked="0"/>
    </xf>
    <xf numFmtId="194" fontId="0" fillId="4" borderId="26" xfId="50" applyNumberFormat="1" applyFont="1" applyFill="1" applyBorder="1" applyAlignment="1">
      <alignment vertical="center"/>
    </xf>
    <xf numFmtId="0" fontId="0" fillId="32" borderId="63" xfId="0" applyFill="1" applyBorder="1" applyAlignment="1">
      <alignment horizontal="center" wrapText="1"/>
    </xf>
    <xf numFmtId="0" fontId="0" fillId="32" borderId="64" xfId="0" applyFill="1" applyBorder="1" applyAlignment="1">
      <alignment horizontal="center" wrapText="1"/>
    </xf>
    <xf numFmtId="38" fontId="10" fillId="0" borderId="0" xfId="50" applyFont="1" applyAlignment="1">
      <alignment/>
    </xf>
    <xf numFmtId="194" fontId="0" fillId="32" borderId="23" xfId="50" applyNumberFormat="1" applyFont="1" applyFill="1" applyBorder="1" applyAlignment="1" applyProtection="1">
      <alignment vertical="center"/>
      <protection locked="0"/>
    </xf>
    <xf numFmtId="194" fontId="0" fillId="32" borderId="26" xfId="50" applyNumberFormat="1" applyFont="1" applyFill="1" applyBorder="1" applyAlignment="1" applyProtection="1">
      <alignment vertical="center"/>
      <protection locked="0"/>
    </xf>
    <xf numFmtId="194" fontId="0" fillId="32" borderId="13" xfId="50" applyNumberFormat="1" applyFont="1" applyFill="1" applyBorder="1" applyAlignment="1" applyProtection="1">
      <alignment vertical="center"/>
      <protection locked="0"/>
    </xf>
    <xf numFmtId="194" fontId="0" fillId="32" borderId="65" xfId="50" applyNumberFormat="1" applyFont="1" applyFill="1" applyBorder="1" applyAlignment="1" applyProtection="1">
      <alignment vertical="center"/>
      <protection locked="0"/>
    </xf>
    <xf numFmtId="194" fontId="0" fillId="32" borderId="24" xfId="50" applyNumberFormat="1" applyFont="1" applyFill="1" applyBorder="1" applyAlignment="1" applyProtection="1">
      <alignment vertical="center"/>
      <protection locked="0"/>
    </xf>
    <xf numFmtId="194" fontId="0" fillId="32" borderId="66" xfId="50" applyNumberFormat="1" applyFont="1" applyFill="1" applyBorder="1" applyAlignment="1" applyProtection="1">
      <alignment vertical="center"/>
      <protection locked="0"/>
    </xf>
    <xf numFmtId="38" fontId="0" fillId="32" borderId="23" xfId="50" applyFont="1" applyFill="1" applyBorder="1" applyAlignment="1" applyProtection="1">
      <alignment vertical="center"/>
      <protection locked="0"/>
    </xf>
    <xf numFmtId="38" fontId="0" fillId="32" borderId="26" xfId="50" applyFont="1" applyFill="1" applyBorder="1" applyAlignment="1" applyProtection="1">
      <alignment vertical="center"/>
      <protection locked="0"/>
    </xf>
    <xf numFmtId="38" fontId="0" fillId="32" borderId="13" xfId="50" applyFont="1" applyFill="1" applyBorder="1" applyAlignment="1" applyProtection="1">
      <alignment vertical="center"/>
      <protection locked="0"/>
    </xf>
    <xf numFmtId="38" fontId="0" fillId="32" borderId="65" xfId="50" applyFont="1" applyFill="1" applyBorder="1" applyAlignment="1" applyProtection="1">
      <alignment vertical="center"/>
      <protection locked="0"/>
    </xf>
    <xf numFmtId="38" fontId="0" fillId="32" borderId="24" xfId="50" applyFont="1" applyFill="1" applyBorder="1" applyAlignment="1" applyProtection="1">
      <alignment vertical="center"/>
      <protection locked="0"/>
    </xf>
    <xf numFmtId="38" fontId="0" fillId="32" borderId="66" xfId="50" applyFont="1" applyFill="1" applyBorder="1" applyAlignment="1" applyProtection="1">
      <alignment vertical="center"/>
      <protection locked="0"/>
    </xf>
    <xf numFmtId="194" fontId="0" fillId="0" borderId="67" xfId="50" applyNumberFormat="1" applyFont="1" applyBorder="1" applyAlignment="1" applyProtection="1">
      <alignment vertical="center"/>
      <protection locked="0"/>
    </xf>
    <xf numFmtId="194" fontId="0" fillId="4" borderId="68" xfId="50" applyNumberFormat="1" applyFont="1" applyFill="1" applyBorder="1" applyAlignment="1">
      <alignment vertical="center"/>
    </xf>
    <xf numFmtId="0" fontId="46" fillId="0" borderId="0" xfId="0" applyFont="1" applyAlignment="1">
      <alignment/>
    </xf>
    <xf numFmtId="0" fontId="47" fillId="0" borderId="0" xfId="0" applyFont="1" applyAlignment="1">
      <alignment/>
    </xf>
    <xf numFmtId="0" fontId="46" fillId="0" borderId="0" xfId="0" applyFont="1" applyBorder="1" applyAlignment="1">
      <alignment/>
    </xf>
    <xf numFmtId="0" fontId="46" fillId="0" borderId="0" xfId="0" applyFont="1" applyAlignment="1">
      <alignment vertical="top" wrapText="1"/>
    </xf>
    <xf numFmtId="194" fontId="0" fillId="0" borderId="69" xfId="50" applyNumberFormat="1" applyFont="1" applyBorder="1" applyAlignment="1">
      <alignment/>
    </xf>
    <xf numFmtId="194" fontId="0" fillId="0" borderId="70" xfId="50" applyNumberFormat="1" applyFont="1" applyBorder="1" applyAlignment="1">
      <alignment/>
    </xf>
    <xf numFmtId="0" fontId="0" fillId="0" borderId="0" xfId="0" applyFont="1" applyAlignment="1">
      <alignment/>
    </xf>
    <xf numFmtId="194" fontId="0" fillId="0" borderId="35" xfId="50" applyNumberFormat="1" applyFont="1" applyBorder="1" applyAlignment="1">
      <alignment/>
    </xf>
    <xf numFmtId="194" fontId="0" fillId="0" borderId="27" xfId="50" applyNumberFormat="1" applyFont="1" applyBorder="1" applyAlignment="1">
      <alignment/>
    </xf>
    <xf numFmtId="194" fontId="0" fillId="4" borderId="40" xfId="50" applyNumberFormat="1" applyFont="1" applyFill="1" applyBorder="1" applyAlignment="1">
      <alignment/>
    </xf>
    <xf numFmtId="194" fontId="0" fillId="4" borderId="71" xfId="50" applyNumberFormat="1" applyFont="1" applyFill="1" applyBorder="1" applyAlignment="1">
      <alignment/>
    </xf>
    <xf numFmtId="194" fontId="0" fillId="0" borderId="59" xfId="50" applyNumberFormat="1" applyFont="1" applyBorder="1" applyAlignment="1">
      <alignment/>
    </xf>
    <xf numFmtId="194" fontId="0" fillId="4" borderId="72" xfId="50" applyNumberFormat="1" applyFont="1" applyFill="1" applyBorder="1" applyAlignment="1">
      <alignment/>
    </xf>
    <xf numFmtId="194" fontId="0" fillId="4" borderId="73" xfId="50" applyNumberFormat="1" applyFont="1" applyFill="1" applyBorder="1" applyAlignment="1">
      <alignment/>
    </xf>
    <xf numFmtId="194" fontId="0" fillId="4" borderId="74" xfId="50" applyNumberFormat="1" applyFont="1" applyFill="1" applyBorder="1" applyAlignment="1">
      <alignment/>
    </xf>
    <xf numFmtId="194" fontId="0" fillId="4" borderId="51" xfId="50" applyNumberFormat="1" applyFont="1" applyFill="1" applyBorder="1" applyAlignment="1">
      <alignment/>
    </xf>
    <xf numFmtId="194" fontId="0" fillId="4" borderId="52" xfId="50" applyNumberFormat="1" applyFont="1" applyFill="1" applyBorder="1" applyAlignment="1">
      <alignment/>
    </xf>
    <xf numFmtId="194" fontId="0" fillId="4" borderId="75" xfId="50" applyNumberFormat="1" applyFont="1" applyFill="1" applyBorder="1" applyAlignment="1">
      <alignment/>
    </xf>
    <xf numFmtId="194" fontId="0" fillId="4" borderId="76" xfId="50" applyNumberFormat="1" applyFont="1" applyFill="1" applyBorder="1" applyAlignment="1">
      <alignment/>
    </xf>
    <xf numFmtId="0" fontId="0" fillId="32" borderId="63" xfId="0" applyFill="1" applyBorder="1" applyAlignment="1">
      <alignment horizontal="center" vertical="center"/>
    </xf>
    <xf numFmtId="0" fontId="0" fillId="0" borderId="77" xfId="0" applyBorder="1" applyAlignment="1">
      <alignment/>
    </xf>
    <xf numFmtId="0" fontId="0" fillId="32" borderId="77" xfId="0" applyFill="1" applyBorder="1" applyAlignment="1">
      <alignment horizontal="center" vertical="center"/>
    </xf>
    <xf numFmtId="0" fontId="0" fillId="32" borderId="78" xfId="0" applyFill="1" applyBorder="1" applyAlignment="1">
      <alignment horizontal="center" vertical="center"/>
    </xf>
    <xf numFmtId="0" fontId="0" fillId="32" borderId="79" xfId="0" applyFill="1" applyBorder="1" applyAlignment="1">
      <alignment horizontal="center" vertical="center"/>
    </xf>
    <xf numFmtId="0" fontId="0" fillId="32" borderId="73" xfId="0" applyFill="1" applyBorder="1" applyAlignment="1">
      <alignment horizontal="center"/>
    </xf>
    <xf numFmtId="0" fontId="0" fillId="32" borderId="80" xfId="0" applyFill="1" applyBorder="1" applyAlignment="1">
      <alignment horizontal="center"/>
    </xf>
    <xf numFmtId="0" fontId="0" fillId="32" borderId="81" xfId="0" applyFill="1" applyBorder="1" applyAlignment="1">
      <alignment horizontal="center"/>
    </xf>
    <xf numFmtId="0" fontId="0" fillId="32" borderId="82" xfId="0" applyFill="1" applyBorder="1" applyAlignment="1">
      <alignment horizontal="center" vertical="center"/>
    </xf>
    <xf numFmtId="0" fontId="0" fillId="32" borderId="83" xfId="0" applyFill="1" applyBorder="1" applyAlignment="1">
      <alignment horizontal="center"/>
    </xf>
    <xf numFmtId="0" fontId="0" fillId="0" borderId="84" xfId="0" applyBorder="1" applyAlignment="1">
      <alignment/>
    </xf>
    <xf numFmtId="196" fontId="0" fillId="0" borderId="70" xfId="0" applyNumberFormat="1" applyBorder="1" applyAlignment="1">
      <alignment/>
    </xf>
    <xf numFmtId="196" fontId="0" fillId="0" borderId="85" xfId="0" applyNumberFormat="1" applyBorder="1" applyAlignment="1">
      <alignment/>
    </xf>
    <xf numFmtId="0" fontId="0" fillId="0" borderId="86" xfId="0" applyBorder="1" applyAlignment="1">
      <alignment/>
    </xf>
    <xf numFmtId="0" fontId="0" fillId="0" borderId="70" xfId="0" applyBorder="1" applyAlignment="1">
      <alignment/>
    </xf>
    <xf numFmtId="0" fontId="0" fillId="0" borderId="87" xfId="0" applyBorder="1" applyAlignment="1">
      <alignment/>
    </xf>
    <xf numFmtId="196" fontId="0" fillId="0" borderId="27" xfId="0" applyNumberFormat="1" applyBorder="1" applyAlignment="1">
      <alignment/>
    </xf>
    <xf numFmtId="196" fontId="0" fillId="0" borderId="37" xfId="0" applyNumberFormat="1" applyBorder="1" applyAlignment="1">
      <alignment/>
    </xf>
    <xf numFmtId="0" fontId="0" fillId="0" borderId="88" xfId="0" applyBorder="1" applyAlignment="1">
      <alignment/>
    </xf>
    <xf numFmtId="0" fontId="0" fillId="0" borderId="27" xfId="0" applyBorder="1" applyAlignment="1">
      <alignment/>
    </xf>
    <xf numFmtId="0" fontId="0" fillId="4" borderId="89" xfId="0" applyFill="1" applyBorder="1" applyAlignment="1">
      <alignment/>
    </xf>
    <xf numFmtId="196" fontId="0" fillId="4" borderId="71" xfId="0" applyNumberFormat="1" applyFill="1" applyBorder="1" applyAlignment="1">
      <alignment/>
    </xf>
    <xf numFmtId="196" fontId="0" fillId="4" borderId="90" xfId="0" applyNumberFormat="1" applyFill="1" applyBorder="1" applyAlignment="1">
      <alignment/>
    </xf>
    <xf numFmtId="0" fontId="0" fillId="0" borderId="91" xfId="0" applyBorder="1" applyAlignment="1">
      <alignment/>
    </xf>
    <xf numFmtId="196" fontId="0" fillId="0" borderId="59" xfId="0" applyNumberFormat="1" applyBorder="1" applyAlignment="1">
      <alignment/>
    </xf>
    <xf numFmtId="196" fontId="0" fillId="0" borderId="33" xfId="0" applyNumberFormat="1" applyBorder="1" applyAlignment="1">
      <alignment/>
    </xf>
    <xf numFmtId="0" fontId="0" fillId="4" borderId="92" xfId="0" applyFill="1" applyBorder="1" applyAlignment="1">
      <alignment/>
    </xf>
    <xf numFmtId="0" fontId="0" fillId="0" borderId="93" xfId="0" applyBorder="1" applyAlignment="1">
      <alignment/>
    </xf>
    <xf numFmtId="0" fontId="0" fillId="0" borderId="94" xfId="0" applyBorder="1" applyAlignment="1">
      <alignment/>
    </xf>
    <xf numFmtId="0" fontId="0" fillId="0" borderId="52" xfId="0" applyBorder="1" applyAlignment="1">
      <alignment/>
    </xf>
    <xf numFmtId="196" fontId="0" fillId="0" borderId="42" xfId="0" applyNumberFormat="1" applyBorder="1" applyAlignment="1">
      <alignment/>
    </xf>
    <xf numFmtId="0" fontId="0" fillId="0" borderId="95" xfId="0" applyBorder="1" applyAlignment="1">
      <alignment/>
    </xf>
    <xf numFmtId="186" fontId="0" fillId="0" borderId="77" xfId="0" applyNumberFormat="1" applyBorder="1" applyAlignment="1">
      <alignment/>
    </xf>
    <xf numFmtId="186" fontId="0" fillId="0" borderId="0" xfId="0" applyNumberFormat="1" applyAlignment="1">
      <alignment/>
    </xf>
    <xf numFmtId="0" fontId="0" fillId="4" borderId="96" xfId="0" applyFill="1" applyBorder="1" applyAlignment="1">
      <alignment/>
    </xf>
    <xf numFmtId="196" fontId="0" fillId="4" borderId="73" xfId="0" applyNumberFormat="1" applyFill="1" applyBorder="1" applyAlignment="1">
      <alignment/>
    </xf>
    <xf numFmtId="196" fontId="0" fillId="4" borderId="81" xfId="0" applyNumberFormat="1" applyFill="1" applyBorder="1" applyAlignment="1">
      <alignment/>
    </xf>
    <xf numFmtId="0" fontId="0" fillId="0" borderId="0" xfId="0" applyAlignment="1">
      <alignment vertical="center"/>
    </xf>
    <xf numFmtId="0" fontId="0" fillId="0" borderId="0" xfId="0" applyAlignment="1">
      <alignment vertical="top" wrapText="1"/>
    </xf>
    <xf numFmtId="196" fontId="0" fillId="4" borderId="74" xfId="0" applyNumberFormat="1" applyFill="1" applyBorder="1" applyAlignment="1">
      <alignment/>
    </xf>
    <xf numFmtId="196" fontId="0" fillId="4" borderId="97" xfId="0" applyNumberFormat="1" applyFill="1" applyBorder="1" applyAlignment="1">
      <alignment/>
    </xf>
    <xf numFmtId="0" fontId="0" fillId="0" borderId="0" xfId="0" applyAlignment="1">
      <alignment vertical="top"/>
    </xf>
    <xf numFmtId="0" fontId="6" fillId="0" borderId="0" xfId="0" applyFont="1" applyAlignment="1">
      <alignment horizontal="center"/>
    </xf>
    <xf numFmtId="0" fontId="0" fillId="32" borderId="98" xfId="0" applyFill="1" applyBorder="1" applyAlignment="1">
      <alignment horizontal="center" vertical="top" wrapText="1"/>
    </xf>
    <xf numFmtId="0" fontId="0" fillId="32" borderId="99" xfId="0" applyFill="1" applyBorder="1" applyAlignment="1">
      <alignment horizontal="center" vertical="top" wrapText="1"/>
    </xf>
    <xf numFmtId="0" fontId="0" fillId="32" borderId="100" xfId="0" applyFill="1" applyBorder="1" applyAlignment="1">
      <alignment horizontal="center" vertical="center" textRotation="255"/>
    </xf>
    <xf numFmtId="0" fontId="0" fillId="32" borderId="101" xfId="0" applyFill="1" applyBorder="1" applyAlignment="1">
      <alignment horizontal="center" vertical="center" textRotation="255"/>
    </xf>
    <xf numFmtId="0" fontId="0" fillId="32" borderId="102" xfId="0" applyFill="1" applyBorder="1" applyAlignment="1">
      <alignment horizontal="center" vertical="center" textRotation="255"/>
    </xf>
    <xf numFmtId="0" fontId="0" fillId="32" borderId="28" xfId="0" applyFill="1" applyBorder="1" applyAlignment="1">
      <alignment horizontal="center" vertical="center" wrapText="1"/>
    </xf>
    <xf numFmtId="0" fontId="0" fillId="32" borderId="103" xfId="0" applyFill="1" applyBorder="1" applyAlignment="1">
      <alignment horizontal="center" vertical="center" textRotation="255"/>
    </xf>
    <xf numFmtId="0" fontId="0" fillId="32" borderId="104" xfId="0" applyFill="1" applyBorder="1" applyAlignment="1">
      <alignment horizontal="center" vertical="center" textRotation="255"/>
    </xf>
    <xf numFmtId="0" fontId="0" fillId="32" borderId="105" xfId="0" applyFill="1" applyBorder="1" applyAlignment="1">
      <alignment horizontal="center" vertical="center" textRotation="255"/>
    </xf>
    <xf numFmtId="0" fontId="0" fillId="32" borderId="35" xfId="0" applyFill="1" applyBorder="1" applyAlignment="1">
      <alignment horizontal="center" vertical="center"/>
    </xf>
    <xf numFmtId="0" fontId="0" fillId="0" borderId="13" xfId="0" applyBorder="1" applyAlignment="1">
      <alignment horizontal="center"/>
    </xf>
    <xf numFmtId="0" fontId="5" fillId="0" borderId="77" xfId="0" applyFont="1" applyBorder="1" applyAlignment="1">
      <alignment vertical="top" wrapText="1"/>
    </xf>
    <xf numFmtId="0" fontId="5" fillId="0" borderId="0" xfId="0" applyFont="1" applyAlignment="1">
      <alignment vertical="top" wrapText="1"/>
    </xf>
    <xf numFmtId="0" fontId="0" fillId="0" borderId="13" xfId="0" applyBorder="1" applyAlignment="1">
      <alignment horizontal="center" vertical="center"/>
    </xf>
    <xf numFmtId="0" fontId="0" fillId="0" borderId="13" xfId="0" applyBorder="1" applyAlignment="1">
      <alignment vertical="top" wrapText="1"/>
    </xf>
    <xf numFmtId="0" fontId="0" fillId="0" borderId="13" xfId="0" applyBorder="1" applyAlignment="1">
      <alignment vertical="center"/>
    </xf>
    <xf numFmtId="0" fontId="8" fillId="0" borderId="0" xfId="0" applyFont="1" applyFill="1" applyBorder="1" applyAlignment="1" applyProtection="1">
      <alignment horizontal="center" vertical="center"/>
      <protection locked="0"/>
    </xf>
    <xf numFmtId="0" fontId="0" fillId="32" borderId="63" xfId="0" applyFill="1" applyBorder="1" applyAlignment="1">
      <alignment horizontal="center" vertical="center"/>
    </xf>
    <xf numFmtId="0" fontId="0" fillId="32" borderId="106" xfId="0" applyFill="1" applyBorder="1" applyAlignment="1">
      <alignment horizontal="center" vertical="center"/>
    </xf>
    <xf numFmtId="0" fontId="0" fillId="32" borderId="0" xfId="0" applyFill="1" applyBorder="1" applyAlignment="1">
      <alignment horizontal="center" vertical="center"/>
    </xf>
    <xf numFmtId="0" fontId="0" fillId="32" borderId="98" xfId="0" applyFill="1" applyBorder="1" applyAlignment="1">
      <alignment horizontal="center" vertical="center"/>
    </xf>
    <xf numFmtId="0" fontId="0" fillId="0" borderId="107" xfId="0" applyBorder="1" applyAlignment="1">
      <alignment horizontal="center" vertical="center"/>
    </xf>
    <xf numFmtId="0" fontId="0" fillId="32" borderId="98" xfId="0" applyFill="1" applyBorder="1" applyAlignment="1">
      <alignment vertical="center"/>
    </xf>
    <xf numFmtId="0" fontId="0" fillId="0" borderId="107" xfId="0" applyBorder="1" applyAlignment="1">
      <alignment vertical="center"/>
    </xf>
    <xf numFmtId="0" fontId="0" fillId="0" borderId="19" xfId="0" applyBorder="1" applyAlignment="1">
      <alignment vertical="top" wrapText="1"/>
    </xf>
    <xf numFmtId="0" fontId="0" fillId="0" borderId="108" xfId="0" applyBorder="1" applyAlignment="1">
      <alignment horizontal="center" vertical="center" wrapText="1"/>
    </xf>
    <xf numFmtId="0" fontId="0" fillId="0" borderId="67" xfId="0" applyBorder="1" applyAlignment="1">
      <alignment horizontal="center" vertical="center" wrapText="1"/>
    </xf>
    <xf numFmtId="0" fontId="0" fillId="0" borderId="23" xfId="0" applyBorder="1" applyAlignment="1">
      <alignment horizontal="center" vertical="center" wrapText="1"/>
    </xf>
    <xf numFmtId="0" fontId="0" fillId="0" borderId="108" xfId="0" applyBorder="1" applyAlignment="1">
      <alignment horizontal="center" vertical="center"/>
    </xf>
    <xf numFmtId="0" fontId="0" fillId="0" borderId="67" xfId="0" applyBorder="1" applyAlignment="1">
      <alignment horizontal="center" vertical="center"/>
    </xf>
    <xf numFmtId="0" fontId="0" fillId="0" borderId="23" xfId="0" applyBorder="1" applyAlignment="1">
      <alignment horizontal="center" vertical="center"/>
    </xf>
    <xf numFmtId="38" fontId="4" fillId="0" borderId="19" xfId="50" applyFont="1" applyBorder="1" applyAlignment="1">
      <alignment vertical="center" wrapText="1"/>
    </xf>
    <xf numFmtId="38" fontId="0" fillId="0" borderId="19" xfId="50" applyFont="1" applyBorder="1" applyAlignment="1">
      <alignment vertical="center" wrapText="1"/>
    </xf>
    <xf numFmtId="38" fontId="0" fillId="0" borderId="0" xfId="50" applyFont="1" applyAlignment="1">
      <alignment vertical="center" wrapText="1"/>
    </xf>
    <xf numFmtId="38" fontId="0" fillId="0" borderId="13" xfId="50" applyFont="1" applyBorder="1" applyAlignment="1">
      <alignment horizontal="center" vertical="center" wrapText="1"/>
    </xf>
    <xf numFmtId="38" fontId="0" fillId="0" borderId="20" xfId="50" applyFont="1" applyBorder="1" applyAlignment="1">
      <alignment horizontal="center" vertical="center" wrapText="1"/>
    </xf>
    <xf numFmtId="38" fontId="4" fillId="0" borderId="109" xfId="50" applyFont="1" applyBorder="1" applyAlignment="1">
      <alignment horizontal="center" vertical="center" wrapText="1"/>
    </xf>
    <xf numFmtId="38" fontId="4" fillId="0" borderId="67" xfId="50" applyFont="1" applyBorder="1" applyAlignment="1">
      <alignment horizontal="center" vertical="center" wrapText="1"/>
    </xf>
    <xf numFmtId="38" fontId="4" fillId="0" borderId="23" xfId="50" applyFont="1" applyBorder="1" applyAlignment="1">
      <alignment horizontal="center" vertical="center" wrapText="1"/>
    </xf>
    <xf numFmtId="0" fontId="0" fillId="32" borderId="36" xfId="0" applyFill="1" applyBorder="1" applyAlignment="1">
      <alignment horizontal="center" vertical="center"/>
    </xf>
    <xf numFmtId="0" fontId="0" fillId="32" borderId="77" xfId="0" applyFill="1" applyBorder="1" applyAlignment="1">
      <alignment horizontal="center" vertical="center" wrapText="1"/>
    </xf>
    <xf numFmtId="0" fontId="0" fillId="32" borderId="110" xfId="0" applyFill="1" applyBorder="1" applyAlignment="1">
      <alignment horizontal="center" vertical="center" wrapText="1"/>
    </xf>
    <xf numFmtId="0" fontId="0" fillId="32" borderId="111" xfId="0" applyFill="1" applyBorder="1" applyAlignment="1">
      <alignment horizontal="center" vertical="center" wrapText="1"/>
    </xf>
    <xf numFmtId="0" fontId="0" fillId="32" borderId="50" xfId="0" applyFill="1" applyBorder="1" applyAlignment="1">
      <alignment horizontal="center" vertical="center"/>
    </xf>
    <xf numFmtId="0" fontId="0" fillId="4" borderId="112" xfId="0" applyFill="1" applyBorder="1" applyAlignment="1">
      <alignment horizontal="center"/>
    </xf>
    <xf numFmtId="0" fontId="0" fillId="4" borderId="113" xfId="0" applyFill="1" applyBorder="1" applyAlignment="1">
      <alignment horizontal="center"/>
    </xf>
    <xf numFmtId="0" fontId="0" fillId="32" borderId="114" xfId="0" applyFill="1" applyBorder="1" applyAlignment="1">
      <alignment horizontal="center" vertical="center"/>
    </xf>
    <xf numFmtId="0" fontId="0" fillId="32" borderId="115" xfId="0" applyFill="1" applyBorder="1" applyAlignment="1">
      <alignment horizontal="center" vertical="center"/>
    </xf>
    <xf numFmtId="0" fontId="0" fillId="32" borderId="116" xfId="0" applyFill="1" applyBorder="1" applyAlignment="1">
      <alignment horizontal="center" vertical="center"/>
    </xf>
    <xf numFmtId="0" fontId="0" fillId="32" borderId="64" xfId="0" applyFill="1" applyBorder="1" applyAlignment="1">
      <alignment horizontal="center" vertical="center"/>
    </xf>
    <xf numFmtId="0" fontId="0" fillId="32" borderId="117" xfId="0" applyFill="1" applyBorder="1" applyAlignment="1">
      <alignment horizontal="center" vertical="center"/>
    </xf>
    <xf numFmtId="0" fontId="0" fillId="32" borderId="118" xfId="0" applyFill="1" applyBorder="1" applyAlignment="1">
      <alignment horizontal="center" vertical="center"/>
    </xf>
    <xf numFmtId="38" fontId="9" fillId="0" borderId="18" xfId="50" applyFont="1" applyBorder="1" applyAlignment="1">
      <alignment horizontal="center" vertical="center"/>
    </xf>
    <xf numFmtId="38" fontId="0" fillId="0" borderId="0" xfId="50" applyFont="1" applyAlignment="1">
      <alignment horizontal="center"/>
    </xf>
    <xf numFmtId="38" fontId="0" fillId="0" borderId="0" xfId="5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3" xfId="43"/>
    <cellStyle name="Hyperlink" xfId="44"/>
    <cellStyle name="メモ" xfId="45"/>
    <cellStyle name="リンク セル" xfId="46"/>
    <cellStyle name="悪い" xfId="47"/>
    <cellStyle name="計算" xfId="48"/>
    <cellStyle name="警告文" xfId="49"/>
    <cellStyle name="Comma [0]" xfId="50"/>
    <cellStyle name="Comma" xfId="51"/>
    <cellStyle name="桁区切り 1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33"/>
  <sheetViews>
    <sheetView view="pageBreakPreview" zoomScale="75" zoomScaleNormal="75" zoomScaleSheetLayoutView="75" zoomScalePageLayoutView="0" workbookViewId="0" topLeftCell="A1">
      <pane xSplit="2" ySplit="8" topLeftCell="C9" activePane="bottomRight" state="frozen"/>
      <selection pane="topLeft" activeCell="P15" sqref="P15"/>
      <selection pane="topRight" activeCell="P15" sqref="P15"/>
      <selection pane="bottomLeft" activeCell="P15" sqref="P15"/>
      <selection pane="bottomRight" activeCell="V4" sqref="V4"/>
    </sheetView>
  </sheetViews>
  <sheetFormatPr defaultColWidth="9.00390625" defaultRowHeight="13.5"/>
  <cols>
    <col min="1" max="1" width="3.125" style="113" customWidth="1"/>
    <col min="2" max="3" width="10.625" style="113" customWidth="1"/>
    <col min="4" max="9" width="9.875" style="113" customWidth="1"/>
    <col min="10" max="10" width="2.25390625" style="113" customWidth="1"/>
    <col min="11" max="11" width="3.125" style="113" customWidth="1"/>
    <col min="12" max="12" width="10.625" style="113" customWidth="1"/>
    <col min="13" max="13" width="12.25390625" style="113" customWidth="1"/>
    <col min="14" max="14" width="1.875" style="113" customWidth="1"/>
    <col min="15" max="15" width="3.125" style="113" customWidth="1"/>
    <col min="16" max="16" width="10.125" style="113" customWidth="1"/>
    <col min="17" max="17" width="9.25390625" style="113" customWidth="1"/>
    <col min="18" max="18" width="1.875" style="113" customWidth="1"/>
    <col min="19" max="19" width="3.125" style="113" customWidth="1"/>
    <col min="20" max="20" width="10.125" style="113" customWidth="1"/>
    <col min="21" max="21" width="10.25390625" style="113" customWidth="1"/>
    <col min="22" max="16384" width="9.00390625" style="113" customWidth="1"/>
  </cols>
  <sheetData>
    <row r="1" ht="30" customHeight="1">
      <c r="C1" s="114"/>
    </row>
    <row r="2" spans="1:21" s="119" customFormat="1" ht="13.5" customHeight="1">
      <c r="A2" s="174" t="s">
        <v>133</v>
      </c>
      <c r="B2" s="174"/>
      <c r="C2" s="174"/>
      <c r="D2" s="174"/>
      <c r="E2" s="174"/>
      <c r="F2" s="174"/>
      <c r="G2" s="174"/>
      <c r="H2" s="174"/>
      <c r="I2" s="174"/>
      <c r="J2" s="174"/>
      <c r="K2" s="174"/>
      <c r="L2" s="174"/>
      <c r="M2" s="174"/>
      <c r="N2" s="174"/>
      <c r="O2" s="174"/>
      <c r="P2" s="174"/>
      <c r="Q2" s="174"/>
      <c r="R2" s="174"/>
      <c r="S2" s="174"/>
      <c r="T2" s="174"/>
      <c r="U2" s="174"/>
    </row>
    <row r="3" spans="1:21" s="119" customFormat="1" ht="13.5" customHeight="1">
      <c r="A3" s="174"/>
      <c r="B3" s="174"/>
      <c r="C3" s="174"/>
      <c r="D3" s="174"/>
      <c r="E3" s="174"/>
      <c r="F3" s="174"/>
      <c r="G3" s="174"/>
      <c r="H3" s="174"/>
      <c r="I3" s="174"/>
      <c r="J3" s="174"/>
      <c r="K3" s="174"/>
      <c r="L3" s="174"/>
      <c r="M3" s="174"/>
      <c r="N3" s="174"/>
      <c r="O3" s="174"/>
      <c r="P3" s="174"/>
      <c r="Q3" s="174"/>
      <c r="R3" s="174"/>
      <c r="S3" s="174"/>
      <c r="T3" s="174"/>
      <c r="U3" s="174"/>
    </row>
    <row r="4" spans="1:21" s="119" customFormat="1" ht="13.5">
      <c r="A4"/>
      <c r="B4"/>
      <c r="C4"/>
      <c r="D4"/>
      <c r="E4"/>
      <c r="F4"/>
      <c r="G4"/>
      <c r="H4"/>
      <c r="I4"/>
      <c r="J4"/>
      <c r="K4"/>
      <c r="L4"/>
      <c r="M4"/>
      <c r="N4"/>
      <c r="O4"/>
      <c r="P4"/>
      <c r="Q4"/>
      <c r="R4"/>
      <c r="S4"/>
      <c r="T4"/>
      <c r="U4"/>
    </row>
    <row r="5" spans="1:21" s="119" customFormat="1" ht="14.25" thickBot="1">
      <c r="A5" t="s">
        <v>122</v>
      </c>
      <c r="B5"/>
      <c r="C5"/>
      <c r="D5"/>
      <c r="E5"/>
      <c r="F5"/>
      <c r="G5"/>
      <c r="H5"/>
      <c r="I5" s="4" t="s">
        <v>123</v>
      </c>
      <c r="J5"/>
      <c r="K5" t="s">
        <v>124</v>
      </c>
      <c r="L5"/>
      <c r="M5"/>
      <c r="N5"/>
      <c r="O5"/>
      <c r="P5"/>
      <c r="Q5"/>
      <c r="R5"/>
      <c r="S5"/>
      <c r="T5"/>
      <c r="U5"/>
    </row>
    <row r="6" spans="1:21" s="119" customFormat="1" ht="16.5" customHeight="1">
      <c r="A6" s="177" t="s">
        <v>48</v>
      </c>
      <c r="B6" s="221" t="s">
        <v>125</v>
      </c>
      <c r="C6" s="224" t="s">
        <v>83</v>
      </c>
      <c r="D6" s="180" t="s">
        <v>88</v>
      </c>
      <c r="E6" s="215"/>
      <c r="F6" s="134"/>
      <c r="G6" s="134"/>
      <c r="H6" s="134"/>
      <c r="I6" s="135"/>
      <c r="J6"/>
      <c r="K6" s="177" t="s">
        <v>126</v>
      </c>
      <c r="L6" s="132"/>
      <c r="M6" s="175" t="s">
        <v>127</v>
      </c>
      <c r="N6"/>
      <c r="O6" s="177" t="s">
        <v>126</v>
      </c>
      <c r="P6" s="132"/>
      <c r="Q6" s="175" t="s">
        <v>86</v>
      </c>
      <c r="R6"/>
      <c r="S6" s="177" t="s">
        <v>126</v>
      </c>
      <c r="T6" s="132"/>
      <c r="U6" s="175" t="s">
        <v>87</v>
      </c>
    </row>
    <row r="7" spans="1:21" s="119" customFormat="1" ht="16.5" customHeight="1">
      <c r="A7" s="178"/>
      <c r="B7" s="222"/>
      <c r="C7" s="225"/>
      <c r="D7" s="216"/>
      <c r="E7" s="217"/>
      <c r="F7" s="214" t="s">
        <v>128</v>
      </c>
      <c r="G7" s="184"/>
      <c r="H7" s="214" t="s">
        <v>87</v>
      </c>
      <c r="I7" s="218"/>
      <c r="J7"/>
      <c r="K7" s="178"/>
      <c r="L7" s="136" t="s">
        <v>125</v>
      </c>
      <c r="M7" s="176"/>
      <c r="N7"/>
      <c r="O7" s="178"/>
      <c r="P7" s="136" t="s">
        <v>125</v>
      </c>
      <c r="Q7" s="176"/>
      <c r="R7"/>
      <c r="S7" s="178"/>
      <c r="T7" s="136" t="s">
        <v>125</v>
      </c>
      <c r="U7" s="176"/>
    </row>
    <row r="8" spans="1:21" s="119" customFormat="1" ht="17.25" customHeight="1" thickBot="1">
      <c r="A8" s="179"/>
      <c r="B8" s="223"/>
      <c r="C8" s="226"/>
      <c r="D8" s="137" t="s">
        <v>129</v>
      </c>
      <c r="E8" s="138" t="s">
        <v>130</v>
      </c>
      <c r="F8" s="137" t="s">
        <v>129</v>
      </c>
      <c r="G8" s="137" t="s">
        <v>130</v>
      </c>
      <c r="H8" s="137" t="s">
        <v>129</v>
      </c>
      <c r="I8" s="139" t="s">
        <v>130</v>
      </c>
      <c r="J8"/>
      <c r="K8" s="179"/>
      <c r="L8" s="140"/>
      <c r="M8" s="141" t="s">
        <v>130</v>
      </c>
      <c r="N8"/>
      <c r="O8" s="179"/>
      <c r="P8" s="140"/>
      <c r="Q8" s="141" t="s">
        <v>130</v>
      </c>
      <c r="R8"/>
      <c r="S8" s="179"/>
      <c r="T8" s="140"/>
      <c r="U8" s="141" t="s">
        <v>130</v>
      </c>
    </row>
    <row r="9" spans="1:21" s="119" customFormat="1" ht="21" customHeight="1" thickTop="1">
      <c r="A9" s="181" t="s">
        <v>34</v>
      </c>
      <c r="B9" s="142" t="s">
        <v>117</v>
      </c>
      <c r="C9" s="117">
        <v>105347</v>
      </c>
      <c r="D9" s="118">
        <v>52233</v>
      </c>
      <c r="E9" s="143">
        <v>49.581858050063126</v>
      </c>
      <c r="F9" s="118">
        <v>16379</v>
      </c>
      <c r="G9" s="143">
        <v>15.54766628380495</v>
      </c>
      <c r="H9" s="118">
        <v>11012</v>
      </c>
      <c r="I9" s="144">
        <v>10.453074126458276</v>
      </c>
      <c r="J9"/>
      <c r="K9" s="145">
        <v>1</v>
      </c>
      <c r="L9" s="146" t="s">
        <v>6</v>
      </c>
      <c r="M9" s="144">
        <v>78.86710239651417</v>
      </c>
      <c r="N9"/>
      <c r="O9" s="145">
        <v>1</v>
      </c>
      <c r="P9" s="146" t="s">
        <v>6</v>
      </c>
      <c r="Q9" s="144">
        <v>22.113289760348582</v>
      </c>
      <c r="R9"/>
      <c r="S9" s="145">
        <v>1</v>
      </c>
      <c r="T9" s="146" t="s">
        <v>27</v>
      </c>
      <c r="U9" s="144">
        <v>13.802509547190397</v>
      </c>
    </row>
    <row r="10" spans="1:21" s="119" customFormat="1" ht="21" customHeight="1">
      <c r="A10" s="178"/>
      <c r="B10" s="147" t="s">
        <v>121</v>
      </c>
      <c r="C10" s="120">
        <v>10317</v>
      </c>
      <c r="D10" s="121">
        <v>6344</v>
      </c>
      <c r="E10" s="148">
        <v>61.49074343316856</v>
      </c>
      <c r="F10" s="121">
        <v>1728</v>
      </c>
      <c r="G10" s="148">
        <v>16.74905495783658</v>
      </c>
      <c r="H10" s="121">
        <v>1077</v>
      </c>
      <c r="I10" s="149">
        <v>10.439081128234951</v>
      </c>
      <c r="J10"/>
      <c r="K10" s="150">
        <v>2</v>
      </c>
      <c r="L10" s="151" t="s">
        <v>28</v>
      </c>
      <c r="M10" s="149">
        <v>72.57593457943925</v>
      </c>
      <c r="N10"/>
      <c r="O10" s="150">
        <v>2</v>
      </c>
      <c r="P10" s="151" t="s">
        <v>27</v>
      </c>
      <c r="Q10" s="149">
        <v>18.79432624113475</v>
      </c>
      <c r="R10"/>
      <c r="S10" s="150">
        <v>2</v>
      </c>
      <c r="T10" s="151" t="s">
        <v>6</v>
      </c>
      <c r="U10" s="149">
        <v>13.616557734204793</v>
      </c>
    </row>
    <row r="11" spans="1:21" s="119" customFormat="1" ht="21" customHeight="1">
      <c r="A11" s="178"/>
      <c r="B11" s="147" t="s">
        <v>30</v>
      </c>
      <c r="C11" s="120">
        <v>32475</v>
      </c>
      <c r="D11" s="121">
        <v>17270</v>
      </c>
      <c r="E11" s="148">
        <v>53.179368745188604</v>
      </c>
      <c r="F11" s="121">
        <v>4049</v>
      </c>
      <c r="G11" s="148">
        <v>12.46805234795997</v>
      </c>
      <c r="H11" s="121">
        <v>3448</v>
      </c>
      <c r="I11" s="149">
        <v>10.617397998460355</v>
      </c>
      <c r="J11"/>
      <c r="K11" s="150">
        <v>3</v>
      </c>
      <c r="L11" s="151" t="s">
        <v>4</v>
      </c>
      <c r="M11" s="149">
        <v>68.33291362377236</v>
      </c>
      <c r="N11"/>
      <c r="O11" s="150">
        <v>3</v>
      </c>
      <c r="P11" s="151" t="s">
        <v>2</v>
      </c>
      <c r="Q11" s="149">
        <v>18.60659157279933</v>
      </c>
      <c r="R11"/>
      <c r="S11" s="150">
        <v>3</v>
      </c>
      <c r="T11" s="151" t="s">
        <v>2</v>
      </c>
      <c r="U11" s="149">
        <v>12.624113475177303</v>
      </c>
    </row>
    <row r="12" spans="1:21" s="119" customFormat="1" ht="21" customHeight="1">
      <c r="A12" s="178"/>
      <c r="B12" s="147" t="s">
        <v>31</v>
      </c>
      <c r="C12" s="120">
        <v>6448</v>
      </c>
      <c r="D12" s="121">
        <v>3739</v>
      </c>
      <c r="E12" s="148">
        <v>57.986972704714645</v>
      </c>
      <c r="F12" s="121">
        <v>777</v>
      </c>
      <c r="G12" s="148">
        <v>12.050248138957818</v>
      </c>
      <c r="H12" s="121">
        <v>668</v>
      </c>
      <c r="I12" s="149">
        <v>10.359801488833748</v>
      </c>
      <c r="J12"/>
      <c r="K12" s="150">
        <v>4</v>
      </c>
      <c r="L12" s="151" t="s">
        <v>3</v>
      </c>
      <c r="M12" s="149">
        <v>66.33469526727954</v>
      </c>
      <c r="N12"/>
      <c r="O12" s="150">
        <v>4</v>
      </c>
      <c r="P12" s="151" t="s">
        <v>26</v>
      </c>
      <c r="Q12" s="149">
        <v>18.418626094974645</v>
      </c>
      <c r="R12"/>
      <c r="S12" s="150">
        <v>4</v>
      </c>
      <c r="T12" s="151" t="s">
        <v>1</v>
      </c>
      <c r="U12" s="149">
        <v>12.287595215937683</v>
      </c>
    </row>
    <row r="13" spans="1:21" s="119" customFormat="1" ht="21" customHeight="1">
      <c r="A13" s="182"/>
      <c r="B13" s="152" t="s">
        <v>131</v>
      </c>
      <c r="C13" s="128">
        <v>154587</v>
      </c>
      <c r="D13" s="129">
        <v>79586</v>
      </c>
      <c r="E13" s="153">
        <v>51.48298369203103</v>
      </c>
      <c r="F13" s="123">
        <v>22933</v>
      </c>
      <c r="G13" s="153">
        <v>14.83501199971537</v>
      </c>
      <c r="H13" s="123">
        <v>16205</v>
      </c>
      <c r="I13" s="154">
        <v>10.482770220005563</v>
      </c>
      <c r="J13"/>
      <c r="K13" s="150">
        <v>5</v>
      </c>
      <c r="L13" s="151" t="s">
        <v>7</v>
      </c>
      <c r="M13" s="149">
        <v>66.29910406616126</v>
      </c>
      <c r="N13"/>
      <c r="O13" s="150">
        <v>5</v>
      </c>
      <c r="P13" s="151" t="s">
        <v>3</v>
      </c>
      <c r="Q13" s="149">
        <v>17.730677562138236</v>
      </c>
      <c r="R13"/>
      <c r="S13" s="150">
        <v>5</v>
      </c>
      <c r="T13" s="151" t="s">
        <v>28</v>
      </c>
      <c r="U13" s="149">
        <v>12.207943925233646</v>
      </c>
    </row>
    <row r="14" spans="1:21" s="119" customFormat="1" ht="21" customHeight="1">
      <c r="A14" s="183" t="s">
        <v>35</v>
      </c>
      <c r="B14" s="155" t="s">
        <v>118</v>
      </c>
      <c r="C14" s="120">
        <v>11748</v>
      </c>
      <c r="D14" s="121">
        <v>7793</v>
      </c>
      <c r="E14" s="156">
        <v>66.33469526727954</v>
      </c>
      <c r="F14" s="124">
        <v>2083</v>
      </c>
      <c r="G14" s="156">
        <v>17.730677562138236</v>
      </c>
      <c r="H14" s="124">
        <v>1423</v>
      </c>
      <c r="I14" s="157">
        <v>12.112700034048348</v>
      </c>
      <c r="J14"/>
      <c r="K14" s="150">
        <v>6</v>
      </c>
      <c r="L14" s="151" t="s">
        <v>29</v>
      </c>
      <c r="M14" s="149">
        <v>65.7837084246166</v>
      </c>
      <c r="N14"/>
      <c r="O14" s="150">
        <v>6</v>
      </c>
      <c r="P14" s="151" t="s">
        <v>1</v>
      </c>
      <c r="Q14" s="149">
        <v>17.68862234170889</v>
      </c>
      <c r="R14"/>
      <c r="S14" s="150">
        <v>6</v>
      </c>
      <c r="T14" s="151" t="s">
        <v>26</v>
      </c>
      <c r="U14" s="149">
        <v>12.171507607192254</v>
      </c>
    </row>
    <row r="15" spans="1:21" s="119" customFormat="1" ht="21" customHeight="1">
      <c r="A15" s="178"/>
      <c r="B15" s="147" t="s">
        <v>119</v>
      </c>
      <c r="C15" s="120">
        <v>7942</v>
      </c>
      <c r="D15" s="121">
        <v>5427</v>
      </c>
      <c r="E15" s="148">
        <v>68.33291362377236</v>
      </c>
      <c r="F15" s="121">
        <v>1319</v>
      </c>
      <c r="G15" s="148">
        <v>16.607907328128935</v>
      </c>
      <c r="H15" s="121">
        <v>949</v>
      </c>
      <c r="I15" s="149">
        <v>11.949131201208765</v>
      </c>
      <c r="J15"/>
      <c r="K15" s="150">
        <v>7</v>
      </c>
      <c r="L15" s="151" t="s">
        <v>27</v>
      </c>
      <c r="M15" s="149">
        <v>63.06601200218221</v>
      </c>
      <c r="N15"/>
      <c r="O15" s="150">
        <v>7</v>
      </c>
      <c r="P15" s="151" t="s">
        <v>28</v>
      </c>
      <c r="Q15" s="149">
        <v>17.669392523364486</v>
      </c>
      <c r="R15"/>
      <c r="S15" s="150">
        <v>7</v>
      </c>
      <c r="T15" s="151" t="s">
        <v>3</v>
      </c>
      <c r="U15" s="149">
        <v>12.112700034048348</v>
      </c>
    </row>
    <row r="16" spans="1:21" s="119" customFormat="1" ht="21" customHeight="1">
      <c r="A16" s="182"/>
      <c r="B16" s="158" t="s">
        <v>131</v>
      </c>
      <c r="C16" s="122">
        <v>19690</v>
      </c>
      <c r="D16" s="123">
        <v>13220</v>
      </c>
      <c r="E16" s="153">
        <v>67.14068054850178</v>
      </c>
      <c r="F16" s="123">
        <v>3402</v>
      </c>
      <c r="G16" s="153">
        <v>17.277805992889792</v>
      </c>
      <c r="H16" s="123">
        <v>2372</v>
      </c>
      <c r="I16" s="154">
        <v>12.046724225495176</v>
      </c>
      <c r="J16"/>
      <c r="K16" s="150">
        <v>8</v>
      </c>
      <c r="L16" s="151" t="s">
        <v>25</v>
      </c>
      <c r="M16" s="149">
        <v>61.49074343316856</v>
      </c>
      <c r="N16"/>
      <c r="O16" s="150">
        <v>8</v>
      </c>
      <c r="P16" s="151" t="s">
        <v>84</v>
      </c>
      <c r="Q16" s="149">
        <v>17.483159828536436</v>
      </c>
      <c r="R16"/>
      <c r="S16" s="150">
        <v>8</v>
      </c>
      <c r="T16" s="151" t="s">
        <v>84</v>
      </c>
      <c r="U16" s="149">
        <v>12.09430496019596</v>
      </c>
    </row>
    <row r="17" spans="1:21" s="119" customFormat="1" ht="21" customHeight="1">
      <c r="A17" s="183" t="s">
        <v>36</v>
      </c>
      <c r="B17" s="155" t="s">
        <v>95</v>
      </c>
      <c r="C17" s="120">
        <v>25168</v>
      </c>
      <c r="D17" s="121">
        <v>12503</v>
      </c>
      <c r="E17" s="156">
        <v>49.67816274634456</v>
      </c>
      <c r="F17" s="124">
        <v>2968</v>
      </c>
      <c r="G17" s="156">
        <v>11.792752701843611</v>
      </c>
      <c r="H17" s="124">
        <v>2390</v>
      </c>
      <c r="I17" s="157">
        <v>9.496185632549269</v>
      </c>
      <c r="J17"/>
      <c r="K17" s="150">
        <v>9</v>
      </c>
      <c r="L17" s="151" t="s">
        <v>5</v>
      </c>
      <c r="M17" s="149">
        <v>57.986972704714645</v>
      </c>
      <c r="N17"/>
      <c r="O17" s="150">
        <v>9</v>
      </c>
      <c r="P17" s="151" t="s">
        <v>7</v>
      </c>
      <c r="Q17" s="149">
        <v>16.884906960716748</v>
      </c>
      <c r="R17"/>
      <c r="S17" s="150">
        <v>9</v>
      </c>
      <c r="T17" s="151" t="s">
        <v>4</v>
      </c>
      <c r="U17" s="149">
        <v>11.949131201208765</v>
      </c>
    </row>
    <row r="18" spans="1:21" s="119" customFormat="1" ht="21" customHeight="1">
      <c r="A18" s="178"/>
      <c r="B18" s="147" t="s">
        <v>32</v>
      </c>
      <c r="C18" s="120">
        <v>31510</v>
      </c>
      <c r="D18" s="121">
        <v>15822</v>
      </c>
      <c r="E18" s="148">
        <v>50.212630910821964</v>
      </c>
      <c r="F18" s="121">
        <v>4033</v>
      </c>
      <c r="G18" s="148">
        <v>12.799111393208506</v>
      </c>
      <c r="H18" s="121">
        <v>3212</v>
      </c>
      <c r="I18" s="149">
        <v>10.193589336718501</v>
      </c>
      <c r="J18"/>
      <c r="K18" s="150">
        <v>10</v>
      </c>
      <c r="L18" s="151" t="s">
        <v>84</v>
      </c>
      <c r="M18" s="149">
        <v>54.929577464788736</v>
      </c>
      <c r="N18"/>
      <c r="O18" s="150">
        <v>10</v>
      </c>
      <c r="P18" s="151" t="s">
        <v>25</v>
      </c>
      <c r="Q18" s="149">
        <v>16.74905495783658</v>
      </c>
      <c r="R18"/>
      <c r="S18" s="150">
        <v>10</v>
      </c>
      <c r="T18" s="151" t="s">
        <v>29</v>
      </c>
      <c r="U18" s="149">
        <v>11.372236606253734</v>
      </c>
    </row>
    <row r="19" spans="1:21" s="119" customFormat="1" ht="21" customHeight="1">
      <c r="A19" s="178"/>
      <c r="B19" s="147" t="s">
        <v>41</v>
      </c>
      <c r="C19" s="120">
        <v>918</v>
      </c>
      <c r="D19" s="121">
        <v>724</v>
      </c>
      <c r="E19" s="148">
        <v>78.86710239651417</v>
      </c>
      <c r="F19" s="121">
        <v>203</v>
      </c>
      <c r="G19" s="148">
        <v>22.113289760348582</v>
      </c>
      <c r="H19" s="121">
        <v>125</v>
      </c>
      <c r="I19" s="149">
        <v>13.616557734204793</v>
      </c>
      <c r="J19"/>
      <c r="K19" s="150">
        <v>11</v>
      </c>
      <c r="L19" s="151" t="s">
        <v>2</v>
      </c>
      <c r="M19" s="149">
        <v>54.47642886942011</v>
      </c>
      <c r="N19"/>
      <c r="O19" s="150">
        <v>11</v>
      </c>
      <c r="P19" s="151" t="s">
        <v>4</v>
      </c>
      <c r="Q19" s="149">
        <v>16.607907328128935</v>
      </c>
      <c r="R19"/>
      <c r="S19" s="150">
        <v>11</v>
      </c>
      <c r="T19" s="151" t="s">
        <v>7</v>
      </c>
      <c r="U19" s="149">
        <v>10.82012405237767</v>
      </c>
    </row>
    <row r="20" spans="1:21" s="119" customFormat="1" ht="21" customHeight="1">
      <c r="A20" s="178"/>
      <c r="B20" s="147" t="s">
        <v>42</v>
      </c>
      <c r="C20" s="120">
        <v>3424</v>
      </c>
      <c r="D20" s="121">
        <v>2485</v>
      </c>
      <c r="E20" s="148">
        <v>72.57593457943925</v>
      </c>
      <c r="F20" s="121">
        <v>605</v>
      </c>
      <c r="G20" s="148">
        <v>17.669392523364486</v>
      </c>
      <c r="H20" s="121">
        <v>418</v>
      </c>
      <c r="I20" s="149">
        <v>12.207943925233646</v>
      </c>
      <c r="J20"/>
      <c r="K20" s="150">
        <v>12</v>
      </c>
      <c r="L20" s="151" t="s">
        <v>85</v>
      </c>
      <c r="M20" s="149">
        <v>53.179368745188604</v>
      </c>
      <c r="N20"/>
      <c r="O20" s="150">
        <v>12</v>
      </c>
      <c r="P20" s="151" t="s">
        <v>0</v>
      </c>
      <c r="Q20" s="149">
        <v>15.54766628380495</v>
      </c>
      <c r="R20"/>
      <c r="S20" s="150">
        <v>12</v>
      </c>
      <c r="T20" s="151" t="s">
        <v>85</v>
      </c>
      <c r="U20" s="149">
        <v>10.617397998460355</v>
      </c>
    </row>
    <row r="21" spans="1:21" s="119" customFormat="1" ht="21" customHeight="1">
      <c r="A21" s="178"/>
      <c r="B21" s="147" t="s">
        <v>38</v>
      </c>
      <c r="C21" s="120">
        <v>7255</v>
      </c>
      <c r="D21" s="121">
        <v>4810</v>
      </c>
      <c r="E21" s="148">
        <v>66.29910406616126</v>
      </c>
      <c r="F21" s="121">
        <v>1225</v>
      </c>
      <c r="G21" s="148">
        <v>16.884906960716748</v>
      </c>
      <c r="H21" s="121">
        <v>785</v>
      </c>
      <c r="I21" s="149">
        <v>10.82012405237767</v>
      </c>
      <c r="J21"/>
      <c r="K21" s="150">
        <v>13</v>
      </c>
      <c r="L21" s="151" t="s">
        <v>26</v>
      </c>
      <c r="M21" s="149">
        <v>52.12079299216229</v>
      </c>
      <c r="N21"/>
      <c r="O21" s="150">
        <v>13</v>
      </c>
      <c r="P21" s="151" t="s">
        <v>29</v>
      </c>
      <c r="Q21" s="149">
        <v>15.395339573790082</v>
      </c>
      <c r="R21"/>
      <c r="S21" s="150">
        <v>13</v>
      </c>
      <c r="T21" s="151" t="s">
        <v>0</v>
      </c>
      <c r="U21" s="149">
        <v>10.453074126458276</v>
      </c>
    </row>
    <row r="22" spans="1:21" s="119" customFormat="1" ht="21" customHeight="1">
      <c r="A22" s="182"/>
      <c r="B22" s="158" t="s">
        <v>131</v>
      </c>
      <c r="C22" s="122">
        <v>68275</v>
      </c>
      <c r="D22" s="123">
        <v>36344</v>
      </c>
      <c r="E22" s="153">
        <v>53.23178322958623</v>
      </c>
      <c r="F22" s="123">
        <v>9034</v>
      </c>
      <c r="G22" s="153">
        <v>13.231783229586233</v>
      </c>
      <c r="H22" s="123">
        <v>6930</v>
      </c>
      <c r="I22" s="154">
        <v>10.150128158183817</v>
      </c>
      <c r="J22"/>
      <c r="K22" s="150">
        <v>14</v>
      </c>
      <c r="L22" s="151" t="s">
        <v>44</v>
      </c>
      <c r="M22" s="149">
        <v>50.212630910821964</v>
      </c>
      <c r="N22"/>
      <c r="O22" s="150">
        <v>14</v>
      </c>
      <c r="P22" s="151" t="s">
        <v>44</v>
      </c>
      <c r="Q22" s="149">
        <v>12.799111393208506</v>
      </c>
      <c r="R22"/>
      <c r="S22" s="150">
        <v>14</v>
      </c>
      <c r="T22" s="151" t="s">
        <v>25</v>
      </c>
      <c r="U22" s="149">
        <v>10.439081128234951</v>
      </c>
    </row>
    <row r="23" spans="1:21" s="119" customFormat="1" ht="21" customHeight="1">
      <c r="A23" s="183" t="s">
        <v>37</v>
      </c>
      <c r="B23" s="159" t="s">
        <v>115</v>
      </c>
      <c r="C23" s="120">
        <v>29013</v>
      </c>
      <c r="D23" s="121">
        <v>13184</v>
      </c>
      <c r="E23" s="156">
        <v>45.44169854892635</v>
      </c>
      <c r="F23" s="121">
        <v>5132</v>
      </c>
      <c r="G23" s="156">
        <v>17.68862234170889</v>
      </c>
      <c r="H23" s="121">
        <v>3565</v>
      </c>
      <c r="I23" s="157">
        <v>12.287595215937683</v>
      </c>
      <c r="J23"/>
      <c r="K23" s="150">
        <v>15</v>
      </c>
      <c r="L23" s="151" t="s">
        <v>95</v>
      </c>
      <c r="M23" s="149">
        <v>49.67816274634456</v>
      </c>
      <c r="N23"/>
      <c r="O23" s="150">
        <v>15</v>
      </c>
      <c r="P23" s="151" t="s">
        <v>85</v>
      </c>
      <c r="Q23" s="149">
        <v>12.46805234795997</v>
      </c>
      <c r="R23"/>
      <c r="S23" s="150">
        <v>15</v>
      </c>
      <c r="T23" s="151" t="s">
        <v>5</v>
      </c>
      <c r="U23" s="149">
        <v>10.359801488833748</v>
      </c>
    </row>
    <row r="24" spans="1:21" s="119" customFormat="1" ht="21" customHeight="1">
      <c r="A24" s="178"/>
      <c r="B24" s="147" t="s">
        <v>116</v>
      </c>
      <c r="C24" s="120">
        <v>11985</v>
      </c>
      <c r="D24" s="121">
        <v>6529</v>
      </c>
      <c r="E24" s="148">
        <v>54.47642886942011</v>
      </c>
      <c r="F24" s="121">
        <v>2230</v>
      </c>
      <c r="G24" s="148">
        <v>18.60659157279933</v>
      </c>
      <c r="H24" s="121">
        <v>1513</v>
      </c>
      <c r="I24" s="149">
        <v>12.624113475177303</v>
      </c>
      <c r="J24"/>
      <c r="K24" s="150">
        <v>16</v>
      </c>
      <c r="L24" s="151" t="s">
        <v>0</v>
      </c>
      <c r="M24" s="149">
        <v>49.581858050063126</v>
      </c>
      <c r="N24"/>
      <c r="O24" s="150">
        <v>16</v>
      </c>
      <c r="P24" s="151" t="s">
        <v>5</v>
      </c>
      <c r="Q24" s="149">
        <v>12.050248138957818</v>
      </c>
      <c r="R24"/>
      <c r="S24" s="150">
        <v>16</v>
      </c>
      <c r="T24" s="151" t="s">
        <v>44</v>
      </c>
      <c r="U24" s="149">
        <v>10.193589336718501</v>
      </c>
    </row>
    <row r="25" spans="1:21" s="119" customFormat="1" ht="21" customHeight="1" thickBot="1">
      <c r="A25" s="178"/>
      <c r="B25" s="147" t="s">
        <v>120</v>
      </c>
      <c r="C25" s="120">
        <v>3666</v>
      </c>
      <c r="D25" s="121">
        <v>2312</v>
      </c>
      <c r="E25" s="148">
        <v>63.06601200218221</v>
      </c>
      <c r="F25" s="121">
        <v>689</v>
      </c>
      <c r="G25" s="148">
        <v>18.79432624113475</v>
      </c>
      <c r="H25" s="121">
        <v>506</v>
      </c>
      <c r="I25" s="149">
        <v>13.802509547190397</v>
      </c>
      <c r="J25"/>
      <c r="K25" s="160">
        <v>17</v>
      </c>
      <c r="L25" s="161" t="s">
        <v>1</v>
      </c>
      <c r="M25" s="162">
        <v>45.44169854892635</v>
      </c>
      <c r="N25" s="163"/>
      <c r="O25" s="160">
        <v>17</v>
      </c>
      <c r="P25" s="161" t="s">
        <v>95</v>
      </c>
      <c r="Q25" s="162">
        <v>11.792752701843611</v>
      </c>
      <c r="R25" s="163"/>
      <c r="S25" s="160">
        <v>17</v>
      </c>
      <c r="T25" s="161" t="s">
        <v>95</v>
      </c>
      <c r="U25" s="162">
        <v>9.496185632549269</v>
      </c>
    </row>
    <row r="26" spans="1:21" s="119" customFormat="1" ht="21" customHeight="1">
      <c r="A26" s="178"/>
      <c r="B26" s="147" t="s">
        <v>39</v>
      </c>
      <c r="C26" s="120">
        <v>4338</v>
      </c>
      <c r="D26" s="121">
        <v>2261</v>
      </c>
      <c r="E26" s="148">
        <v>52.12079299216229</v>
      </c>
      <c r="F26" s="121">
        <v>799</v>
      </c>
      <c r="G26" s="148">
        <v>18.418626094974645</v>
      </c>
      <c r="H26" s="121">
        <v>528</v>
      </c>
      <c r="I26" s="149">
        <v>12.171507607192254</v>
      </c>
      <c r="J26"/>
      <c r="K26" s="133"/>
      <c r="L26" s="133"/>
      <c r="M26" s="164"/>
      <c r="N26"/>
      <c r="O26" s="133"/>
      <c r="P26" s="133"/>
      <c r="Q26" s="164"/>
      <c r="R26"/>
      <c r="S26" s="133"/>
      <c r="T26" s="133"/>
      <c r="U26" s="164"/>
    </row>
    <row r="27" spans="1:21" s="119" customFormat="1" ht="21" customHeight="1">
      <c r="A27" s="178"/>
      <c r="B27" s="147" t="s">
        <v>33</v>
      </c>
      <c r="C27" s="120">
        <v>3266</v>
      </c>
      <c r="D27" s="121">
        <v>1794</v>
      </c>
      <c r="E27" s="148">
        <v>54.929577464788736</v>
      </c>
      <c r="F27" s="121">
        <v>571</v>
      </c>
      <c r="G27" s="148">
        <v>17.483159828536436</v>
      </c>
      <c r="H27" s="121">
        <v>395</v>
      </c>
      <c r="I27" s="149">
        <v>12.09430496019596</v>
      </c>
      <c r="J27"/>
      <c r="K27"/>
      <c r="L27"/>
      <c r="M27" s="165"/>
      <c r="N27"/>
      <c r="O27"/>
      <c r="P27"/>
      <c r="Q27" s="165"/>
      <c r="R27"/>
      <c r="S27"/>
      <c r="T27"/>
      <c r="U27" s="165"/>
    </row>
    <row r="28" spans="1:21" s="119" customFormat="1" ht="21" customHeight="1">
      <c r="A28" s="178"/>
      <c r="B28" s="147" t="s">
        <v>40</v>
      </c>
      <c r="C28" s="120">
        <v>5021</v>
      </c>
      <c r="D28" s="121">
        <v>3303</v>
      </c>
      <c r="E28" s="148">
        <v>65.7837084246166</v>
      </c>
      <c r="F28" s="121">
        <v>773</v>
      </c>
      <c r="G28" s="148">
        <v>15.395339573790082</v>
      </c>
      <c r="H28" s="121">
        <v>571</v>
      </c>
      <c r="I28" s="149">
        <v>11.372236606253734</v>
      </c>
      <c r="J28"/>
      <c r="K28"/>
      <c r="L28"/>
      <c r="M28" s="165"/>
      <c r="N28"/>
      <c r="O28"/>
      <c r="P28"/>
      <c r="Q28" s="165"/>
      <c r="R28"/>
      <c r="S28"/>
      <c r="T28"/>
      <c r="U28" s="165"/>
    </row>
    <row r="29" spans="1:21" s="119" customFormat="1" ht="21" customHeight="1" thickBot="1">
      <c r="A29" s="179"/>
      <c r="B29" s="166" t="s">
        <v>131</v>
      </c>
      <c r="C29" s="125">
        <v>57289</v>
      </c>
      <c r="D29" s="126">
        <v>29383</v>
      </c>
      <c r="E29" s="167">
        <v>51.28907818254813</v>
      </c>
      <c r="F29" s="126">
        <v>10194</v>
      </c>
      <c r="G29" s="167">
        <v>17.793991865803207</v>
      </c>
      <c r="H29" s="126">
        <v>7078</v>
      </c>
      <c r="I29" s="168">
        <v>12.354902337272426</v>
      </c>
      <c r="J29"/>
      <c r="K29" s="169"/>
      <c r="L29" s="170"/>
      <c r="M29" s="170"/>
      <c r="N29" s="170"/>
      <c r="O29" s="170"/>
      <c r="P29" s="170"/>
      <c r="Q29" s="170"/>
      <c r="R29" s="170"/>
      <c r="S29" s="170"/>
      <c r="T29" s="170"/>
      <c r="U29" s="170"/>
    </row>
    <row r="30" spans="1:21" s="119" customFormat="1" ht="21" customHeight="1" thickBot="1" thickTop="1">
      <c r="A30" s="219" t="s">
        <v>132</v>
      </c>
      <c r="B30" s="220"/>
      <c r="C30" s="130">
        <v>299841</v>
      </c>
      <c r="D30" s="131">
        <v>158533</v>
      </c>
      <c r="E30" s="171">
        <v>52.87235568184471</v>
      </c>
      <c r="F30" s="127">
        <v>45563</v>
      </c>
      <c r="G30" s="171">
        <v>15.19572039847786</v>
      </c>
      <c r="H30" s="127">
        <v>32585</v>
      </c>
      <c r="I30" s="172">
        <v>10.867426402660078</v>
      </c>
      <c r="J30"/>
      <c r="K30"/>
      <c r="L30" s="170"/>
      <c r="M30" s="170"/>
      <c r="N30" s="170"/>
      <c r="O30" s="170"/>
      <c r="P30" s="170"/>
      <c r="Q30" s="170"/>
      <c r="R30" s="170"/>
      <c r="S30" s="170"/>
      <c r="T30" s="170"/>
      <c r="U30" s="170"/>
    </row>
    <row r="31" spans="1:21" s="119" customFormat="1" ht="15" customHeight="1">
      <c r="A31"/>
      <c r="B31" s="173" t="s">
        <v>94</v>
      </c>
      <c r="C31"/>
      <c r="D31"/>
      <c r="E31"/>
      <c r="F31"/>
      <c r="G31"/>
      <c r="H31"/>
      <c r="I31"/>
      <c r="J31"/>
      <c r="K31"/>
      <c r="L31"/>
      <c r="M31" s="170"/>
      <c r="N31" s="170"/>
      <c r="O31" s="170"/>
      <c r="P31" s="170"/>
      <c r="Q31" s="170"/>
      <c r="R31" s="170"/>
      <c r="S31" s="170"/>
      <c r="T31" s="170"/>
      <c r="U31" s="170"/>
    </row>
    <row r="32" spans="12:21" ht="15" customHeight="1">
      <c r="L32" s="116"/>
      <c r="M32" s="116"/>
      <c r="N32" s="116"/>
      <c r="O32" s="116"/>
      <c r="P32" s="116"/>
      <c r="Q32" s="116"/>
      <c r="R32" s="116"/>
      <c r="S32" s="116"/>
      <c r="T32" s="116"/>
      <c r="U32" s="116"/>
    </row>
    <row r="33" spans="11:21" ht="15" customHeight="1">
      <c r="K33" s="115"/>
      <c r="L33" s="116"/>
      <c r="M33" s="116"/>
      <c r="N33" s="116"/>
      <c r="O33" s="116"/>
      <c r="P33" s="116"/>
      <c r="Q33" s="116"/>
      <c r="R33" s="116"/>
      <c r="S33" s="116"/>
      <c r="T33" s="116"/>
      <c r="U33" s="116"/>
    </row>
  </sheetData>
  <sheetProtection/>
  <mergeCells count="18">
    <mergeCell ref="C6:C8"/>
    <mergeCell ref="A6:A8"/>
    <mergeCell ref="B6:B8"/>
    <mergeCell ref="A30:B30"/>
    <mergeCell ref="A9:A13"/>
    <mergeCell ref="A14:A16"/>
    <mergeCell ref="A17:A22"/>
    <mergeCell ref="A23:A29"/>
    <mergeCell ref="A2:U3"/>
    <mergeCell ref="U6:U7"/>
    <mergeCell ref="S6:S8"/>
    <mergeCell ref="O6:O8"/>
    <mergeCell ref="K6:K8"/>
    <mergeCell ref="H7:I7"/>
    <mergeCell ref="M6:M7"/>
    <mergeCell ref="Q6:Q7"/>
    <mergeCell ref="D6:E7"/>
    <mergeCell ref="F7:G7"/>
  </mergeCells>
  <printOptions/>
  <pageMargins left="0.5905511811023623" right="0.3937007874015748" top="0.984251968503937" bottom="0.7874015748031497" header="0.5118110236220472" footer="0.5118110236220472"/>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T52"/>
  <sheetViews>
    <sheetView view="pageBreakPreview" zoomScaleNormal="75" zoomScaleSheetLayoutView="100" zoomScalePageLayoutView="0" workbookViewId="0" topLeftCell="A31">
      <selection activeCell="B34" sqref="B34:F38"/>
    </sheetView>
  </sheetViews>
  <sheetFormatPr defaultColWidth="9.00390625" defaultRowHeight="13.5"/>
  <cols>
    <col min="1" max="1" width="13.625" style="0" customWidth="1"/>
    <col min="2" max="2" width="19.625" style="0" customWidth="1"/>
    <col min="3" max="3" width="18.125" style="0" customWidth="1"/>
    <col min="4" max="4" width="18.625" style="0" customWidth="1"/>
    <col min="5" max="6" width="10.625" style="0" customWidth="1"/>
    <col min="7" max="7" width="9.625" style="0" customWidth="1"/>
    <col min="8" max="8" width="8.50390625" style="0" customWidth="1"/>
    <col min="9" max="9" width="8.625" style="0" customWidth="1"/>
    <col min="10" max="10" width="9.875" style="0" bestFit="1" customWidth="1"/>
    <col min="11" max="12" width="16.50390625" style="0" bestFit="1" customWidth="1"/>
    <col min="13" max="13" width="9.375" style="0" bestFit="1" customWidth="1"/>
  </cols>
  <sheetData>
    <row r="1" spans="1:20" ht="19.5" customHeight="1">
      <c r="A1" s="15"/>
      <c r="H1" s="26"/>
      <c r="I1" s="16"/>
      <c r="J1" s="17"/>
      <c r="K1" s="17"/>
      <c r="L1" s="17"/>
      <c r="M1" s="17"/>
      <c r="N1" s="17"/>
      <c r="O1" s="17"/>
      <c r="P1" s="17"/>
      <c r="Q1" s="17"/>
      <c r="R1" s="17"/>
      <c r="S1" s="17"/>
      <c r="T1" s="17"/>
    </row>
    <row r="2" spans="6:20" ht="14.25" thickBot="1">
      <c r="F2" s="4" t="s">
        <v>45</v>
      </c>
      <c r="I2" s="17"/>
      <c r="J2" s="17"/>
      <c r="K2" s="17"/>
      <c r="L2" s="17"/>
      <c r="M2" s="17"/>
      <c r="N2" s="17"/>
      <c r="O2" s="17"/>
      <c r="P2" s="17"/>
      <c r="Q2" s="17"/>
      <c r="R2" s="18"/>
      <c r="S2" s="191"/>
      <c r="T2" s="191"/>
    </row>
    <row r="3" spans="1:20" ht="19.5" customHeight="1">
      <c r="A3" s="7"/>
      <c r="B3" s="97" t="s">
        <v>104</v>
      </c>
      <c r="C3" s="96" t="s">
        <v>103</v>
      </c>
      <c r="D3" s="47" t="s">
        <v>80</v>
      </c>
      <c r="E3" s="192" t="s">
        <v>46</v>
      </c>
      <c r="F3" s="195" t="s">
        <v>47</v>
      </c>
      <c r="I3" s="17"/>
      <c r="J3" s="28"/>
      <c r="K3" s="29"/>
      <c r="L3" s="29"/>
      <c r="M3" s="194"/>
      <c r="N3" s="17"/>
      <c r="O3" s="17"/>
      <c r="P3" s="17"/>
      <c r="Q3" s="17"/>
      <c r="R3" s="17"/>
      <c r="S3" s="17"/>
      <c r="T3" s="17"/>
    </row>
    <row r="4" spans="1:20" ht="19.5" customHeight="1">
      <c r="A4" s="8" t="s">
        <v>48</v>
      </c>
      <c r="B4" s="48" t="s">
        <v>105</v>
      </c>
      <c r="C4" s="48" t="s">
        <v>106</v>
      </c>
      <c r="D4" s="48" t="s">
        <v>49</v>
      </c>
      <c r="E4" s="193"/>
      <c r="F4" s="196"/>
      <c r="I4" s="17"/>
      <c r="J4" s="29"/>
      <c r="K4" s="29"/>
      <c r="L4" s="29"/>
      <c r="M4" s="194"/>
      <c r="N4" s="17"/>
      <c r="O4" s="17"/>
      <c r="P4" s="17"/>
      <c r="Q4" s="17"/>
      <c r="R4" s="17"/>
      <c r="S4" s="17"/>
      <c r="T4" s="17"/>
    </row>
    <row r="5" spans="1:20" ht="19.5" customHeight="1">
      <c r="A5" s="10" t="s">
        <v>89</v>
      </c>
      <c r="B5" s="49">
        <v>21241</v>
      </c>
      <c r="C5" s="50">
        <v>20879</v>
      </c>
      <c r="D5" s="51">
        <v>14515</v>
      </c>
      <c r="E5" s="83">
        <v>0.6833482416082105</v>
      </c>
      <c r="F5" s="52">
        <v>0.6951961300828584</v>
      </c>
      <c r="I5" s="19"/>
      <c r="J5" s="29"/>
      <c r="K5" s="53"/>
      <c r="L5" s="53"/>
      <c r="M5" s="30"/>
      <c r="N5" s="19"/>
      <c r="O5" s="19"/>
      <c r="P5" s="19"/>
      <c r="Q5" s="19"/>
      <c r="R5" s="19"/>
      <c r="S5" s="19"/>
      <c r="T5" s="19"/>
    </row>
    <row r="6" spans="1:20" ht="19.5" customHeight="1">
      <c r="A6" s="11" t="s">
        <v>50</v>
      </c>
      <c r="B6" s="54">
        <v>3691</v>
      </c>
      <c r="C6" s="55">
        <v>3682</v>
      </c>
      <c r="D6" s="56">
        <v>2666</v>
      </c>
      <c r="E6" s="84">
        <v>0.7222974803576266</v>
      </c>
      <c r="F6" s="57">
        <v>0.7240630092341119</v>
      </c>
      <c r="I6" s="19"/>
      <c r="J6" s="29"/>
      <c r="K6" s="53"/>
      <c r="L6" s="53"/>
      <c r="M6" s="30"/>
      <c r="N6" s="19"/>
      <c r="O6" s="19"/>
      <c r="P6" s="19"/>
      <c r="Q6" s="19"/>
      <c r="R6" s="19"/>
      <c r="S6" s="19"/>
      <c r="T6" s="19"/>
    </row>
    <row r="7" spans="1:20" ht="19.5" customHeight="1">
      <c r="A7" s="11" t="s">
        <v>51</v>
      </c>
      <c r="B7" s="54">
        <v>8898</v>
      </c>
      <c r="C7" s="55">
        <v>8817</v>
      </c>
      <c r="D7" s="56">
        <v>6643</v>
      </c>
      <c r="E7" s="84">
        <v>0.7465722634299843</v>
      </c>
      <c r="F7" s="57">
        <v>0.7534308721787456</v>
      </c>
      <c r="I7" s="19"/>
      <c r="J7" s="29"/>
      <c r="K7" s="53"/>
      <c r="L7" s="53"/>
      <c r="M7" s="30"/>
      <c r="N7" s="20"/>
      <c r="O7" s="20"/>
      <c r="P7" s="20"/>
      <c r="Q7" s="20"/>
      <c r="R7" s="20"/>
      <c r="S7" s="20"/>
      <c r="T7" s="20"/>
    </row>
    <row r="8" spans="1:20" ht="19.5" customHeight="1">
      <c r="A8" s="58" t="s">
        <v>52</v>
      </c>
      <c r="B8" s="59">
        <v>7942</v>
      </c>
      <c r="C8" s="60">
        <v>7836</v>
      </c>
      <c r="D8" s="61">
        <v>5129</v>
      </c>
      <c r="E8" s="85">
        <v>0.6458071014857718</v>
      </c>
      <c r="F8" s="62">
        <v>0.6545431342521695</v>
      </c>
      <c r="I8" s="19"/>
      <c r="J8" s="29"/>
      <c r="K8" s="53"/>
      <c r="L8" s="53"/>
      <c r="M8" s="30"/>
      <c r="N8" s="20"/>
      <c r="O8" s="20"/>
      <c r="P8" s="20"/>
      <c r="Q8" s="20"/>
      <c r="R8" s="20"/>
      <c r="S8" s="20"/>
      <c r="T8" s="20"/>
    </row>
    <row r="9" spans="1:20" ht="19.5" customHeight="1" thickBot="1">
      <c r="A9" s="63" t="s">
        <v>53</v>
      </c>
      <c r="B9" s="64">
        <v>41772</v>
      </c>
      <c r="C9" s="64">
        <v>41214</v>
      </c>
      <c r="D9" s="65">
        <v>28953</v>
      </c>
      <c r="E9" s="86">
        <v>0.6931197931628842</v>
      </c>
      <c r="F9" s="66">
        <v>0.7025040034939584</v>
      </c>
      <c r="I9" s="19"/>
      <c r="J9" s="29"/>
      <c r="K9" s="53"/>
      <c r="L9" s="53"/>
      <c r="M9" s="30"/>
      <c r="N9" s="20"/>
      <c r="O9" s="20"/>
      <c r="P9" s="20"/>
      <c r="Q9" s="20"/>
      <c r="R9" s="20"/>
      <c r="S9" s="20"/>
      <c r="T9" s="20"/>
    </row>
    <row r="10" spans="1:20" ht="19.5" customHeight="1">
      <c r="A10" s="186" t="s">
        <v>111</v>
      </c>
      <c r="B10" s="186"/>
      <c r="C10" s="186"/>
      <c r="D10" s="186"/>
      <c r="E10" s="186"/>
      <c r="F10" s="186"/>
      <c r="I10" s="19"/>
      <c r="J10" s="19"/>
      <c r="L10" s="20"/>
      <c r="M10" s="20"/>
      <c r="N10" s="20"/>
      <c r="O10" s="20"/>
      <c r="P10" s="20"/>
      <c r="Q10" s="20"/>
      <c r="R10" s="20"/>
      <c r="S10" s="20"/>
      <c r="T10" s="20"/>
    </row>
    <row r="11" spans="1:20" ht="19.5" customHeight="1">
      <c r="A11" s="187"/>
      <c r="B11" s="187"/>
      <c r="C11" s="187"/>
      <c r="D11" s="187"/>
      <c r="E11" s="187"/>
      <c r="F11" s="187"/>
      <c r="G11" s="78"/>
      <c r="H11" s="78"/>
      <c r="I11" s="19"/>
      <c r="J11" s="19"/>
      <c r="L11" s="20"/>
      <c r="M11" s="20"/>
      <c r="N11" s="20"/>
      <c r="O11" s="20"/>
      <c r="P11" s="20"/>
      <c r="Q11" s="20"/>
      <c r="R11" s="20"/>
      <c r="S11" s="20"/>
      <c r="T11" s="20"/>
    </row>
    <row r="12" spans="1:20" ht="19.5" customHeight="1">
      <c r="A12" s="5" t="s">
        <v>54</v>
      </c>
      <c r="B12" t="s">
        <v>113</v>
      </c>
      <c r="I12" s="19"/>
      <c r="J12" s="19"/>
      <c r="K12" s="20"/>
      <c r="L12" s="20"/>
      <c r="M12" s="20"/>
      <c r="N12" s="20"/>
      <c r="O12" s="20"/>
      <c r="P12" s="20"/>
      <c r="Q12" s="20"/>
      <c r="R12" s="20"/>
      <c r="S12" s="20"/>
      <c r="T12" s="20"/>
    </row>
    <row r="13" spans="1:20" ht="19.5" customHeight="1">
      <c r="A13" s="9" t="s">
        <v>55</v>
      </c>
      <c r="B13" s="185" t="s">
        <v>56</v>
      </c>
      <c r="C13" s="185"/>
      <c r="D13" s="185"/>
      <c r="E13" s="185" t="s">
        <v>57</v>
      </c>
      <c r="F13" s="185"/>
      <c r="G13" s="185"/>
      <c r="H13" s="185"/>
      <c r="I13" s="19"/>
      <c r="J13" s="19"/>
      <c r="K13" s="20"/>
      <c r="L13" s="20"/>
      <c r="M13" s="20"/>
      <c r="N13" s="20"/>
      <c r="O13" s="20"/>
      <c r="P13" s="20"/>
      <c r="Q13" s="20"/>
      <c r="R13" s="20"/>
      <c r="S13" s="20"/>
      <c r="T13" s="20"/>
    </row>
    <row r="14" spans="1:20" ht="19.5" customHeight="1">
      <c r="A14" s="188" t="s">
        <v>97</v>
      </c>
      <c r="B14" s="189" t="s">
        <v>99</v>
      </c>
      <c r="C14" s="189"/>
      <c r="D14" s="189"/>
      <c r="E14" s="189" t="s">
        <v>100</v>
      </c>
      <c r="F14" s="189"/>
      <c r="G14" s="189"/>
      <c r="H14" s="189"/>
      <c r="I14" s="19"/>
      <c r="J14" s="19"/>
      <c r="K14" s="20"/>
      <c r="L14" s="20"/>
      <c r="M14" s="20"/>
      <c r="N14" s="20"/>
      <c r="O14" s="20"/>
      <c r="P14" s="20"/>
      <c r="Q14" s="20"/>
      <c r="R14" s="20"/>
      <c r="S14" s="20"/>
      <c r="T14" s="20"/>
    </row>
    <row r="15" spans="1:20" ht="19.5" customHeight="1">
      <c r="A15" s="188"/>
      <c r="B15" s="189"/>
      <c r="C15" s="189"/>
      <c r="D15" s="189"/>
      <c r="E15" s="189"/>
      <c r="F15" s="189"/>
      <c r="G15" s="189"/>
      <c r="H15" s="189"/>
      <c r="I15" s="19"/>
      <c r="J15" s="19"/>
      <c r="K15" s="20"/>
      <c r="L15" s="20"/>
      <c r="M15" s="20"/>
      <c r="N15" s="20"/>
      <c r="O15" s="20"/>
      <c r="P15" s="20"/>
      <c r="Q15" s="20"/>
      <c r="R15" s="20"/>
      <c r="S15" s="20"/>
      <c r="T15" s="20"/>
    </row>
    <row r="16" spans="1:20" ht="19.5" customHeight="1">
      <c r="A16" s="188" t="s">
        <v>98</v>
      </c>
      <c r="B16" s="189" t="s">
        <v>102</v>
      </c>
      <c r="C16" s="189"/>
      <c r="D16" s="189"/>
      <c r="E16" s="189" t="s">
        <v>101</v>
      </c>
      <c r="F16" s="189"/>
      <c r="G16" s="189"/>
      <c r="H16" s="189"/>
      <c r="I16" s="22"/>
      <c r="J16" s="23"/>
      <c r="K16" s="20"/>
      <c r="L16" s="20"/>
      <c r="M16" s="20"/>
      <c r="N16" s="20"/>
      <c r="O16" s="20"/>
      <c r="P16" s="20"/>
      <c r="Q16" s="20"/>
      <c r="R16" s="20"/>
      <c r="S16" s="20"/>
      <c r="T16" s="20"/>
    </row>
    <row r="17" spans="1:20" ht="19.5" customHeight="1">
      <c r="A17" s="188"/>
      <c r="B17" s="189"/>
      <c r="C17" s="189"/>
      <c r="D17" s="189"/>
      <c r="E17" s="189"/>
      <c r="F17" s="189"/>
      <c r="G17" s="189"/>
      <c r="H17" s="189"/>
      <c r="I17" s="24"/>
      <c r="J17" s="20"/>
      <c r="K17" s="20"/>
      <c r="L17" s="20"/>
      <c r="M17" s="20"/>
      <c r="N17" s="20"/>
      <c r="O17" s="20"/>
      <c r="P17" s="20"/>
      <c r="Q17" s="20"/>
      <c r="R17" s="20"/>
      <c r="S17" s="20"/>
      <c r="T17" s="20"/>
    </row>
    <row r="18" spans="1:20" ht="19.5" customHeight="1">
      <c r="A18" s="188" t="s">
        <v>58</v>
      </c>
      <c r="B18" s="189" t="s">
        <v>59</v>
      </c>
      <c r="C18" s="189"/>
      <c r="D18" s="189"/>
      <c r="E18" s="189" t="s">
        <v>60</v>
      </c>
      <c r="F18" s="189"/>
      <c r="G18" s="189"/>
      <c r="H18" s="189"/>
      <c r="I18" s="22"/>
      <c r="J18" s="23"/>
      <c r="K18" s="20"/>
      <c r="L18" s="20"/>
      <c r="M18" s="20"/>
      <c r="N18" s="20"/>
      <c r="O18" s="20"/>
      <c r="P18" s="20"/>
      <c r="Q18" s="20"/>
      <c r="R18" s="20"/>
      <c r="S18" s="20"/>
      <c r="T18" s="20"/>
    </row>
    <row r="19" spans="1:20" ht="19.5" customHeight="1">
      <c r="A19" s="188"/>
      <c r="B19" s="189"/>
      <c r="C19" s="189"/>
      <c r="D19" s="189"/>
      <c r="E19" s="189"/>
      <c r="F19" s="189"/>
      <c r="G19" s="189"/>
      <c r="H19" s="189"/>
      <c r="I19" s="24"/>
      <c r="J19" s="20"/>
      <c r="K19" s="20"/>
      <c r="L19" s="20"/>
      <c r="M19" s="20"/>
      <c r="N19" s="20"/>
      <c r="O19" s="20"/>
      <c r="P19" s="20"/>
      <c r="Q19" s="20"/>
      <c r="R19" s="20"/>
      <c r="S19" s="20"/>
      <c r="T19" s="20"/>
    </row>
    <row r="20" spans="1:20" ht="19.5" customHeight="1">
      <c r="A20" s="188"/>
      <c r="B20" s="189"/>
      <c r="C20" s="189"/>
      <c r="D20" s="189"/>
      <c r="E20" s="189"/>
      <c r="F20" s="189"/>
      <c r="G20" s="189"/>
      <c r="H20" s="189"/>
      <c r="I20" s="24"/>
      <c r="J20" s="20"/>
      <c r="K20" s="20"/>
      <c r="L20" s="20"/>
      <c r="M20" s="20"/>
      <c r="N20" s="20"/>
      <c r="O20" s="20"/>
      <c r="P20" s="20"/>
      <c r="Q20" s="20"/>
      <c r="R20" s="20"/>
      <c r="S20" s="20"/>
      <c r="T20" s="20"/>
    </row>
    <row r="21" spans="1:20" ht="19.5" customHeight="1">
      <c r="A21" s="188" t="s">
        <v>61</v>
      </c>
      <c r="B21" s="189" t="s">
        <v>62</v>
      </c>
      <c r="C21" s="189"/>
      <c r="D21" s="189"/>
      <c r="E21" s="190" t="s">
        <v>63</v>
      </c>
      <c r="F21" s="190"/>
      <c r="G21" s="190"/>
      <c r="H21" s="190"/>
      <c r="I21" s="19"/>
      <c r="J21" s="19"/>
      <c r="K21" s="19"/>
      <c r="L21" s="19"/>
      <c r="M21" s="19"/>
      <c r="N21" s="19"/>
      <c r="O21" s="19"/>
      <c r="P21" s="19"/>
      <c r="Q21" s="19"/>
      <c r="R21" s="19"/>
      <c r="S21" s="19"/>
      <c r="T21" s="19"/>
    </row>
    <row r="22" spans="1:20" ht="19.5" customHeight="1">
      <c r="A22" s="188"/>
      <c r="B22" s="189"/>
      <c r="C22" s="189"/>
      <c r="D22" s="189"/>
      <c r="E22" s="190"/>
      <c r="F22" s="190"/>
      <c r="G22" s="190"/>
      <c r="H22" s="190"/>
      <c r="I22" s="19"/>
      <c r="J22" s="19"/>
      <c r="K22" s="19"/>
      <c r="L22" s="19"/>
      <c r="M22" s="19"/>
      <c r="N22" s="19"/>
      <c r="O22" s="19"/>
      <c r="P22" s="19"/>
      <c r="Q22" s="19"/>
      <c r="R22" s="19"/>
      <c r="S22" s="19"/>
      <c r="T22" s="19"/>
    </row>
    <row r="23" spans="1:20" ht="19.5" customHeight="1">
      <c r="A23" s="188" t="s">
        <v>81</v>
      </c>
      <c r="B23" s="189" t="s">
        <v>64</v>
      </c>
      <c r="C23" s="189"/>
      <c r="D23" s="189"/>
      <c r="E23" s="190" t="s">
        <v>63</v>
      </c>
      <c r="F23" s="190"/>
      <c r="G23" s="190"/>
      <c r="H23" s="190"/>
      <c r="I23" s="19"/>
      <c r="J23" s="19"/>
      <c r="K23" s="21"/>
      <c r="L23" s="21"/>
      <c r="M23" s="21"/>
      <c r="N23" s="21"/>
      <c r="O23" s="21"/>
      <c r="P23" s="21"/>
      <c r="Q23" s="21"/>
      <c r="R23" s="21"/>
      <c r="S23" s="21"/>
      <c r="T23" s="20"/>
    </row>
    <row r="24" spans="1:20" ht="19.5" customHeight="1">
      <c r="A24" s="188"/>
      <c r="B24" s="189"/>
      <c r="C24" s="189"/>
      <c r="D24" s="189"/>
      <c r="E24" s="190"/>
      <c r="F24" s="190"/>
      <c r="G24" s="190"/>
      <c r="H24" s="190"/>
      <c r="I24" s="19"/>
      <c r="J24" s="19"/>
      <c r="K24" s="21"/>
      <c r="L24" s="21"/>
      <c r="M24" s="21"/>
      <c r="N24" s="21"/>
      <c r="O24" s="21"/>
      <c r="P24" s="21"/>
      <c r="Q24" s="21"/>
      <c r="R24" s="21"/>
      <c r="S24" s="21"/>
      <c r="T24" s="20"/>
    </row>
    <row r="25" spans="1:20" ht="19.5" customHeight="1">
      <c r="A25" s="188" t="s">
        <v>82</v>
      </c>
      <c r="B25" s="189" t="s">
        <v>65</v>
      </c>
      <c r="C25" s="189"/>
      <c r="D25" s="189"/>
      <c r="E25" s="189" t="s">
        <v>66</v>
      </c>
      <c r="F25" s="189"/>
      <c r="G25" s="189"/>
      <c r="H25" s="189"/>
      <c r="I25" s="19"/>
      <c r="J25" s="19"/>
      <c r="K25" s="21"/>
      <c r="L25" s="21"/>
      <c r="M25" s="21"/>
      <c r="N25" s="21"/>
      <c r="O25" s="21"/>
      <c r="P25" s="21"/>
      <c r="Q25" s="21"/>
      <c r="R25" s="21"/>
      <c r="S25" s="21"/>
      <c r="T25" s="20"/>
    </row>
    <row r="26" spans="1:20" ht="19.5" customHeight="1">
      <c r="A26" s="188"/>
      <c r="B26" s="189"/>
      <c r="C26" s="189"/>
      <c r="D26" s="189"/>
      <c r="E26" s="189"/>
      <c r="F26" s="189"/>
      <c r="G26" s="189"/>
      <c r="H26" s="189"/>
      <c r="I26" s="19"/>
      <c r="J26" s="19"/>
      <c r="K26" s="21"/>
      <c r="L26" s="21"/>
      <c r="M26" s="21"/>
      <c r="N26" s="21"/>
      <c r="O26" s="21"/>
      <c r="P26" s="21"/>
      <c r="Q26" s="21"/>
      <c r="R26" s="21"/>
      <c r="S26" s="21"/>
      <c r="T26" s="20"/>
    </row>
    <row r="27" spans="9:20" ht="14.25" customHeight="1">
      <c r="I27" s="19"/>
      <c r="J27" s="19"/>
      <c r="K27" s="21"/>
      <c r="L27" s="21"/>
      <c r="M27" s="21"/>
      <c r="N27" s="21"/>
      <c r="O27" s="21"/>
      <c r="P27" s="21"/>
      <c r="Q27" s="21"/>
      <c r="R27" s="21"/>
      <c r="S27" s="21"/>
      <c r="T27" s="20"/>
    </row>
    <row r="28" spans="1:20" ht="4.5" customHeight="1">
      <c r="A28" s="81"/>
      <c r="B28" s="81"/>
      <c r="C28" s="81"/>
      <c r="D28" s="81"/>
      <c r="E28" s="81"/>
      <c r="F28" s="81"/>
      <c r="G28" s="81"/>
      <c r="H28" s="81"/>
      <c r="I28" s="19"/>
      <c r="J28" s="19"/>
      <c r="K28" s="21"/>
      <c r="L28" s="21"/>
      <c r="M28" s="21"/>
      <c r="N28" s="21"/>
      <c r="O28" s="21"/>
      <c r="P28" s="21"/>
      <c r="Q28" s="21"/>
      <c r="R28" s="21"/>
      <c r="S28" s="21"/>
      <c r="T28" s="20"/>
    </row>
    <row r="29" spans="9:20" ht="14.25" customHeight="1">
      <c r="I29" s="19"/>
      <c r="J29" s="19"/>
      <c r="K29" s="20"/>
      <c r="L29" s="20"/>
      <c r="M29" s="20"/>
      <c r="N29" s="20"/>
      <c r="O29" s="20"/>
      <c r="P29" s="20"/>
      <c r="Q29" s="20"/>
      <c r="R29" s="20"/>
      <c r="S29" s="20"/>
      <c r="T29" s="20"/>
    </row>
    <row r="30" spans="1:20" ht="19.5" customHeight="1">
      <c r="A30" s="15" t="s">
        <v>67</v>
      </c>
      <c r="I30" s="22"/>
      <c r="J30" s="23"/>
      <c r="K30" s="20"/>
      <c r="L30" s="20"/>
      <c r="M30" s="20"/>
      <c r="N30" s="20"/>
      <c r="O30" s="20"/>
      <c r="P30" s="20"/>
      <c r="Q30" s="20"/>
      <c r="R30" s="20"/>
      <c r="S30" s="20"/>
      <c r="T30" s="20"/>
    </row>
    <row r="31" spans="6:20" ht="14.25" thickBot="1">
      <c r="F31" t="s">
        <v>68</v>
      </c>
      <c r="I31" s="22"/>
      <c r="J31" s="22"/>
      <c r="K31" s="24"/>
      <c r="L31" s="24"/>
      <c r="M31" s="24"/>
      <c r="N31" s="24"/>
      <c r="O31" s="24"/>
      <c r="P31" s="24"/>
      <c r="Q31" s="24"/>
      <c r="R31" s="24"/>
      <c r="S31" s="24"/>
      <c r="T31" s="24"/>
    </row>
    <row r="32" spans="1:20" ht="19.5" customHeight="1">
      <c r="A32" s="7"/>
      <c r="B32" s="97" t="s">
        <v>104</v>
      </c>
      <c r="C32" s="96" t="s">
        <v>103</v>
      </c>
      <c r="D32" s="47" t="s">
        <v>69</v>
      </c>
      <c r="E32" s="192" t="s">
        <v>70</v>
      </c>
      <c r="F32" s="197" t="s">
        <v>71</v>
      </c>
      <c r="I32" s="24"/>
      <c r="J32" s="28"/>
      <c r="K32" s="29"/>
      <c r="L32" s="29"/>
      <c r="M32" s="194"/>
      <c r="N32" s="24"/>
      <c r="O32" s="24"/>
      <c r="P32" s="24"/>
      <c r="Q32" s="24"/>
      <c r="R32" s="24"/>
      <c r="S32" s="24"/>
      <c r="T32" s="24"/>
    </row>
    <row r="33" spans="1:20" ht="19.5" customHeight="1">
      <c r="A33" s="8" t="s">
        <v>48</v>
      </c>
      <c r="B33" s="48" t="s">
        <v>105</v>
      </c>
      <c r="C33" s="48" t="s">
        <v>106</v>
      </c>
      <c r="D33" s="48" t="s">
        <v>49</v>
      </c>
      <c r="E33" s="193"/>
      <c r="F33" s="198"/>
      <c r="I33" s="24"/>
      <c r="J33" s="29"/>
      <c r="K33" s="29"/>
      <c r="L33" s="29"/>
      <c r="M33" s="194"/>
      <c r="N33" s="24"/>
      <c r="O33" s="24"/>
      <c r="P33" s="24"/>
      <c r="Q33" s="24"/>
      <c r="R33" s="24"/>
      <c r="S33" s="24"/>
      <c r="T33" s="24"/>
    </row>
    <row r="34" spans="1:20" ht="19.5" customHeight="1">
      <c r="A34" s="12" t="s">
        <v>34</v>
      </c>
      <c r="B34" s="49">
        <v>21241</v>
      </c>
      <c r="C34" s="67">
        <v>20879</v>
      </c>
      <c r="D34" s="68">
        <v>6813</v>
      </c>
      <c r="E34" s="87">
        <v>0.3207476107527894</v>
      </c>
      <c r="F34" s="69">
        <v>0.32630873126107574</v>
      </c>
      <c r="I34" s="19"/>
      <c r="J34" s="29"/>
      <c r="K34" s="53"/>
      <c r="L34" s="53"/>
      <c r="M34" s="30"/>
      <c r="N34" s="19"/>
      <c r="O34" s="19"/>
      <c r="P34" s="19"/>
      <c r="Q34" s="19"/>
      <c r="R34" s="19"/>
      <c r="S34" s="19"/>
      <c r="T34" s="19"/>
    </row>
    <row r="35" spans="1:20" ht="19.5" customHeight="1">
      <c r="A35" s="11" t="s">
        <v>50</v>
      </c>
      <c r="B35" s="54">
        <v>3691</v>
      </c>
      <c r="C35" s="55">
        <v>3682</v>
      </c>
      <c r="D35" s="46">
        <v>1239</v>
      </c>
      <c r="E35" s="84">
        <v>0.33568138715795176</v>
      </c>
      <c r="F35" s="70">
        <v>0.3365019011406844</v>
      </c>
      <c r="I35" s="19"/>
      <c r="J35" s="29"/>
      <c r="K35" s="53"/>
      <c r="L35" s="53"/>
      <c r="M35" s="30"/>
      <c r="N35" s="19"/>
      <c r="O35" s="19"/>
      <c r="P35" s="19"/>
      <c r="Q35" s="19"/>
      <c r="R35" s="19"/>
      <c r="S35" s="19"/>
      <c r="T35" s="19"/>
    </row>
    <row r="36" spans="1:20" ht="19.5" customHeight="1">
      <c r="A36" s="11" t="s">
        <v>51</v>
      </c>
      <c r="B36" s="54">
        <v>8898</v>
      </c>
      <c r="C36" s="55">
        <v>8817</v>
      </c>
      <c r="D36" s="46">
        <v>3108</v>
      </c>
      <c r="E36" s="84">
        <v>0.349291975724882</v>
      </c>
      <c r="F36" s="70">
        <v>0.3525008506294658</v>
      </c>
      <c r="I36" s="19"/>
      <c r="J36" s="29"/>
      <c r="K36" s="53"/>
      <c r="L36" s="53"/>
      <c r="M36" s="30"/>
      <c r="N36" s="21"/>
      <c r="O36" s="21"/>
      <c r="P36" s="21"/>
      <c r="Q36" s="21"/>
      <c r="R36" s="21"/>
      <c r="S36" s="21"/>
      <c r="T36" s="20"/>
    </row>
    <row r="37" spans="1:20" ht="19.5" customHeight="1">
      <c r="A37" s="58" t="s">
        <v>52</v>
      </c>
      <c r="B37" s="59">
        <v>7942</v>
      </c>
      <c r="C37" s="71">
        <v>7836</v>
      </c>
      <c r="D37" s="72">
        <v>2747</v>
      </c>
      <c r="E37" s="85">
        <v>0.34588264920674894</v>
      </c>
      <c r="F37" s="73">
        <v>0.3505615109749872</v>
      </c>
      <c r="I37" s="19"/>
      <c r="J37" s="29"/>
      <c r="K37" s="53"/>
      <c r="L37" s="53"/>
      <c r="M37" s="30"/>
      <c r="N37" s="21"/>
      <c r="O37" s="21"/>
      <c r="P37" s="21"/>
      <c r="Q37" s="21"/>
      <c r="R37" s="21"/>
      <c r="S37" s="21"/>
      <c r="T37" s="20"/>
    </row>
    <row r="38" spans="1:20" ht="19.5" customHeight="1" thickBot="1">
      <c r="A38" s="63" t="s">
        <v>53</v>
      </c>
      <c r="B38" s="64">
        <v>41772</v>
      </c>
      <c r="C38" s="64">
        <v>41214</v>
      </c>
      <c r="D38" s="74">
        <v>13907</v>
      </c>
      <c r="E38" s="86">
        <v>0.3329263621564684</v>
      </c>
      <c r="F38" s="75">
        <v>0.3374338816906876</v>
      </c>
      <c r="I38" s="19"/>
      <c r="J38" s="29"/>
      <c r="K38" s="53"/>
      <c r="L38" s="53"/>
      <c r="M38" s="30"/>
      <c r="N38" s="21"/>
      <c r="O38" s="21"/>
      <c r="P38" s="21"/>
      <c r="Q38" s="21"/>
      <c r="R38" s="21"/>
      <c r="S38" s="21"/>
      <c r="T38" s="20"/>
    </row>
    <row r="39" spans="1:20" ht="15" customHeight="1">
      <c r="A39" s="186" t="s">
        <v>112</v>
      </c>
      <c r="B39" s="186"/>
      <c r="C39" s="186"/>
      <c r="D39" s="186"/>
      <c r="E39" s="186"/>
      <c r="F39" s="186"/>
      <c r="I39" s="19"/>
      <c r="J39" s="19"/>
      <c r="K39" s="21"/>
      <c r="L39" s="21"/>
      <c r="M39" s="21"/>
      <c r="N39" s="21"/>
      <c r="O39" s="21"/>
      <c r="P39" s="21"/>
      <c r="Q39" s="21"/>
      <c r="R39" s="21"/>
      <c r="S39" s="21"/>
      <c r="T39" s="20"/>
    </row>
    <row r="40" spans="1:20" ht="15" customHeight="1">
      <c r="A40" s="187"/>
      <c r="B40" s="187"/>
      <c r="C40" s="187"/>
      <c r="D40" s="187"/>
      <c r="E40" s="187"/>
      <c r="F40" s="187"/>
      <c r="G40" s="78"/>
      <c r="H40" s="78"/>
      <c r="I40" s="19"/>
      <c r="J40" s="19"/>
      <c r="K40" s="21"/>
      <c r="L40" s="21"/>
      <c r="M40" s="21"/>
      <c r="N40" s="21"/>
      <c r="O40" s="21"/>
      <c r="P40" s="21"/>
      <c r="Q40" s="21"/>
      <c r="R40" s="21"/>
      <c r="S40" s="21"/>
      <c r="T40" s="20"/>
    </row>
    <row r="41" spans="1:20" ht="19.5" customHeight="1">
      <c r="A41" s="5" t="s">
        <v>54</v>
      </c>
      <c r="B41" t="s">
        <v>114</v>
      </c>
      <c r="I41" s="19"/>
      <c r="J41" s="19"/>
      <c r="K41" s="21"/>
      <c r="L41" s="21"/>
      <c r="M41" s="21"/>
      <c r="N41" s="21"/>
      <c r="O41" s="21"/>
      <c r="P41" s="21"/>
      <c r="Q41" s="21"/>
      <c r="R41" s="21"/>
      <c r="S41" s="21"/>
      <c r="T41" s="20"/>
    </row>
    <row r="42" spans="1:20" ht="19.5" customHeight="1">
      <c r="A42" s="9" t="s">
        <v>72</v>
      </c>
      <c r="B42" s="185" t="s">
        <v>57</v>
      </c>
      <c r="C42" s="185"/>
      <c r="D42" s="185"/>
      <c r="E42" s="185"/>
      <c r="F42" s="185"/>
      <c r="G42" s="185"/>
      <c r="H42" s="185"/>
      <c r="I42" s="19"/>
      <c r="J42" s="19"/>
      <c r="K42" s="20"/>
      <c r="L42" s="20"/>
      <c r="M42" s="20"/>
      <c r="N42" s="20"/>
      <c r="O42" s="20"/>
      <c r="P42" s="20"/>
      <c r="Q42" s="20"/>
      <c r="R42" s="20"/>
      <c r="S42" s="20"/>
      <c r="T42" s="20"/>
    </row>
    <row r="43" spans="1:20" ht="19.5" customHeight="1">
      <c r="A43" s="203" t="s">
        <v>73</v>
      </c>
      <c r="B43" s="79" t="s">
        <v>96</v>
      </c>
      <c r="C43" s="80"/>
      <c r="D43" s="80"/>
      <c r="E43" s="80"/>
      <c r="F43" s="6"/>
      <c r="G43" s="6"/>
      <c r="H43" s="77"/>
      <c r="I43" s="22"/>
      <c r="J43" s="23"/>
      <c r="K43" s="20"/>
      <c r="L43" s="20"/>
      <c r="M43" s="20"/>
      <c r="N43" s="20"/>
      <c r="O43" s="20"/>
      <c r="P43" s="20"/>
      <c r="Q43" s="20"/>
      <c r="R43" s="20"/>
      <c r="S43" s="20"/>
      <c r="T43" s="20"/>
    </row>
    <row r="44" spans="1:20" ht="19.5" customHeight="1">
      <c r="A44" s="204"/>
      <c r="B44" s="27" t="s">
        <v>74</v>
      </c>
      <c r="C44" s="6"/>
      <c r="D44" s="6"/>
      <c r="E44" s="6"/>
      <c r="F44" s="6"/>
      <c r="G44" s="6"/>
      <c r="H44" s="13"/>
      <c r="I44" s="24"/>
      <c r="J44" s="24"/>
      <c r="K44" s="24"/>
      <c r="L44" s="24"/>
      <c r="M44" s="24"/>
      <c r="N44" s="24"/>
      <c r="O44" s="24"/>
      <c r="P44" s="24"/>
      <c r="Q44" s="24"/>
      <c r="R44" s="24"/>
      <c r="S44" s="24"/>
      <c r="T44" s="24"/>
    </row>
    <row r="45" spans="1:20" ht="19.5" customHeight="1">
      <c r="A45" s="205"/>
      <c r="B45" s="82" t="s">
        <v>75</v>
      </c>
      <c r="C45" s="14"/>
      <c r="D45" s="14"/>
      <c r="E45" s="14"/>
      <c r="F45" s="14"/>
      <c r="G45" s="14"/>
      <c r="H45" s="2"/>
      <c r="I45" s="24"/>
      <c r="J45" s="24"/>
      <c r="K45" s="24"/>
      <c r="L45" s="24"/>
      <c r="M45" s="24"/>
      <c r="N45" s="24"/>
      <c r="O45" s="24"/>
      <c r="P45" s="24"/>
      <c r="Q45" s="24"/>
      <c r="R45" s="24"/>
      <c r="S45" s="24"/>
      <c r="T45" s="24"/>
    </row>
    <row r="46" spans="1:20" ht="19.5" customHeight="1">
      <c r="A46" s="200" t="s">
        <v>76</v>
      </c>
      <c r="B46" s="199" t="s">
        <v>77</v>
      </c>
      <c r="C46" s="199"/>
      <c r="D46" s="199"/>
      <c r="E46" s="199"/>
      <c r="F46" s="76"/>
      <c r="G46" s="76"/>
      <c r="H46" s="13"/>
      <c r="I46" s="25"/>
      <c r="J46" s="25"/>
      <c r="K46" s="25"/>
      <c r="L46" s="25"/>
      <c r="M46" s="25"/>
      <c r="N46" s="25"/>
      <c r="O46" s="25"/>
      <c r="P46" s="25"/>
      <c r="Q46" s="25"/>
      <c r="R46" s="25"/>
      <c r="S46" s="25"/>
      <c r="T46" s="25"/>
    </row>
    <row r="47" spans="1:20" ht="19.5" customHeight="1">
      <c r="A47" s="201"/>
      <c r="B47" s="27" t="s">
        <v>78</v>
      </c>
      <c r="C47" s="6"/>
      <c r="D47" s="6"/>
      <c r="E47" s="6"/>
      <c r="F47" s="6"/>
      <c r="G47" s="6"/>
      <c r="H47" s="13"/>
      <c r="I47" s="25"/>
      <c r="J47" s="25"/>
      <c r="K47" s="25"/>
      <c r="L47" s="25"/>
      <c r="M47" s="25"/>
      <c r="N47" s="25"/>
      <c r="O47" s="25"/>
      <c r="P47" s="25"/>
      <c r="Q47" s="25"/>
      <c r="R47" s="25"/>
      <c r="S47" s="25"/>
      <c r="T47" s="25"/>
    </row>
    <row r="48" spans="1:8" ht="19.5" customHeight="1">
      <c r="A48" s="202"/>
      <c r="B48" s="82" t="s">
        <v>79</v>
      </c>
      <c r="C48" s="14"/>
      <c r="D48" s="14"/>
      <c r="E48" s="14"/>
      <c r="F48" s="14"/>
      <c r="G48" s="14"/>
      <c r="H48" s="2"/>
    </row>
    <row r="49" spans="1:3" ht="15" customHeight="1">
      <c r="A49" s="3" t="s">
        <v>134</v>
      </c>
      <c r="B49" s="4"/>
      <c r="C49" s="4"/>
    </row>
    <row r="50" spans="1:3" ht="15" customHeight="1">
      <c r="A50" s="3" t="s">
        <v>135</v>
      </c>
      <c r="B50" s="4"/>
      <c r="C50" s="4"/>
    </row>
    <row r="51" spans="1:3" ht="15" customHeight="1">
      <c r="A51" s="3" t="s">
        <v>136</v>
      </c>
      <c r="B51" s="4"/>
      <c r="C51" s="4"/>
    </row>
    <row r="52" ht="15" customHeight="1">
      <c r="A52" s="3" t="s">
        <v>137</v>
      </c>
    </row>
  </sheetData>
  <sheetProtection/>
  <mergeCells count="33">
    <mergeCell ref="B46:E46"/>
    <mergeCell ref="A46:A48"/>
    <mergeCell ref="A43:A45"/>
    <mergeCell ref="E32:E33"/>
    <mergeCell ref="B42:H42"/>
    <mergeCell ref="A39:F40"/>
    <mergeCell ref="M32:M33"/>
    <mergeCell ref="A25:A26"/>
    <mergeCell ref="B23:D24"/>
    <mergeCell ref="A23:A24"/>
    <mergeCell ref="E23:H24"/>
    <mergeCell ref="B25:D26"/>
    <mergeCell ref="E25:H26"/>
    <mergeCell ref="F32:F33"/>
    <mergeCell ref="A18:A20"/>
    <mergeCell ref="B21:D22"/>
    <mergeCell ref="A21:A22"/>
    <mergeCell ref="B18:D20"/>
    <mergeCell ref="E21:H22"/>
    <mergeCell ref="S2:T2"/>
    <mergeCell ref="E3:E4"/>
    <mergeCell ref="M3:M4"/>
    <mergeCell ref="E18:H20"/>
    <mergeCell ref="F3:F4"/>
    <mergeCell ref="B13:D13"/>
    <mergeCell ref="A10:F11"/>
    <mergeCell ref="E13:H13"/>
    <mergeCell ref="A16:A17"/>
    <mergeCell ref="B16:D17"/>
    <mergeCell ref="E16:H17"/>
    <mergeCell ref="A14:A15"/>
    <mergeCell ref="B14:D15"/>
    <mergeCell ref="E14:H15"/>
  </mergeCells>
  <printOptions/>
  <pageMargins left="0.71" right="0.41" top="0.7874015748031497" bottom="0.5905511811023623" header="0.5118110236220472" footer="0.5118110236220472"/>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BH50"/>
  <sheetViews>
    <sheetView tabSelected="1" view="pageBreakPreview" zoomScale="75" zoomScaleNormal="75" zoomScaleSheetLayoutView="75" zoomScalePageLayoutView="0" workbookViewId="0" topLeftCell="A1">
      <selection activeCell="R54" sqref="R54"/>
    </sheetView>
  </sheetViews>
  <sheetFormatPr defaultColWidth="9.00390625" defaultRowHeight="13.5"/>
  <cols>
    <col min="1" max="1" width="3.75390625" style="1" customWidth="1"/>
    <col min="2" max="12" width="9.00390625" style="1" customWidth="1"/>
    <col min="13" max="13" width="3.75390625" style="1" customWidth="1"/>
    <col min="14" max="24" width="9.00390625" style="1" customWidth="1"/>
    <col min="25" max="25" width="3.75390625" style="1" customWidth="1"/>
    <col min="26" max="36" width="9.00390625" style="1" customWidth="1"/>
    <col min="37" max="37" width="3.75390625" style="1" customWidth="1"/>
    <col min="38" max="48" width="9.00390625" style="1" customWidth="1"/>
    <col min="49" max="49" width="3.75390625" style="1" customWidth="1"/>
    <col min="50" max="16384" width="9.00390625" style="1" customWidth="1"/>
  </cols>
  <sheetData>
    <row r="1" ht="30" customHeight="1">
      <c r="M1" s="98"/>
    </row>
    <row r="2" spans="1:49" ht="17.25">
      <c r="A2" s="31" t="s">
        <v>138</v>
      </c>
      <c r="M2" s="31" t="s">
        <v>138</v>
      </c>
      <c r="Y2" s="31" t="s">
        <v>138</v>
      </c>
      <c r="AK2" s="31" t="s">
        <v>138</v>
      </c>
      <c r="AW2" s="31" t="s">
        <v>138</v>
      </c>
    </row>
    <row r="3" spans="10:60" ht="18.75" customHeight="1">
      <c r="J3" s="32" t="s">
        <v>139</v>
      </c>
      <c r="K3" s="227" t="s">
        <v>140</v>
      </c>
      <c r="L3" s="227"/>
      <c r="V3" s="32" t="s">
        <v>141</v>
      </c>
      <c r="W3" s="227" t="s">
        <v>107</v>
      </c>
      <c r="X3" s="227"/>
      <c r="AH3" s="32" t="s">
        <v>141</v>
      </c>
      <c r="AI3" s="227" t="s">
        <v>108</v>
      </c>
      <c r="AJ3" s="227"/>
      <c r="AT3" s="32" t="s">
        <v>141</v>
      </c>
      <c r="AU3" s="227" t="s">
        <v>109</v>
      </c>
      <c r="AV3" s="227"/>
      <c r="BF3" s="32" t="s">
        <v>141</v>
      </c>
      <c r="BG3" s="227" t="s">
        <v>110</v>
      </c>
      <c r="BH3" s="227"/>
    </row>
    <row r="4" spans="10:60" ht="13.5">
      <c r="J4" s="228"/>
      <c r="K4" s="33"/>
      <c r="L4" s="33"/>
      <c r="V4" s="228"/>
      <c r="W4" s="33"/>
      <c r="X4" s="33"/>
      <c r="AH4" s="228"/>
      <c r="AI4" s="33"/>
      <c r="AJ4" s="33"/>
      <c r="AT4" s="228"/>
      <c r="AU4" s="33"/>
      <c r="AV4" s="33"/>
      <c r="BF4" s="228"/>
      <c r="BG4" s="33"/>
      <c r="BH4" s="33"/>
    </row>
    <row r="6" spans="1:59" ht="13.5">
      <c r="A6" s="1" t="s">
        <v>142</v>
      </c>
      <c r="K6" s="1" t="s">
        <v>143</v>
      </c>
      <c r="M6" s="1" t="s">
        <v>142</v>
      </c>
      <c r="W6" s="1" t="s">
        <v>143</v>
      </c>
      <c r="Y6" s="1" t="s">
        <v>142</v>
      </c>
      <c r="AI6" s="1" t="s">
        <v>143</v>
      </c>
      <c r="AK6" s="1" t="s">
        <v>142</v>
      </c>
      <c r="AU6" s="1" t="s">
        <v>143</v>
      </c>
      <c r="AW6" s="1" t="s">
        <v>142</v>
      </c>
      <c r="BG6" s="1" t="s">
        <v>143</v>
      </c>
    </row>
    <row r="7" spans="1:60" ht="21" customHeight="1">
      <c r="A7" s="209" t="s">
        <v>144</v>
      </c>
      <c r="B7" s="209"/>
      <c r="C7" s="209" t="s">
        <v>90</v>
      </c>
      <c r="D7" s="209"/>
      <c r="E7" s="209"/>
      <c r="F7" s="209"/>
      <c r="G7" s="209"/>
      <c r="H7" s="209"/>
      <c r="I7" s="209"/>
      <c r="J7" s="209"/>
      <c r="K7" s="209"/>
      <c r="L7" s="209"/>
      <c r="M7" s="209" t="s">
        <v>144</v>
      </c>
      <c r="N7" s="209"/>
      <c r="O7" s="209" t="s">
        <v>90</v>
      </c>
      <c r="P7" s="209"/>
      <c r="Q7" s="209"/>
      <c r="R7" s="209"/>
      <c r="S7" s="209"/>
      <c r="T7" s="209"/>
      <c r="U7" s="209"/>
      <c r="V7" s="209"/>
      <c r="W7" s="209"/>
      <c r="X7" s="209"/>
      <c r="Y7" s="209" t="s">
        <v>144</v>
      </c>
      <c r="Z7" s="209"/>
      <c r="AA7" s="209" t="s">
        <v>90</v>
      </c>
      <c r="AB7" s="209"/>
      <c r="AC7" s="209"/>
      <c r="AD7" s="209"/>
      <c r="AE7" s="209"/>
      <c r="AF7" s="209"/>
      <c r="AG7" s="209"/>
      <c r="AH7" s="209"/>
      <c r="AI7" s="209"/>
      <c r="AJ7" s="209"/>
      <c r="AK7" s="209" t="s">
        <v>144</v>
      </c>
      <c r="AL7" s="209"/>
      <c r="AM7" s="209" t="s">
        <v>90</v>
      </c>
      <c r="AN7" s="209"/>
      <c r="AO7" s="209"/>
      <c r="AP7" s="209"/>
      <c r="AQ7" s="209"/>
      <c r="AR7" s="209"/>
      <c r="AS7" s="209"/>
      <c r="AT7" s="209"/>
      <c r="AU7" s="209"/>
      <c r="AV7" s="209"/>
      <c r="AW7" s="209" t="s">
        <v>144</v>
      </c>
      <c r="AX7" s="209"/>
      <c r="AY7" s="209" t="s">
        <v>90</v>
      </c>
      <c r="AZ7" s="209"/>
      <c r="BA7" s="209"/>
      <c r="BB7" s="209"/>
      <c r="BC7" s="209"/>
      <c r="BD7" s="209"/>
      <c r="BE7" s="209"/>
      <c r="BF7" s="209"/>
      <c r="BG7" s="209"/>
      <c r="BH7" s="209"/>
    </row>
    <row r="8" spans="1:60" ht="21" customHeight="1" thickBot="1">
      <c r="A8" s="210"/>
      <c r="B8" s="210"/>
      <c r="C8" s="34" t="s">
        <v>145</v>
      </c>
      <c r="D8" s="34" t="s">
        <v>8</v>
      </c>
      <c r="E8" s="34" t="s">
        <v>9</v>
      </c>
      <c r="F8" s="34" t="s">
        <v>10</v>
      </c>
      <c r="G8" s="34" t="s">
        <v>11</v>
      </c>
      <c r="H8" s="34" t="s">
        <v>12</v>
      </c>
      <c r="I8" s="34" t="s">
        <v>13</v>
      </c>
      <c r="J8" s="34" t="s">
        <v>14</v>
      </c>
      <c r="K8" s="35" t="s">
        <v>15</v>
      </c>
      <c r="L8" s="36" t="s">
        <v>146</v>
      </c>
      <c r="M8" s="210"/>
      <c r="N8" s="210"/>
      <c r="O8" s="34" t="s">
        <v>145</v>
      </c>
      <c r="P8" s="34" t="s">
        <v>8</v>
      </c>
      <c r="Q8" s="34" t="s">
        <v>9</v>
      </c>
      <c r="R8" s="34" t="s">
        <v>10</v>
      </c>
      <c r="S8" s="34" t="s">
        <v>11</v>
      </c>
      <c r="T8" s="34" t="s">
        <v>12</v>
      </c>
      <c r="U8" s="34" t="s">
        <v>13</v>
      </c>
      <c r="V8" s="34" t="s">
        <v>14</v>
      </c>
      <c r="W8" s="35" t="s">
        <v>15</v>
      </c>
      <c r="X8" s="36" t="s">
        <v>146</v>
      </c>
      <c r="Y8" s="210"/>
      <c r="Z8" s="210"/>
      <c r="AA8" s="34" t="s">
        <v>145</v>
      </c>
      <c r="AB8" s="34" t="s">
        <v>8</v>
      </c>
      <c r="AC8" s="34" t="s">
        <v>9</v>
      </c>
      <c r="AD8" s="34" t="s">
        <v>10</v>
      </c>
      <c r="AE8" s="34" t="s">
        <v>11</v>
      </c>
      <c r="AF8" s="34" t="s">
        <v>12</v>
      </c>
      <c r="AG8" s="34" t="s">
        <v>13</v>
      </c>
      <c r="AH8" s="34" t="s">
        <v>14</v>
      </c>
      <c r="AI8" s="35" t="s">
        <v>15</v>
      </c>
      <c r="AJ8" s="36" t="s">
        <v>146</v>
      </c>
      <c r="AK8" s="210"/>
      <c r="AL8" s="210"/>
      <c r="AM8" s="34" t="s">
        <v>145</v>
      </c>
      <c r="AN8" s="34" t="s">
        <v>8</v>
      </c>
      <c r="AO8" s="34" t="s">
        <v>9</v>
      </c>
      <c r="AP8" s="34" t="s">
        <v>10</v>
      </c>
      <c r="AQ8" s="34" t="s">
        <v>11</v>
      </c>
      <c r="AR8" s="34" t="s">
        <v>12</v>
      </c>
      <c r="AS8" s="34" t="s">
        <v>13</v>
      </c>
      <c r="AT8" s="34" t="s">
        <v>14</v>
      </c>
      <c r="AU8" s="35" t="s">
        <v>15</v>
      </c>
      <c r="AV8" s="36" t="s">
        <v>146</v>
      </c>
      <c r="AW8" s="210"/>
      <c r="AX8" s="210"/>
      <c r="AY8" s="34" t="s">
        <v>145</v>
      </c>
      <c r="AZ8" s="34" t="s">
        <v>8</v>
      </c>
      <c r="BA8" s="34" t="s">
        <v>9</v>
      </c>
      <c r="BB8" s="34" t="s">
        <v>10</v>
      </c>
      <c r="BC8" s="34" t="s">
        <v>11</v>
      </c>
      <c r="BD8" s="34" t="s">
        <v>12</v>
      </c>
      <c r="BE8" s="34" t="s">
        <v>13</v>
      </c>
      <c r="BF8" s="34" t="s">
        <v>14</v>
      </c>
      <c r="BG8" s="35" t="s">
        <v>15</v>
      </c>
      <c r="BH8" s="36" t="s">
        <v>146</v>
      </c>
    </row>
    <row r="9" spans="1:60" ht="21" customHeight="1" thickTop="1">
      <c r="A9" s="211" t="s">
        <v>93</v>
      </c>
      <c r="B9" s="37" t="s">
        <v>145</v>
      </c>
      <c r="C9" s="88">
        <f>C24+C40</f>
        <v>107</v>
      </c>
      <c r="D9" s="88">
        <f aca="true" t="shared" si="0" ref="D9:K9">D24+D40</f>
        <v>292</v>
      </c>
      <c r="E9" s="88">
        <f t="shared" si="0"/>
        <v>1449</v>
      </c>
      <c r="F9" s="88">
        <f t="shared" si="0"/>
        <v>1236</v>
      </c>
      <c r="G9" s="88">
        <f t="shared" si="0"/>
        <v>1202</v>
      </c>
      <c r="H9" s="88">
        <f t="shared" si="0"/>
        <v>486</v>
      </c>
      <c r="I9" s="88">
        <f t="shared" si="0"/>
        <v>329</v>
      </c>
      <c r="J9" s="88">
        <f t="shared" si="0"/>
        <v>59</v>
      </c>
      <c r="K9" s="88">
        <f t="shared" si="0"/>
        <v>81</v>
      </c>
      <c r="L9" s="89">
        <f>SUM(C9:K9)</f>
        <v>5241</v>
      </c>
      <c r="M9" s="211" t="s">
        <v>92</v>
      </c>
      <c r="N9" s="37" t="s">
        <v>145</v>
      </c>
      <c r="O9" s="88">
        <f>O24+O40</f>
        <v>100</v>
      </c>
      <c r="P9" s="88">
        <f aca="true" t="shared" si="1" ref="P9:W9">P24+P40</f>
        <v>170</v>
      </c>
      <c r="Q9" s="88">
        <f t="shared" si="1"/>
        <v>909</v>
      </c>
      <c r="R9" s="88">
        <f t="shared" si="1"/>
        <v>604</v>
      </c>
      <c r="S9" s="88">
        <f t="shared" si="1"/>
        <v>663</v>
      </c>
      <c r="T9" s="88">
        <f t="shared" si="1"/>
        <v>214</v>
      </c>
      <c r="U9" s="88">
        <f t="shared" si="1"/>
        <v>151</v>
      </c>
      <c r="V9" s="88">
        <f t="shared" si="1"/>
        <v>24</v>
      </c>
      <c r="W9" s="88">
        <f t="shared" si="1"/>
        <v>38</v>
      </c>
      <c r="X9" s="89">
        <f>SUM(O9:W9)</f>
        <v>2873</v>
      </c>
      <c r="Y9" s="211" t="s">
        <v>91</v>
      </c>
      <c r="Z9" s="37" t="s">
        <v>145</v>
      </c>
      <c r="AA9" s="88">
        <f>AA24+AA40</f>
        <v>0</v>
      </c>
      <c r="AB9" s="88">
        <f aca="true" t="shared" si="2" ref="AB9:AI9">AB24+AB40</f>
        <v>10</v>
      </c>
      <c r="AC9" s="88">
        <f t="shared" si="2"/>
        <v>59</v>
      </c>
      <c r="AD9" s="88">
        <f t="shared" si="2"/>
        <v>66</v>
      </c>
      <c r="AE9" s="88">
        <f t="shared" si="2"/>
        <v>55</v>
      </c>
      <c r="AF9" s="88">
        <f t="shared" si="2"/>
        <v>26</v>
      </c>
      <c r="AG9" s="88">
        <f t="shared" si="2"/>
        <v>17</v>
      </c>
      <c r="AH9" s="88">
        <f t="shared" si="2"/>
        <v>4</v>
      </c>
      <c r="AI9" s="88">
        <f t="shared" si="2"/>
        <v>3</v>
      </c>
      <c r="AJ9" s="89">
        <f>SUM(AA9:AI9)</f>
        <v>240</v>
      </c>
      <c r="AK9" s="211" t="s">
        <v>91</v>
      </c>
      <c r="AL9" s="37" t="s">
        <v>145</v>
      </c>
      <c r="AM9" s="88">
        <f>AM24+AM40</f>
        <v>3</v>
      </c>
      <c r="AN9" s="88">
        <f aca="true" t="shared" si="3" ref="AN9:AU9">AN24+AN40</f>
        <v>25</v>
      </c>
      <c r="AO9" s="88">
        <f t="shared" si="3"/>
        <v>124</v>
      </c>
      <c r="AP9" s="88">
        <f t="shared" si="3"/>
        <v>169</v>
      </c>
      <c r="AQ9" s="88">
        <f t="shared" si="3"/>
        <v>251</v>
      </c>
      <c r="AR9" s="88">
        <f t="shared" si="3"/>
        <v>96</v>
      </c>
      <c r="AS9" s="88">
        <f t="shared" si="3"/>
        <v>63</v>
      </c>
      <c r="AT9" s="88">
        <f t="shared" si="3"/>
        <v>11</v>
      </c>
      <c r="AU9" s="88">
        <f t="shared" si="3"/>
        <v>21</v>
      </c>
      <c r="AV9" s="89">
        <f>SUM(AM9:AU9)</f>
        <v>763</v>
      </c>
      <c r="AW9" s="211" t="s">
        <v>91</v>
      </c>
      <c r="AX9" s="37" t="s">
        <v>145</v>
      </c>
      <c r="AY9" s="88">
        <f>AY24+AY40</f>
        <v>4</v>
      </c>
      <c r="AZ9" s="88">
        <f aca="true" t="shared" si="4" ref="AZ9:BG9">AZ24+AZ40</f>
        <v>87</v>
      </c>
      <c r="BA9" s="88">
        <f t="shared" si="4"/>
        <v>357</v>
      </c>
      <c r="BB9" s="88">
        <f t="shared" si="4"/>
        <v>397</v>
      </c>
      <c r="BC9" s="88">
        <f t="shared" si="4"/>
        <v>233</v>
      </c>
      <c r="BD9" s="88">
        <f t="shared" si="4"/>
        <v>150</v>
      </c>
      <c r="BE9" s="88">
        <f t="shared" si="4"/>
        <v>98</v>
      </c>
      <c r="BF9" s="88">
        <f t="shared" si="4"/>
        <v>20</v>
      </c>
      <c r="BG9" s="88">
        <f t="shared" si="4"/>
        <v>19</v>
      </c>
      <c r="BH9" s="89">
        <f>SUM(AY9:BG9)</f>
        <v>1365</v>
      </c>
    </row>
    <row r="10" spans="1:60" ht="21" customHeight="1">
      <c r="A10" s="212"/>
      <c r="B10" s="40" t="s">
        <v>16</v>
      </c>
      <c r="C10" s="88">
        <f aca="true" t="shared" si="5" ref="C10:K16">C25+C41</f>
        <v>38</v>
      </c>
      <c r="D10" s="88">
        <f t="shared" si="5"/>
        <v>302</v>
      </c>
      <c r="E10" s="88">
        <f t="shared" si="5"/>
        <v>1503</v>
      </c>
      <c r="F10" s="88">
        <f t="shared" si="5"/>
        <v>1643</v>
      </c>
      <c r="G10" s="88">
        <f t="shared" si="5"/>
        <v>2123</v>
      </c>
      <c r="H10" s="88">
        <f t="shared" si="5"/>
        <v>699</v>
      </c>
      <c r="I10" s="88">
        <f t="shared" si="5"/>
        <v>535</v>
      </c>
      <c r="J10" s="88">
        <f t="shared" si="5"/>
        <v>94</v>
      </c>
      <c r="K10" s="88">
        <f t="shared" si="5"/>
        <v>83</v>
      </c>
      <c r="L10" s="89">
        <f aca="true" t="shared" si="6" ref="L10:L16">SUM(C10:K10)</f>
        <v>7020</v>
      </c>
      <c r="M10" s="212"/>
      <c r="N10" s="40" t="s">
        <v>16</v>
      </c>
      <c r="O10" s="88">
        <f aca="true" t="shared" si="7" ref="O10:W16">O25+O41</f>
        <v>32</v>
      </c>
      <c r="P10" s="88">
        <f t="shared" si="7"/>
        <v>162</v>
      </c>
      <c r="Q10" s="88">
        <f t="shared" si="7"/>
        <v>797</v>
      </c>
      <c r="R10" s="88">
        <f t="shared" si="7"/>
        <v>789</v>
      </c>
      <c r="S10" s="88">
        <f t="shared" si="7"/>
        <v>1081</v>
      </c>
      <c r="T10" s="88">
        <f t="shared" si="7"/>
        <v>326</v>
      </c>
      <c r="U10" s="88">
        <f t="shared" si="7"/>
        <v>223</v>
      </c>
      <c r="V10" s="88">
        <f t="shared" si="7"/>
        <v>45</v>
      </c>
      <c r="W10" s="88">
        <f t="shared" si="7"/>
        <v>36</v>
      </c>
      <c r="X10" s="89">
        <f aca="true" t="shared" si="8" ref="X10:X16">SUM(O10:W10)</f>
        <v>3491</v>
      </c>
      <c r="Y10" s="212"/>
      <c r="Z10" s="40" t="s">
        <v>16</v>
      </c>
      <c r="AA10" s="88">
        <f aca="true" t="shared" si="9" ref="AA10:AI16">AA25+AA41</f>
        <v>1</v>
      </c>
      <c r="AB10" s="88">
        <f t="shared" si="9"/>
        <v>29</v>
      </c>
      <c r="AC10" s="88">
        <f t="shared" si="9"/>
        <v>204</v>
      </c>
      <c r="AD10" s="88">
        <f t="shared" si="9"/>
        <v>193</v>
      </c>
      <c r="AE10" s="88">
        <f t="shared" si="9"/>
        <v>196</v>
      </c>
      <c r="AF10" s="88">
        <f t="shared" si="9"/>
        <v>77</v>
      </c>
      <c r="AG10" s="88">
        <f t="shared" si="9"/>
        <v>57</v>
      </c>
      <c r="AH10" s="88">
        <f t="shared" si="9"/>
        <v>9</v>
      </c>
      <c r="AI10" s="88">
        <f t="shared" si="9"/>
        <v>10</v>
      </c>
      <c r="AJ10" s="89">
        <f aca="true" t="shared" si="10" ref="AJ10:AJ16">SUM(AA10:AI10)</f>
        <v>776</v>
      </c>
      <c r="AK10" s="212"/>
      <c r="AL10" s="40" t="s">
        <v>16</v>
      </c>
      <c r="AM10" s="88">
        <f aca="true" t="shared" si="11" ref="AM10:AU16">AM25+AM41</f>
        <v>1</v>
      </c>
      <c r="AN10" s="88">
        <f t="shared" si="11"/>
        <v>36</v>
      </c>
      <c r="AO10" s="88">
        <f t="shared" si="11"/>
        <v>265</v>
      </c>
      <c r="AP10" s="88">
        <f t="shared" si="11"/>
        <v>284</v>
      </c>
      <c r="AQ10" s="88">
        <f t="shared" si="11"/>
        <v>550</v>
      </c>
      <c r="AR10" s="88">
        <f t="shared" si="11"/>
        <v>144</v>
      </c>
      <c r="AS10" s="88">
        <f t="shared" si="11"/>
        <v>101</v>
      </c>
      <c r="AT10" s="88">
        <f t="shared" si="11"/>
        <v>15</v>
      </c>
      <c r="AU10" s="88">
        <f t="shared" si="11"/>
        <v>15</v>
      </c>
      <c r="AV10" s="89">
        <f aca="true" t="shared" si="12" ref="AV10:AV16">SUM(AM10:AU10)</f>
        <v>1411</v>
      </c>
      <c r="AW10" s="212"/>
      <c r="AX10" s="40" t="s">
        <v>16</v>
      </c>
      <c r="AY10" s="88">
        <f aca="true" t="shared" si="13" ref="AY10:BG16">AY25+AY41</f>
        <v>4</v>
      </c>
      <c r="AZ10" s="88">
        <f t="shared" si="13"/>
        <v>75</v>
      </c>
      <c r="BA10" s="88">
        <f t="shared" si="13"/>
        <v>237</v>
      </c>
      <c r="BB10" s="88">
        <f t="shared" si="13"/>
        <v>377</v>
      </c>
      <c r="BC10" s="88">
        <f t="shared" si="13"/>
        <v>296</v>
      </c>
      <c r="BD10" s="88">
        <f t="shared" si="13"/>
        <v>152</v>
      </c>
      <c r="BE10" s="88">
        <f t="shared" si="13"/>
        <v>154</v>
      </c>
      <c r="BF10" s="88">
        <f t="shared" si="13"/>
        <v>25</v>
      </c>
      <c r="BG10" s="88">
        <f t="shared" si="13"/>
        <v>22</v>
      </c>
      <c r="BH10" s="89">
        <f aca="true" t="shared" si="14" ref="BH10:BH16">SUM(AY10:BG10)</f>
        <v>1342</v>
      </c>
    </row>
    <row r="11" spans="1:60" ht="21" customHeight="1">
      <c r="A11" s="212"/>
      <c r="B11" s="40" t="s">
        <v>17</v>
      </c>
      <c r="C11" s="88">
        <f t="shared" si="5"/>
        <v>21</v>
      </c>
      <c r="D11" s="88">
        <f t="shared" si="5"/>
        <v>123</v>
      </c>
      <c r="E11" s="88">
        <f t="shared" si="5"/>
        <v>956</v>
      </c>
      <c r="F11" s="88">
        <f t="shared" si="5"/>
        <v>1080</v>
      </c>
      <c r="G11" s="88">
        <f t="shared" si="5"/>
        <v>1535</v>
      </c>
      <c r="H11" s="88">
        <f t="shared" si="5"/>
        <v>463</v>
      </c>
      <c r="I11" s="88">
        <f t="shared" si="5"/>
        <v>352</v>
      </c>
      <c r="J11" s="88">
        <f t="shared" si="5"/>
        <v>49</v>
      </c>
      <c r="K11" s="88">
        <f t="shared" si="5"/>
        <v>50</v>
      </c>
      <c r="L11" s="89">
        <f t="shared" si="6"/>
        <v>4629</v>
      </c>
      <c r="M11" s="212"/>
      <c r="N11" s="40" t="s">
        <v>17</v>
      </c>
      <c r="O11" s="88">
        <f t="shared" si="7"/>
        <v>15</v>
      </c>
      <c r="P11" s="88">
        <f t="shared" si="7"/>
        <v>77</v>
      </c>
      <c r="Q11" s="88">
        <f t="shared" si="7"/>
        <v>629</v>
      </c>
      <c r="R11" s="88">
        <f t="shared" si="7"/>
        <v>601</v>
      </c>
      <c r="S11" s="88">
        <f t="shared" si="7"/>
        <v>952</v>
      </c>
      <c r="T11" s="88">
        <f t="shared" si="7"/>
        <v>267</v>
      </c>
      <c r="U11" s="88">
        <f t="shared" si="7"/>
        <v>222</v>
      </c>
      <c r="V11" s="88">
        <f t="shared" si="7"/>
        <v>31</v>
      </c>
      <c r="W11" s="88">
        <f t="shared" si="7"/>
        <v>30</v>
      </c>
      <c r="X11" s="89">
        <f>SUM(O11:W11)</f>
        <v>2824</v>
      </c>
      <c r="Y11" s="212"/>
      <c r="Z11" s="40" t="s">
        <v>17</v>
      </c>
      <c r="AA11" s="88">
        <f t="shared" si="9"/>
        <v>2</v>
      </c>
      <c r="AB11" s="88">
        <f t="shared" si="9"/>
        <v>9</v>
      </c>
      <c r="AC11" s="88">
        <f t="shared" si="9"/>
        <v>65</v>
      </c>
      <c r="AD11" s="88">
        <f t="shared" si="9"/>
        <v>97</v>
      </c>
      <c r="AE11" s="88">
        <f t="shared" si="9"/>
        <v>81</v>
      </c>
      <c r="AF11" s="88">
        <f t="shared" si="9"/>
        <v>32</v>
      </c>
      <c r="AG11" s="88">
        <f t="shared" si="9"/>
        <v>30</v>
      </c>
      <c r="AH11" s="88">
        <f t="shared" si="9"/>
        <v>1</v>
      </c>
      <c r="AI11" s="88">
        <f t="shared" si="9"/>
        <v>3</v>
      </c>
      <c r="AJ11" s="89">
        <f t="shared" si="10"/>
        <v>320</v>
      </c>
      <c r="AK11" s="212"/>
      <c r="AL11" s="40" t="s">
        <v>17</v>
      </c>
      <c r="AM11" s="88">
        <f t="shared" si="11"/>
        <v>1</v>
      </c>
      <c r="AN11" s="88">
        <f t="shared" si="11"/>
        <v>23</v>
      </c>
      <c r="AO11" s="88">
        <f t="shared" si="11"/>
        <v>132</v>
      </c>
      <c r="AP11" s="88">
        <f t="shared" si="11"/>
        <v>189</v>
      </c>
      <c r="AQ11" s="88">
        <f t="shared" si="11"/>
        <v>380</v>
      </c>
      <c r="AR11" s="88">
        <f t="shared" si="11"/>
        <v>88</v>
      </c>
      <c r="AS11" s="88">
        <f t="shared" si="11"/>
        <v>54</v>
      </c>
      <c r="AT11" s="88">
        <f t="shared" si="11"/>
        <v>10</v>
      </c>
      <c r="AU11" s="88">
        <f t="shared" si="11"/>
        <v>11</v>
      </c>
      <c r="AV11" s="89">
        <f t="shared" si="12"/>
        <v>888</v>
      </c>
      <c r="AW11" s="212"/>
      <c r="AX11" s="40" t="s">
        <v>17</v>
      </c>
      <c r="AY11" s="88">
        <f t="shared" si="13"/>
        <v>3</v>
      </c>
      <c r="AZ11" s="88">
        <f t="shared" si="13"/>
        <v>14</v>
      </c>
      <c r="BA11" s="88">
        <f t="shared" si="13"/>
        <v>130</v>
      </c>
      <c r="BB11" s="88">
        <f t="shared" si="13"/>
        <v>193</v>
      </c>
      <c r="BC11" s="88">
        <f t="shared" si="13"/>
        <v>122</v>
      </c>
      <c r="BD11" s="88">
        <f t="shared" si="13"/>
        <v>76</v>
      </c>
      <c r="BE11" s="88">
        <f t="shared" si="13"/>
        <v>46</v>
      </c>
      <c r="BF11" s="88">
        <f t="shared" si="13"/>
        <v>7</v>
      </c>
      <c r="BG11" s="88">
        <f t="shared" si="13"/>
        <v>6</v>
      </c>
      <c r="BH11" s="89">
        <f t="shared" si="14"/>
        <v>597</v>
      </c>
    </row>
    <row r="12" spans="1:60" ht="21" customHeight="1">
      <c r="A12" s="212"/>
      <c r="B12" s="40" t="s">
        <v>18</v>
      </c>
      <c r="C12" s="88">
        <f t="shared" si="5"/>
        <v>45</v>
      </c>
      <c r="D12" s="88">
        <f t="shared" si="5"/>
        <v>152</v>
      </c>
      <c r="E12" s="88">
        <f t="shared" si="5"/>
        <v>1840</v>
      </c>
      <c r="F12" s="88">
        <f t="shared" si="5"/>
        <v>2703</v>
      </c>
      <c r="G12" s="88">
        <f t="shared" si="5"/>
        <v>3885</v>
      </c>
      <c r="H12" s="88">
        <f t="shared" si="5"/>
        <v>1194</v>
      </c>
      <c r="I12" s="88">
        <f t="shared" si="5"/>
        <v>1230</v>
      </c>
      <c r="J12" s="88">
        <f t="shared" si="5"/>
        <v>160</v>
      </c>
      <c r="K12" s="88">
        <f t="shared" si="5"/>
        <v>204</v>
      </c>
      <c r="L12" s="89">
        <f t="shared" si="6"/>
        <v>11413</v>
      </c>
      <c r="M12" s="212"/>
      <c r="N12" s="40" t="s">
        <v>18</v>
      </c>
      <c r="O12" s="88">
        <f t="shared" si="7"/>
        <v>21</v>
      </c>
      <c r="P12" s="88">
        <f t="shared" si="7"/>
        <v>74</v>
      </c>
      <c r="Q12" s="88">
        <f t="shared" si="7"/>
        <v>922</v>
      </c>
      <c r="R12" s="88">
        <f t="shared" si="7"/>
        <v>1246</v>
      </c>
      <c r="S12" s="88">
        <f t="shared" si="7"/>
        <v>1899</v>
      </c>
      <c r="T12" s="88">
        <f t="shared" si="7"/>
        <v>568</v>
      </c>
      <c r="U12" s="88">
        <f t="shared" si="7"/>
        <v>549</v>
      </c>
      <c r="V12" s="88">
        <f t="shared" si="7"/>
        <v>69</v>
      </c>
      <c r="W12" s="88">
        <f t="shared" si="7"/>
        <v>79</v>
      </c>
      <c r="X12" s="89">
        <f t="shared" si="8"/>
        <v>5427</v>
      </c>
      <c r="Y12" s="212"/>
      <c r="Z12" s="40" t="s">
        <v>18</v>
      </c>
      <c r="AA12" s="88">
        <f t="shared" si="9"/>
        <v>9</v>
      </c>
      <c r="AB12" s="88">
        <f t="shared" si="9"/>
        <v>13</v>
      </c>
      <c r="AC12" s="88">
        <f t="shared" si="9"/>
        <v>207</v>
      </c>
      <c r="AD12" s="88">
        <f t="shared" si="9"/>
        <v>265</v>
      </c>
      <c r="AE12" s="88">
        <f t="shared" si="9"/>
        <v>329</v>
      </c>
      <c r="AF12" s="88">
        <f t="shared" si="9"/>
        <v>106</v>
      </c>
      <c r="AG12" s="88">
        <f t="shared" si="9"/>
        <v>105</v>
      </c>
      <c r="AH12" s="88">
        <f t="shared" si="9"/>
        <v>15</v>
      </c>
      <c r="AI12" s="88">
        <f t="shared" si="9"/>
        <v>20</v>
      </c>
      <c r="AJ12" s="89">
        <f t="shared" si="10"/>
        <v>1069</v>
      </c>
      <c r="AK12" s="212"/>
      <c r="AL12" s="40" t="s">
        <v>18</v>
      </c>
      <c r="AM12" s="88">
        <f t="shared" si="11"/>
        <v>7</v>
      </c>
      <c r="AN12" s="88">
        <f t="shared" si="11"/>
        <v>25</v>
      </c>
      <c r="AO12" s="88">
        <f t="shared" si="11"/>
        <v>365</v>
      </c>
      <c r="AP12" s="88">
        <f t="shared" si="11"/>
        <v>556</v>
      </c>
      <c r="AQ12" s="88">
        <f t="shared" si="11"/>
        <v>1086</v>
      </c>
      <c r="AR12" s="88">
        <f t="shared" si="11"/>
        <v>277</v>
      </c>
      <c r="AS12" s="88">
        <f t="shared" si="11"/>
        <v>272</v>
      </c>
      <c r="AT12" s="88">
        <f t="shared" si="11"/>
        <v>29</v>
      </c>
      <c r="AU12" s="88">
        <f t="shared" si="11"/>
        <v>39</v>
      </c>
      <c r="AV12" s="89">
        <f t="shared" si="12"/>
        <v>2656</v>
      </c>
      <c r="AW12" s="212"/>
      <c r="AX12" s="40" t="s">
        <v>18</v>
      </c>
      <c r="AY12" s="88">
        <f t="shared" si="13"/>
        <v>8</v>
      </c>
      <c r="AZ12" s="88">
        <f t="shared" si="13"/>
        <v>40</v>
      </c>
      <c r="BA12" s="88">
        <f t="shared" si="13"/>
        <v>346</v>
      </c>
      <c r="BB12" s="88">
        <f t="shared" si="13"/>
        <v>636</v>
      </c>
      <c r="BC12" s="88">
        <f t="shared" si="13"/>
        <v>571</v>
      </c>
      <c r="BD12" s="88">
        <f t="shared" si="13"/>
        <v>243</v>
      </c>
      <c r="BE12" s="88">
        <f t="shared" si="13"/>
        <v>304</v>
      </c>
      <c r="BF12" s="88">
        <f t="shared" si="13"/>
        <v>47</v>
      </c>
      <c r="BG12" s="88">
        <f t="shared" si="13"/>
        <v>66</v>
      </c>
      <c r="BH12" s="89">
        <f t="shared" si="14"/>
        <v>2261</v>
      </c>
    </row>
    <row r="13" spans="1:60" ht="21" customHeight="1">
      <c r="A13" s="212"/>
      <c r="B13" s="40" t="s">
        <v>19</v>
      </c>
      <c r="C13" s="88">
        <f t="shared" si="5"/>
        <v>25</v>
      </c>
      <c r="D13" s="88">
        <f t="shared" si="5"/>
        <v>50</v>
      </c>
      <c r="E13" s="88">
        <f t="shared" si="5"/>
        <v>475</v>
      </c>
      <c r="F13" s="88">
        <f t="shared" si="5"/>
        <v>1270</v>
      </c>
      <c r="G13" s="88">
        <f t="shared" si="5"/>
        <v>2048</v>
      </c>
      <c r="H13" s="88">
        <f t="shared" si="5"/>
        <v>966</v>
      </c>
      <c r="I13" s="88">
        <f t="shared" si="5"/>
        <v>2357</v>
      </c>
      <c r="J13" s="88">
        <f t="shared" si="5"/>
        <v>303</v>
      </c>
      <c r="K13" s="88">
        <f t="shared" si="5"/>
        <v>671</v>
      </c>
      <c r="L13" s="89">
        <f t="shared" si="6"/>
        <v>8165</v>
      </c>
      <c r="M13" s="212"/>
      <c r="N13" s="40" t="s">
        <v>19</v>
      </c>
      <c r="O13" s="88">
        <f t="shared" si="7"/>
        <v>10</v>
      </c>
      <c r="P13" s="88">
        <f t="shared" si="7"/>
        <v>28</v>
      </c>
      <c r="Q13" s="88">
        <f t="shared" si="7"/>
        <v>175</v>
      </c>
      <c r="R13" s="88">
        <f t="shared" si="7"/>
        <v>568</v>
      </c>
      <c r="S13" s="88">
        <f t="shared" si="7"/>
        <v>957</v>
      </c>
      <c r="T13" s="88">
        <f t="shared" si="7"/>
        <v>478</v>
      </c>
      <c r="U13" s="88">
        <f t="shared" si="7"/>
        <v>1117</v>
      </c>
      <c r="V13" s="88">
        <f t="shared" si="7"/>
        <v>150</v>
      </c>
      <c r="W13" s="88">
        <f t="shared" si="7"/>
        <v>309</v>
      </c>
      <c r="X13" s="89">
        <f t="shared" si="8"/>
        <v>3792</v>
      </c>
      <c r="Y13" s="212"/>
      <c r="Z13" s="40" t="s">
        <v>19</v>
      </c>
      <c r="AA13" s="88">
        <f t="shared" si="9"/>
        <v>5</v>
      </c>
      <c r="AB13" s="88">
        <f t="shared" si="9"/>
        <v>5</v>
      </c>
      <c r="AC13" s="88">
        <f t="shared" si="9"/>
        <v>80</v>
      </c>
      <c r="AD13" s="88">
        <f t="shared" si="9"/>
        <v>153</v>
      </c>
      <c r="AE13" s="88">
        <f t="shared" si="9"/>
        <v>170</v>
      </c>
      <c r="AF13" s="88">
        <f t="shared" si="9"/>
        <v>85</v>
      </c>
      <c r="AG13" s="88">
        <f t="shared" si="9"/>
        <v>194</v>
      </c>
      <c r="AH13" s="88">
        <f t="shared" si="9"/>
        <v>29</v>
      </c>
      <c r="AI13" s="88">
        <f t="shared" si="9"/>
        <v>55</v>
      </c>
      <c r="AJ13" s="89">
        <f t="shared" si="10"/>
        <v>776</v>
      </c>
      <c r="AK13" s="212"/>
      <c r="AL13" s="40" t="s">
        <v>19</v>
      </c>
      <c r="AM13" s="88">
        <f t="shared" si="11"/>
        <v>0</v>
      </c>
      <c r="AN13" s="88">
        <f t="shared" si="11"/>
        <v>2</v>
      </c>
      <c r="AO13" s="88">
        <f t="shared" si="11"/>
        <v>118</v>
      </c>
      <c r="AP13" s="88">
        <f t="shared" si="11"/>
        <v>244</v>
      </c>
      <c r="AQ13" s="88">
        <f t="shared" si="11"/>
        <v>599</v>
      </c>
      <c r="AR13" s="88">
        <f t="shared" si="11"/>
        <v>266</v>
      </c>
      <c r="AS13" s="88">
        <f t="shared" si="11"/>
        <v>584</v>
      </c>
      <c r="AT13" s="88">
        <f t="shared" si="11"/>
        <v>65</v>
      </c>
      <c r="AU13" s="88">
        <f t="shared" si="11"/>
        <v>157</v>
      </c>
      <c r="AV13" s="89">
        <f t="shared" si="12"/>
        <v>2035</v>
      </c>
      <c r="AW13" s="212"/>
      <c r="AX13" s="40" t="s">
        <v>19</v>
      </c>
      <c r="AY13" s="88">
        <f t="shared" si="13"/>
        <v>10</v>
      </c>
      <c r="AZ13" s="88">
        <f t="shared" si="13"/>
        <v>15</v>
      </c>
      <c r="BA13" s="88">
        <f t="shared" si="13"/>
        <v>102</v>
      </c>
      <c r="BB13" s="88">
        <f t="shared" si="13"/>
        <v>305</v>
      </c>
      <c r="BC13" s="88">
        <f t="shared" si="13"/>
        <v>322</v>
      </c>
      <c r="BD13" s="88">
        <f t="shared" si="13"/>
        <v>137</v>
      </c>
      <c r="BE13" s="88">
        <f t="shared" si="13"/>
        <v>462</v>
      </c>
      <c r="BF13" s="88">
        <f t="shared" si="13"/>
        <v>59</v>
      </c>
      <c r="BG13" s="88">
        <f t="shared" si="13"/>
        <v>150</v>
      </c>
      <c r="BH13" s="89">
        <f t="shared" si="14"/>
        <v>1562</v>
      </c>
    </row>
    <row r="14" spans="1:60" ht="21" customHeight="1">
      <c r="A14" s="212"/>
      <c r="B14" s="40" t="s">
        <v>20</v>
      </c>
      <c r="C14" s="88">
        <f t="shared" si="5"/>
        <v>1</v>
      </c>
      <c r="D14" s="88">
        <f t="shared" si="5"/>
        <v>7</v>
      </c>
      <c r="E14" s="88">
        <f t="shared" si="5"/>
        <v>68</v>
      </c>
      <c r="F14" s="88">
        <f t="shared" si="5"/>
        <v>249</v>
      </c>
      <c r="G14" s="88">
        <f t="shared" si="5"/>
        <v>400</v>
      </c>
      <c r="H14" s="88">
        <f t="shared" si="5"/>
        <v>259</v>
      </c>
      <c r="I14" s="88">
        <f t="shared" si="5"/>
        <v>735</v>
      </c>
      <c r="J14" s="88">
        <f t="shared" si="5"/>
        <v>98</v>
      </c>
      <c r="K14" s="88">
        <f t="shared" si="5"/>
        <v>145</v>
      </c>
      <c r="L14" s="89">
        <f t="shared" si="6"/>
        <v>1962</v>
      </c>
      <c r="M14" s="212"/>
      <c r="N14" s="40" t="s">
        <v>20</v>
      </c>
      <c r="O14" s="88">
        <f t="shared" si="7"/>
        <v>0</v>
      </c>
      <c r="P14" s="88">
        <f t="shared" si="7"/>
        <v>4</v>
      </c>
      <c r="Q14" s="88">
        <f t="shared" si="7"/>
        <v>31</v>
      </c>
      <c r="R14" s="88">
        <f t="shared" si="7"/>
        <v>109</v>
      </c>
      <c r="S14" s="88">
        <f t="shared" si="7"/>
        <v>210</v>
      </c>
      <c r="T14" s="88">
        <f t="shared" si="7"/>
        <v>150</v>
      </c>
      <c r="U14" s="88">
        <f t="shared" si="7"/>
        <v>397</v>
      </c>
      <c r="V14" s="88">
        <f t="shared" si="7"/>
        <v>61</v>
      </c>
      <c r="W14" s="88">
        <f t="shared" si="7"/>
        <v>66</v>
      </c>
      <c r="X14" s="89">
        <f t="shared" si="8"/>
        <v>1028</v>
      </c>
      <c r="Y14" s="212"/>
      <c r="Z14" s="40" t="s">
        <v>20</v>
      </c>
      <c r="AA14" s="88">
        <f t="shared" si="9"/>
        <v>1</v>
      </c>
      <c r="AB14" s="88">
        <f t="shared" si="9"/>
        <v>0</v>
      </c>
      <c r="AC14" s="88">
        <f t="shared" si="9"/>
        <v>9</v>
      </c>
      <c r="AD14" s="88">
        <f t="shared" si="9"/>
        <v>29</v>
      </c>
      <c r="AE14" s="88">
        <f t="shared" si="9"/>
        <v>45</v>
      </c>
      <c r="AF14" s="88">
        <f t="shared" si="9"/>
        <v>27</v>
      </c>
      <c r="AG14" s="88">
        <f t="shared" si="9"/>
        <v>70</v>
      </c>
      <c r="AH14" s="88">
        <f t="shared" si="9"/>
        <v>5</v>
      </c>
      <c r="AI14" s="88">
        <f t="shared" si="9"/>
        <v>17</v>
      </c>
      <c r="AJ14" s="89">
        <f t="shared" si="10"/>
        <v>203</v>
      </c>
      <c r="AK14" s="212"/>
      <c r="AL14" s="40" t="s">
        <v>20</v>
      </c>
      <c r="AM14" s="88">
        <f t="shared" si="11"/>
        <v>0</v>
      </c>
      <c r="AN14" s="88">
        <f t="shared" si="11"/>
        <v>0</v>
      </c>
      <c r="AO14" s="88">
        <f t="shared" si="11"/>
        <v>6</v>
      </c>
      <c r="AP14" s="88">
        <f t="shared" si="11"/>
        <v>46</v>
      </c>
      <c r="AQ14" s="88">
        <f t="shared" si="11"/>
        <v>93</v>
      </c>
      <c r="AR14" s="88">
        <f t="shared" si="11"/>
        <v>43</v>
      </c>
      <c r="AS14" s="88">
        <f t="shared" si="11"/>
        <v>122</v>
      </c>
      <c r="AT14" s="88">
        <f t="shared" si="11"/>
        <v>19</v>
      </c>
      <c r="AU14" s="88">
        <f t="shared" si="11"/>
        <v>34</v>
      </c>
      <c r="AV14" s="89">
        <f t="shared" si="12"/>
        <v>363</v>
      </c>
      <c r="AW14" s="212"/>
      <c r="AX14" s="40" t="s">
        <v>20</v>
      </c>
      <c r="AY14" s="88">
        <f t="shared" si="13"/>
        <v>0</v>
      </c>
      <c r="AZ14" s="88">
        <f t="shared" si="13"/>
        <v>3</v>
      </c>
      <c r="BA14" s="88">
        <f t="shared" si="13"/>
        <v>22</v>
      </c>
      <c r="BB14" s="88">
        <f t="shared" si="13"/>
        <v>65</v>
      </c>
      <c r="BC14" s="88">
        <f t="shared" si="13"/>
        <v>52</v>
      </c>
      <c r="BD14" s="88">
        <f t="shared" si="13"/>
        <v>39</v>
      </c>
      <c r="BE14" s="88">
        <f t="shared" si="13"/>
        <v>146</v>
      </c>
      <c r="BF14" s="88">
        <f t="shared" si="13"/>
        <v>13</v>
      </c>
      <c r="BG14" s="88">
        <f t="shared" si="13"/>
        <v>28</v>
      </c>
      <c r="BH14" s="89">
        <f t="shared" si="14"/>
        <v>368</v>
      </c>
    </row>
    <row r="15" spans="1:60" ht="21" customHeight="1">
      <c r="A15" s="212"/>
      <c r="B15" s="40" t="s">
        <v>21</v>
      </c>
      <c r="C15" s="88">
        <f t="shared" si="5"/>
        <v>3</v>
      </c>
      <c r="D15" s="88">
        <f t="shared" si="5"/>
        <v>2</v>
      </c>
      <c r="E15" s="88">
        <f t="shared" si="5"/>
        <v>35</v>
      </c>
      <c r="F15" s="88">
        <f t="shared" si="5"/>
        <v>155</v>
      </c>
      <c r="G15" s="88">
        <f t="shared" si="5"/>
        <v>235</v>
      </c>
      <c r="H15" s="88">
        <f t="shared" si="5"/>
        <v>144</v>
      </c>
      <c r="I15" s="88">
        <f t="shared" si="5"/>
        <v>757</v>
      </c>
      <c r="J15" s="88">
        <f t="shared" si="5"/>
        <v>180</v>
      </c>
      <c r="K15" s="88">
        <f t="shared" si="5"/>
        <v>1101</v>
      </c>
      <c r="L15" s="89">
        <f t="shared" si="6"/>
        <v>2612</v>
      </c>
      <c r="M15" s="212"/>
      <c r="N15" s="40" t="s">
        <v>21</v>
      </c>
      <c r="O15" s="88">
        <f t="shared" si="7"/>
        <v>3</v>
      </c>
      <c r="P15" s="88">
        <f t="shared" si="7"/>
        <v>2</v>
      </c>
      <c r="Q15" s="88">
        <f t="shared" si="7"/>
        <v>15</v>
      </c>
      <c r="R15" s="88">
        <f t="shared" si="7"/>
        <v>73</v>
      </c>
      <c r="S15" s="88">
        <f t="shared" si="7"/>
        <v>115</v>
      </c>
      <c r="T15" s="88">
        <f t="shared" si="7"/>
        <v>77</v>
      </c>
      <c r="U15" s="88">
        <f t="shared" si="7"/>
        <v>345</v>
      </c>
      <c r="V15" s="88">
        <f t="shared" si="7"/>
        <v>118</v>
      </c>
      <c r="W15" s="88">
        <f t="shared" si="7"/>
        <v>598</v>
      </c>
      <c r="X15" s="89">
        <f t="shared" si="8"/>
        <v>1346</v>
      </c>
      <c r="Y15" s="212"/>
      <c r="Z15" s="40" t="s">
        <v>21</v>
      </c>
      <c r="AA15" s="88">
        <f t="shared" si="9"/>
        <v>0</v>
      </c>
      <c r="AB15" s="88">
        <f t="shared" si="9"/>
        <v>0</v>
      </c>
      <c r="AC15" s="88">
        <f t="shared" si="9"/>
        <v>3</v>
      </c>
      <c r="AD15" s="88">
        <f t="shared" si="9"/>
        <v>17</v>
      </c>
      <c r="AE15" s="88">
        <f t="shared" si="9"/>
        <v>28</v>
      </c>
      <c r="AF15" s="88">
        <f t="shared" si="9"/>
        <v>7</v>
      </c>
      <c r="AG15" s="88">
        <f t="shared" si="9"/>
        <v>88</v>
      </c>
      <c r="AH15" s="88">
        <f t="shared" si="9"/>
        <v>10</v>
      </c>
      <c r="AI15" s="88">
        <f t="shared" si="9"/>
        <v>123</v>
      </c>
      <c r="AJ15" s="89">
        <f t="shared" si="10"/>
        <v>276</v>
      </c>
      <c r="AK15" s="212"/>
      <c r="AL15" s="40" t="s">
        <v>21</v>
      </c>
      <c r="AM15" s="88">
        <f t="shared" si="11"/>
        <v>0</v>
      </c>
      <c r="AN15" s="88">
        <f t="shared" si="11"/>
        <v>0</v>
      </c>
      <c r="AO15" s="88">
        <f t="shared" si="11"/>
        <v>12</v>
      </c>
      <c r="AP15" s="88">
        <f t="shared" si="11"/>
        <v>36</v>
      </c>
      <c r="AQ15" s="88">
        <f t="shared" si="11"/>
        <v>71</v>
      </c>
      <c r="AR15" s="88">
        <f t="shared" si="11"/>
        <v>49</v>
      </c>
      <c r="AS15" s="88">
        <f t="shared" si="11"/>
        <v>217</v>
      </c>
      <c r="AT15" s="88">
        <f t="shared" si="11"/>
        <v>27</v>
      </c>
      <c r="AU15" s="88">
        <f t="shared" si="11"/>
        <v>261</v>
      </c>
      <c r="AV15" s="89">
        <f t="shared" si="12"/>
        <v>673</v>
      </c>
      <c r="AW15" s="212"/>
      <c r="AX15" s="40" t="s">
        <v>21</v>
      </c>
      <c r="AY15" s="88">
        <f t="shared" si="13"/>
        <v>0</v>
      </c>
      <c r="AZ15" s="88">
        <f t="shared" si="13"/>
        <v>0</v>
      </c>
      <c r="BA15" s="88">
        <f t="shared" si="13"/>
        <v>5</v>
      </c>
      <c r="BB15" s="88">
        <f t="shared" si="13"/>
        <v>29</v>
      </c>
      <c r="BC15" s="88">
        <f t="shared" si="13"/>
        <v>21</v>
      </c>
      <c r="BD15" s="88">
        <f t="shared" si="13"/>
        <v>11</v>
      </c>
      <c r="BE15" s="88">
        <f t="shared" si="13"/>
        <v>107</v>
      </c>
      <c r="BF15" s="88">
        <f t="shared" si="13"/>
        <v>25</v>
      </c>
      <c r="BG15" s="88">
        <f t="shared" si="13"/>
        <v>119</v>
      </c>
      <c r="BH15" s="89">
        <f t="shared" si="14"/>
        <v>317</v>
      </c>
    </row>
    <row r="16" spans="1:60" ht="21" customHeight="1" thickBot="1">
      <c r="A16" s="212"/>
      <c r="B16" s="41" t="s">
        <v>22</v>
      </c>
      <c r="C16" s="90">
        <f t="shared" si="5"/>
        <v>0</v>
      </c>
      <c r="D16" s="90">
        <f t="shared" si="5"/>
        <v>1</v>
      </c>
      <c r="E16" s="90">
        <f t="shared" si="5"/>
        <v>9</v>
      </c>
      <c r="F16" s="90">
        <f t="shared" si="5"/>
        <v>12</v>
      </c>
      <c r="G16" s="90">
        <f t="shared" si="5"/>
        <v>27</v>
      </c>
      <c r="H16" s="90">
        <f t="shared" si="5"/>
        <v>14</v>
      </c>
      <c r="I16" s="90">
        <f t="shared" si="5"/>
        <v>36</v>
      </c>
      <c r="J16" s="90">
        <f t="shared" si="5"/>
        <v>15</v>
      </c>
      <c r="K16" s="90">
        <f t="shared" si="5"/>
        <v>58</v>
      </c>
      <c r="L16" s="91">
        <f t="shared" si="6"/>
        <v>172</v>
      </c>
      <c r="M16" s="212"/>
      <c r="N16" s="41" t="s">
        <v>22</v>
      </c>
      <c r="O16" s="90">
        <f t="shared" si="7"/>
        <v>0</v>
      </c>
      <c r="P16" s="90">
        <f t="shared" si="7"/>
        <v>0</v>
      </c>
      <c r="Q16" s="90">
        <f t="shared" si="7"/>
        <v>5</v>
      </c>
      <c r="R16" s="90">
        <f t="shared" si="7"/>
        <v>5</v>
      </c>
      <c r="S16" s="90">
        <f t="shared" si="7"/>
        <v>13</v>
      </c>
      <c r="T16" s="90">
        <f t="shared" si="7"/>
        <v>10</v>
      </c>
      <c r="U16" s="90">
        <f t="shared" si="7"/>
        <v>20</v>
      </c>
      <c r="V16" s="90">
        <f t="shared" si="7"/>
        <v>11</v>
      </c>
      <c r="W16" s="90">
        <f t="shared" si="7"/>
        <v>34</v>
      </c>
      <c r="X16" s="91">
        <f t="shared" si="8"/>
        <v>98</v>
      </c>
      <c r="Y16" s="212"/>
      <c r="Z16" s="41" t="s">
        <v>22</v>
      </c>
      <c r="AA16" s="90">
        <f t="shared" si="9"/>
        <v>0</v>
      </c>
      <c r="AB16" s="90">
        <f t="shared" si="9"/>
        <v>0</v>
      </c>
      <c r="AC16" s="90">
        <f t="shared" si="9"/>
        <v>1</v>
      </c>
      <c r="AD16" s="90">
        <f t="shared" si="9"/>
        <v>3</v>
      </c>
      <c r="AE16" s="90">
        <f t="shared" si="9"/>
        <v>4</v>
      </c>
      <c r="AF16" s="90">
        <f t="shared" si="9"/>
        <v>1</v>
      </c>
      <c r="AG16" s="90">
        <f t="shared" si="9"/>
        <v>5</v>
      </c>
      <c r="AH16" s="90">
        <f t="shared" si="9"/>
        <v>2</v>
      </c>
      <c r="AI16" s="90">
        <f t="shared" si="9"/>
        <v>6</v>
      </c>
      <c r="AJ16" s="91">
        <f t="shared" si="10"/>
        <v>22</v>
      </c>
      <c r="AK16" s="212"/>
      <c r="AL16" s="41" t="s">
        <v>22</v>
      </c>
      <c r="AM16" s="90">
        <f t="shared" si="11"/>
        <v>0</v>
      </c>
      <c r="AN16" s="90">
        <f t="shared" si="11"/>
        <v>0</v>
      </c>
      <c r="AO16" s="90">
        <f t="shared" si="11"/>
        <v>2</v>
      </c>
      <c r="AP16" s="90">
        <f t="shared" si="11"/>
        <v>3</v>
      </c>
      <c r="AQ16" s="90">
        <f t="shared" si="11"/>
        <v>5</v>
      </c>
      <c r="AR16" s="90">
        <f t="shared" si="11"/>
        <v>1</v>
      </c>
      <c r="AS16" s="90">
        <f t="shared" si="11"/>
        <v>9</v>
      </c>
      <c r="AT16" s="90">
        <f t="shared" si="11"/>
        <v>2</v>
      </c>
      <c r="AU16" s="90">
        <f t="shared" si="11"/>
        <v>6</v>
      </c>
      <c r="AV16" s="91">
        <f t="shared" si="12"/>
        <v>28</v>
      </c>
      <c r="AW16" s="212"/>
      <c r="AX16" s="41" t="s">
        <v>22</v>
      </c>
      <c r="AY16" s="90">
        <f t="shared" si="13"/>
        <v>0</v>
      </c>
      <c r="AZ16" s="90">
        <f t="shared" si="13"/>
        <v>1</v>
      </c>
      <c r="BA16" s="90">
        <f t="shared" si="13"/>
        <v>1</v>
      </c>
      <c r="BB16" s="90">
        <f t="shared" si="13"/>
        <v>1</v>
      </c>
      <c r="BC16" s="90">
        <f t="shared" si="13"/>
        <v>5</v>
      </c>
      <c r="BD16" s="90">
        <f t="shared" si="13"/>
        <v>2</v>
      </c>
      <c r="BE16" s="90">
        <f t="shared" si="13"/>
        <v>2</v>
      </c>
      <c r="BF16" s="90">
        <f t="shared" si="13"/>
        <v>0</v>
      </c>
      <c r="BG16" s="90">
        <f t="shared" si="13"/>
        <v>12</v>
      </c>
      <c r="BH16" s="91">
        <f t="shared" si="14"/>
        <v>24</v>
      </c>
    </row>
    <row r="17" spans="1:60" ht="21" customHeight="1">
      <c r="A17" s="213"/>
      <c r="B17" s="37" t="s">
        <v>146</v>
      </c>
      <c r="C17" s="88">
        <f>SUM(C9:C16)</f>
        <v>240</v>
      </c>
      <c r="D17" s="88">
        <f aca="true" t="shared" si="15" ref="D17:K17">SUM(D9:D16)</f>
        <v>929</v>
      </c>
      <c r="E17" s="88">
        <f t="shared" si="15"/>
        <v>6335</v>
      </c>
      <c r="F17" s="88">
        <f t="shared" si="15"/>
        <v>8348</v>
      </c>
      <c r="G17" s="88">
        <f t="shared" si="15"/>
        <v>11455</v>
      </c>
      <c r="H17" s="88">
        <f t="shared" si="15"/>
        <v>4225</v>
      </c>
      <c r="I17" s="88">
        <f t="shared" si="15"/>
        <v>6331</v>
      </c>
      <c r="J17" s="88">
        <f t="shared" si="15"/>
        <v>958</v>
      </c>
      <c r="K17" s="92">
        <f t="shared" si="15"/>
        <v>2393</v>
      </c>
      <c r="L17" s="93">
        <f>IF(L9+L10+L11+L12+L13+L14+L15+L16=C17+D17+E17+F17+G17+H17+I17+J17+K17,L9+L10+L11+L12+L13+L14+L15+L16,"‘間違っています’")</f>
        <v>41214</v>
      </c>
      <c r="M17" s="213"/>
      <c r="N17" s="37" t="s">
        <v>146</v>
      </c>
      <c r="O17" s="88">
        <f aca="true" t="shared" si="16" ref="O17:W17">SUM(O9:O16)</f>
        <v>181</v>
      </c>
      <c r="P17" s="88">
        <f t="shared" si="16"/>
        <v>517</v>
      </c>
      <c r="Q17" s="88">
        <f t="shared" si="16"/>
        <v>3483</v>
      </c>
      <c r="R17" s="88">
        <f t="shared" si="16"/>
        <v>3995</v>
      </c>
      <c r="S17" s="88">
        <f t="shared" si="16"/>
        <v>5890</v>
      </c>
      <c r="T17" s="88">
        <f>SUM(T9:T16)</f>
        <v>2090</v>
      </c>
      <c r="U17" s="88">
        <f t="shared" si="16"/>
        <v>3024</v>
      </c>
      <c r="V17" s="88">
        <f t="shared" si="16"/>
        <v>509</v>
      </c>
      <c r="W17" s="92">
        <f t="shared" si="16"/>
        <v>1190</v>
      </c>
      <c r="X17" s="93">
        <f>IF(X9+X10+X11+X12+X13+X14+X15+X16=O17+P17+Q17+R17+S17+T17+U17+V17+W17,X9+X10+X11+X12+X13+X14+X15+X16,"‘間違っています’")</f>
        <v>20879</v>
      </c>
      <c r="Y17" s="213"/>
      <c r="Z17" s="37" t="s">
        <v>146</v>
      </c>
      <c r="AA17" s="88">
        <f aca="true" t="shared" si="17" ref="AA17:AI17">SUM(AA9:AA16)</f>
        <v>18</v>
      </c>
      <c r="AB17" s="88">
        <f t="shared" si="17"/>
        <v>66</v>
      </c>
      <c r="AC17" s="88">
        <f t="shared" si="17"/>
        <v>628</v>
      </c>
      <c r="AD17" s="88">
        <f t="shared" si="17"/>
        <v>823</v>
      </c>
      <c r="AE17" s="88">
        <f t="shared" si="17"/>
        <v>908</v>
      </c>
      <c r="AF17" s="88">
        <f t="shared" si="17"/>
        <v>361</v>
      </c>
      <c r="AG17" s="88">
        <f t="shared" si="17"/>
        <v>566</v>
      </c>
      <c r="AH17" s="88">
        <f t="shared" si="17"/>
        <v>75</v>
      </c>
      <c r="AI17" s="92">
        <f t="shared" si="17"/>
        <v>237</v>
      </c>
      <c r="AJ17" s="93">
        <f>IF(AJ9+AJ10+AJ11+AJ12+AJ13+AJ14+AJ15+AJ16=AA17+AB17+AC17+AD17+AE17+AF17+AG17+AH17+AI17,AJ9+AJ10+AJ11+AJ12+AJ13+AJ14+AJ15+AJ16,"‘間違っています’")</f>
        <v>3682</v>
      </c>
      <c r="AK17" s="213"/>
      <c r="AL17" s="37" t="s">
        <v>146</v>
      </c>
      <c r="AM17" s="88">
        <f aca="true" t="shared" si="18" ref="AM17:AU17">SUM(AM9:AM16)</f>
        <v>12</v>
      </c>
      <c r="AN17" s="88">
        <f t="shared" si="18"/>
        <v>111</v>
      </c>
      <c r="AO17" s="88">
        <f t="shared" si="18"/>
        <v>1024</v>
      </c>
      <c r="AP17" s="88">
        <f t="shared" si="18"/>
        <v>1527</v>
      </c>
      <c r="AQ17" s="88">
        <f t="shared" si="18"/>
        <v>3035</v>
      </c>
      <c r="AR17" s="88">
        <f t="shared" si="18"/>
        <v>964</v>
      </c>
      <c r="AS17" s="88">
        <f t="shared" si="18"/>
        <v>1422</v>
      </c>
      <c r="AT17" s="88">
        <f t="shared" si="18"/>
        <v>178</v>
      </c>
      <c r="AU17" s="92">
        <f t="shared" si="18"/>
        <v>544</v>
      </c>
      <c r="AV17" s="93">
        <f>IF(AV9+AV10+AV11+AV12+AV13+AV14+AV15+AV16=AM17+AN17+AO17+AP17+AQ17+AR17+AS17+AT17+AU17,AV9+AV10+AV11+AV12+AV13+AV14+AV15+AV16,"‘間違っています’")</f>
        <v>8817</v>
      </c>
      <c r="AW17" s="213"/>
      <c r="AX17" s="37" t="s">
        <v>146</v>
      </c>
      <c r="AY17" s="88">
        <f aca="true" t="shared" si="19" ref="AY17:BG17">SUM(AY9:AY16)</f>
        <v>29</v>
      </c>
      <c r="AZ17" s="88">
        <f t="shared" si="19"/>
        <v>235</v>
      </c>
      <c r="BA17" s="88">
        <f t="shared" si="19"/>
        <v>1200</v>
      </c>
      <c r="BB17" s="88">
        <f t="shared" si="19"/>
        <v>2003</v>
      </c>
      <c r="BC17" s="88">
        <f t="shared" si="19"/>
        <v>1622</v>
      </c>
      <c r="BD17" s="88">
        <f t="shared" si="19"/>
        <v>810</v>
      </c>
      <c r="BE17" s="88">
        <f t="shared" si="19"/>
        <v>1319</v>
      </c>
      <c r="BF17" s="88">
        <f t="shared" si="19"/>
        <v>196</v>
      </c>
      <c r="BG17" s="92">
        <f t="shared" si="19"/>
        <v>422</v>
      </c>
      <c r="BH17" s="93">
        <f>IF(BH9+BH10+BH11+BH12+BH13+BH14+BH15+BH16=AY17+AZ17+BA17+BB17+BC17+BD17+BE17+BF17+BG17,BH9+BH10+BH11+BH12+BH13+BH14+BH15+BH16,"‘間違っています’")</f>
        <v>7836</v>
      </c>
    </row>
    <row r="18" spans="1:60" ht="13.5" customHeight="1">
      <c r="A18" s="43" t="s">
        <v>23</v>
      </c>
      <c r="B18" s="206" t="s">
        <v>147</v>
      </c>
      <c r="C18" s="207"/>
      <c r="D18" s="207"/>
      <c r="E18" s="207"/>
      <c r="F18" s="207"/>
      <c r="G18" s="207"/>
      <c r="H18" s="207"/>
      <c r="I18" s="207"/>
      <c r="J18" s="207"/>
      <c r="K18" s="207"/>
      <c r="L18" s="207"/>
      <c r="M18" s="43" t="s">
        <v>23</v>
      </c>
      <c r="N18" s="206" t="s">
        <v>147</v>
      </c>
      <c r="O18" s="207"/>
      <c r="P18" s="207"/>
      <c r="Q18" s="207"/>
      <c r="R18" s="207"/>
      <c r="S18" s="207"/>
      <c r="T18" s="207"/>
      <c r="U18" s="207"/>
      <c r="V18" s="207"/>
      <c r="W18" s="207"/>
      <c r="X18" s="207"/>
      <c r="Y18" s="43" t="s">
        <v>23</v>
      </c>
      <c r="Z18" s="206" t="s">
        <v>147</v>
      </c>
      <c r="AA18" s="207"/>
      <c r="AB18" s="207"/>
      <c r="AC18" s="207"/>
      <c r="AD18" s="207"/>
      <c r="AE18" s="207"/>
      <c r="AF18" s="207"/>
      <c r="AG18" s="207"/>
      <c r="AH18" s="207"/>
      <c r="AI18" s="207"/>
      <c r="AJ18" s="207"/>
      <c r="AK18" s="43" t="s">
        <v>23</v>
      </c>
      <c r="AL18" s="206" t="s">
        <v>147</v>
      </c>
      <c r="AM18" s="207"/>
      <c r="AN18" s="207"/>
      <c r="AO18" s="207"/>
      <c r="AP18" s="207"/>
      <c r="AQ18" s="207"/>
      <c r="AR18" s="207"/>
      <c r="AS18" s="207"/>
      <c r="AT18" s="207"/>
      <c r="AU18" s="207"/>
      <c r="AV18" s="207"/>
      <c r="AW18" s="43" t="s">
        <v>23</v>
      </c>
      <c r="AX18" s="206" t="s">
        <v>147</v>
      </c>
      <c r="AY18" s="207"/>
      <c r="AZ18" s="207"/>
      <c r="BA18" s="207"/>
      <c r="BB18" s="207"/>
      <c r="BC18" s="207"/>
      <c r="BD18" s="207"/>
      <c r="BE18" s="207"/>
      <c r="BF18" s="207"/>
      <c r="BG18" s="207"/>
      <c r="BH18" s="207"/>
    </row>
    <row r="19" spans="2:60" ht="13.5">
      <c r="B19" s="208"/>
      <c r="C19" s="208"/>
      <c r="D19" s="208"/>
      <c r="E19" s="208"/>
      <c r="F19" s="208"/>
      <c r="G19" s="208"/>
      <c r="H19" s="208"/>
      <c r="I19" s="208"/>
      <c r="J19" s="208"/>
      <c r="K19" s="208"/>
      <c r="L19" s="208"/>
      <c r="N19" s="208"/>
      <c r="O19" s="208"/>
      <c r="P19" s="208"/>
      <c r="Q19" s="208"/>
      <c r="R19" s="208"/>
      <c r="S19" s="208"/>
      <c r="T19" s="208"/>
      <c r="U19" s="208"/>
      <c r="V19" s="208"/>
      <c r="W19" s="208"/>
      <c r="X19" s="208"/>
      <c r="Z19" s="208"/>
      <c r="AA19" s="208"/>
      <c r="AB19" s="208"/>
      <c r="AC19" s="208"/>
      <c r="AD19" s="208"/>
      <c r="AE19" s="208"/>
      <c r="AF19" s="208"/>
      <c r="AG19" s="208"/>
      <c r="AH19" s="208"/>
      <c r="AI19" s="208"/>
      <c r="AJ19" s="208"/>
      <c r="AL19" s="208"/>
      <c r="AM19" s="208"/>
      <c r="AN19" s="208"/>
      <c r="AO19" s="208"/>
      <c r="AP19" s="208"/>
      <c r="AQ19" s="208"/>
      <c r="AR19" s="208"/>
      <c r="AS19" s="208"/>
      <c r="AT19" s="208"/>
      <c r="AU19" s="208"/>
      <c r="AV19" s="208"/>
      <c r="AX19" s="208"/>
      <c r="AY19" s="208"/>
      <c r="AZ19" s="208"/>
      <c r="BA19" s="208"/>
      <c r="BB19" s="208"/>
      <c r="BC19" s="208"/>
      <c r="BD19" s="208"/>
      <c r="BE19" s="208"/>
      <c r="BF19" s="208"/>
      <c r="BG19" s="208"/>
      <c r="BH19" s="208"/>
    </row>
    <row r="20" spans="2:60" ht="13.5">
      <c r="B20" s="44"/>
      <c r="C20" s="229"/>
      <c r="D20" s="44"/>
      <c r="E20" s="44"/>
      <c r="F20" s="44"/>
      <c r="G20" s="44"/>
      <c r="H20" s="44"/>
      <c r="I20" s="44"/>
      <c r="J20" s="44"/>
      <c r="K20" s="44"/>
      <c r="L20" s="44"/>
      <c r="N20" s="44"/>
      <c r="O20" s="229"/>
      <c r="P20" s="44"/>
      <c r="Q20" s="44"/>
      <c r="R20" s="44"/>
      <c r="S20" s="44"/>
      <c r="T20" s="44"/>
      <c r="U20" s="44"/>
      <c r="V20" s="44"/>
      <c r="W20" s="44"/>
      <c r="X20" s="44"/>
      <c r="Z20" s="44"/>
      <c r="AA20" s="229"/>
      <c r="AB20" s="44"/>
      <c r="AC20" s="44"/>
      <c r="AD20" s="44"/>
      <c r="AE20" s="44"/>
      <c r="AF20" s="44"/>
      <c r="AG20" s="44"/>
      <c r="AH20" s="44"/>
      <c r="AI20" s="44"/>
      <c r="AJ20" s="44"/>
      <c r="AL20" s="44"/>
      <c r="AM20" s="229"/>
      <c r="AN20" s="44"/>
      <c r="AO20" s="44"/>
      <c r="AP20" s="44"/>
      <c r="AQ20" s="44"/>
      <c r="AR20" s="44"/>
      <c r="AS20" s="44"/>
      <c r="AT20" s="44"/>
      <c r="AU20" s="44"/>
      <c r="AV20" s="44"/>
      <c r="AX20" s="44"/>
      <c r="AY20" s="229"/>
      <c r="AZ20" s="44"/>
      <c r="BA20" s="44"/>
      <c r="BB20" s="44"/>
      <c r="BC20" s="44"/>
      <c r="BD20" s="44"/>
      <c r="BE20" s="44"/>
      <c r="BF20" s="44"/>
      <c r="BG20" s="44"/>
      <c r="BH20" s="44"/>
    </row>
    <row r="21" spans="1:59" ht="13.5">
      <c r="A21" s="1" t="s">
        <v>148</v>
      </c>
      <c r="K21" s="1" t="s">
        <v>143</v>
      </c>
      <c r="M21" s="1" t="s">
        <v>148</v>
      </c>
      <c r="W21" s="1" t="s">
        <v>143</v>
      </c>
      <c r="Y21" s="1" t="s">
        <v>148</v>
      </c>
      <c r="AI21" s="1" t="s">
        <v>143</v>
      </c>
      <c r="AK21" s="1" t="s">
        <v>148</v>
      </c>
      <c r="AU21" s="1" t="s">
        <v>143</v>
      </c>
      <c r="AW21" s="1" t="s">
        <v>148</v>
      </c>
      <c r="BG21" s="1" t="s">
        <v>143</v>
      </c>
    </row>
    <row r="22" spans="1:60" ht="21" customHeight="1">
      <c r="A22" s="209" t="s">
        <v>144</v>
      </c>
      <c r="B22" s="209"/>
      <c r="C22" s="209" t="s">
        <v>90</v>
      </c>
      <c r="D22" s="209"/>
      <c r="E22" s="209"/>
      <c r="F22" s="209"/>
      <c r="G22" s="209"/>
      <c r="H22" s="209"/>
      <c r="I22" s="209"/>
      <c r="J22" s="209"/>
      <c r="K22" s="209"/>
      <c r="L22" s="209"/>
      <c r="M22" s="209" t="s">
        <v>144</v>
      </c>
      <c r="N22" s="209"/>
      <c r="O22" s="209" t="s">
        <v>90</v>
      </c>
      <c r="P22" s="209"/>
      <c r="Q22" s="209"/>
      <c r="R22" s="209"/>
      <c r="S22" s="209"/>
      <c r="T22" s="209"/>
      <c r="U22" s="209"/>
      <c r="V22" s="209"/>
      <c r="W22" s="209"/>
      <c r="X22" s="209"/>
      <c r="Y22" s="209" t="s">
        <v>144</v>
      </c>
      <c r="Z22" s="209"/>
      <c r="AA22" s="209" t="s">
        <v>90</v>
      </c>
      <c r="AB22" s="209"/>
      <c r="AC22" s="209"/>
      <c r="AD22" s="209"/>
      <c r="AE22" s="209"/>
      <c r="AF22" s="209"/>
      <c r="AG22" s="209"/>
      <c r="AH22" s="209"/>
      <c r="AI22" s="209"/>
      <c r="AJ22" s="209"/>
      <c r="AK22" s="209" t="s">
        <v>144</v>
      </c>
      <c r="AL22" s="209"/>
      <c r="AM22" s="209" t="s">
        <v>90</v>
      </c>
      <c r="AN22" s="209"/>
      <c r="AO22" s="209"/>
      <c r="AP22" s="209"/>
      <c r="AQ22" s="209"/>
      <c r="AR22" s="209"/>
      <c r="AS22" s="209"/>
      <c r="AT22" s="209"/>
      <c r="AU22" s="209"/>
      <c r="AV22" s="209"/>
      <c r="AW22" s="209" t="s">
        <v>144</v>
      </c>
      <c r="AX22" s="209"/>
      <c r="AY22" s="209" t="s">
        <v>90</v>
      </c>
      <c r="AZ22" s="209"/>
      <c r="BA22" s="209"/>
      <c r="BB22" s="209"/>
      <c r="BC22" s="209"/>
      <c r="BD22" s="209"/>
      <c r="BE22" s="209"/>
      <c r="BF22" s="209"/>
      <c r="BG22" s="209"/>
      <c r="BH22" s="209"/>
    </row>
    <row r="23" spans="1:60" ht="21" customHeight="1" thickBot="1">
      <c r="A23" s="210"/>
      <c r="B23" s="210"/>
      <c r="C23" s="34" t="s">
        <v>145</v>
      </c>
      <c r="D23" s="34" t="s">
        <v>8</v>
      </c>
      <c r="E23" s="34" t="s">
        <v>9</v>
      </c>
      <c r="F23" s="34" t="s">
        <v>10</v>
      </c>
      <c r="G23" s="34" t="s">
        <v>11</v>
      </c>
      <c r="H23" s="34" t="s">
        <v>12</v>
      </c>
      <c r="I23" s="34" t="s">
        <v>13</v>
      </c>
      <c r="J23" s="34" t="s">
        <v>14</v>
      </c>
      <c r="K23" s="35" t="s">
        <v>15</v>
      </c>
      <c r="L23" s="36" t="s">
        <v>146</v>
      </c>
      <c r="M23" s="210"/>
      <c r="N23" s="210"/>
      <c r="O23" s="34" t="s">
        <v>145</v>
      </c>
      <c r="P23" s="34" t="s">
        <v>8</v>
      </c>
      <c r="Q23" s="34" t="s">
        <v>9</v>
      </c>
      <c r="R23" s="34" t="s">
        <v>10</v>
      </c>
      <c r="S23" s="34" t="s">
        <v>11</v>
      </c>
      <c r="T23" s="34" t="s">
        <v>12</v>
      </c>
      <c r="U23" s="34" t="s">
        <v>13</v>
      </c>
      <c r="V23" s="34" t="s">
        <v>14</v>
      </c>
      <c r="W23" s="35" t="s">
        <v>15</v>
      </c>
      <c r="X23" s="36" t="s">
        <v>146</v>
      </c>
      <c r="Y23" s="210"/>
      <c r="Z23" s="210"/>
      <c r="AA23" s="34" t="s">
        <v>145</v>
      </c>
      <c r="AB23" s="34" t="s">
        <v>8</v>
      </c>
      <c r="AC23" s="34" t="s">
        <v>9</v>
      </c>
      <c r="AD23" s="34" t="s">
        <v>10</v>
      </c>
      <c r="AE23" s="34" t="s">
        <v>11</v>
      </c>
      <c r="AF23" s="34" t="s">
        <v>12</v>
      </c>
      <c r="AG23" s="34" t="s">
        <v>13</v>
      </c>
      <c r="AH23" s="34" t="s">
        <v>14</v>
      </c>
      <c r="AI23" s="35" t="s">
        <v>15</v>
      </c>
      <c r="AJ23" s="36" t="s">
        <v>146</v>
      </c>
      <c r="AK23" s="210"/>
      <c r="AL23" s="210"/>
      <c r="AM23" s="34" t="s">
        <v>145</v>
      </c>
      <c r="AN23" s="34" t="s">
        <v>8</v>
      </c>
      <c r="AO23" s="34" t="s">
        <v>9</v>
      </c>
      <c r="AP23" s="34" t="s">
        <v>10</v>
      </c>
      <c r="AQ23" s="34" t="s">
        <v>11</v>
      </c>
      <c r="AR23" s="34" t="s">
        <v>12</v>
      </c>
      <c r="AS23" s="34" t="s">
        <v>13</v>
      </c>
      <c r="AT23" s="34" t="s">
        <v>14</v>
      </c>
      <c r="AU23" s="35" t="s">
        <v>15</v>
      </c>
      <c r="AV23" s="36" t="s">
        <v>146</v>
      </c>
      <c r="AW23" s="210"/>
      <c r="AX23" s="210"/>
      <c r="AY23" s="34" t="s">
        <v>145</v>
      </c>
      <c r="AZ23" s="34" t="s">
        <v>8</v>
      </c>
      <c r="BA23" s="34" t="s">
        <v>9</v>
      </c>
      <c r="BB23" s="34" t="s">
        <v>10</v>
      </c>
      <c r="BC23" s="34" t="s">
        <v>11</v>
      </c>
      <c r="BD23" s="34" t="s">
        <v>12</v>
      </c>
      <c r="BE23" s="34" t="s">
        <v>13</v>
      </c>
      <c r="BF23" s="34" t="s">
        <v>14</v>
      </c>
      <c r="BG23" s="35" t="s">
        <v>15</v>
      </c>
      <c r="BH23" s="36" t="s">
        <v>146</v>
      </c>
    </row>
    <row r="24" spans="1:60" ht="21" customHeight="1" thickTop="1">
      <c r="A24" s="211" t="s">
        <v>93</v>
      </c>
      <c r="B24" s="37" t="s">
        <v>145</v>
      </c>
      <c r="C24" s="94">
        <f>+O24+AA24+AM24+AY24</f>
        <v>97</v>
      </c>
      <c r="D24" s="94">
        <f aca="true" t="shared" si="20" ref="D24:K31">+P24+AB24+AN24+AZ24</f>
        <v>284</v>
      </c>
      <c r="E24" s="94">
        <f t="shared" si="20"/>
        <v>1435</v>
      </c>
      <c r="F24" s="94">
        <f t="shared" si="20"/>
        <v>1170</v>
      </c>
      <c r="G24" s="94">
        <f t="shared" si="20"/>
        <v>944</v>
      </c>
      <c r="H24" s="94">
        <f t="shared" si="20"/>
        <v>316</v>
      </c>
      <c r="I24" s="94">
        <f t="shared" si="20"/>
        <v>204</v>
      </c>
      <c r="J24" s="94">
        <f t="shared" si="20"/>
        <v>43</v>
      </c>
      <c r="K24" s="94">
        <f t="shared" si="20"/>
        <v>51</v>
      </c>
      <c r="L24" s="89">
        <f>SUM(C24:K24)</f>
        <v>4544</v>
      </c>
      <c r="M24" s="211" t="s">
        <v>91</v>
      </c>
      <c r="N24" s="37" t="s">
        <v>145</v>
      </c>
      <c r="O24" s="99">
        <v>90</v>
      </c>
      <c r="P24" s="99">
        <v>164</v>
      </c>
      <c r="Q24" s="99">
        <v>898</v>
      </c>
      <c r="R24" s="99">
        <v>563</v>
      </c>
      <c r="S24" s="99">
        <v>497</v>
      </c>
      <c r="T24" s="99">
        <v>127</v>
      </c>
      <c r="U24" s="99">
        <v>95</v>
      </c>
      <c r="V24" s="99">
        <v>15</v>
      </c>
      <c r="W24" s="100">
        <v>26</v>
      </c>
      <c r="X24" s="89">
        <f>SUM(O24:W24)</f>
        <v>2475</v>
      </c>
      <c r="Y24" s="211" t="s">
        <v>91</v>
      </c>
      <c r="Z24" s="37" t="s">
        <v>145</v>
      </c>
      <c r="AA24" s="99">
        <v>0</v>
      </c>
      <c r="AB24" s="99">
        <v>10</v>
      </c>
      <c r="AC24" s="99">
        <v>59</v>
      </c>
      <c r="AD24" s="99">
        <v>64</v>
      </c>
      <c r="AE24" s="99">
        <v>51</v>
      </c>
      <c r="AF24" s="99">
        <v>18</v>
      </c>
      <c r="AG24" s="99">
        <v>14</v>
      </c>
      <c r="AH24" s="99">
        <v>3</v>
      </c>
      <c r="AI24" s="100">
        <v>3</v>
      </c>
      <c r="AJ24" s="89">
        <f>SUM(AA24:AI24)</f>
        <v>222</v>
      </c>
      <c r="AK24" s="211" t="s">
        <v>91</v>
      </c>
      <c r="AL24" s="37" t="s">
        <v>145</v>
      </c>
      <c r="AM24" s="99">
        <v>3</v>
      </c>
      <c r="AN24" s="99">
        <v>23</v>
      </c>
      <c r="AO24" s="99">
        <v>122</v>
      </c>
      <c r="AP24" s="99">
        <v>158</v>
      </c>
      <c r="AQ24" s="99">
        <v>190</v>
      </c>
      <c r="AR24" s="99">
        <v>55</v>
      </c>
      <c r="AS24" s="99">
        <v>35</v>
      </c>
      <c r="AT24" s="99">
        <v>8</v>
      </c>
      <c r="AU24" s="100">
        <v>12</v>
      </c>
      <c r="AV24" s="89">
        <f>SUM(AM24:AU24)</f>
        <v>606</v>
      </c>
      <c r="AW24" s="211" t="s">
        <v>91</v>
      </c>
      <c r="AX24" s="37" t="s">
        <v>145</v>
      </c>
      <c r="AY24" s="99">
        <v>4</v>
      </c>
      <c r="AZ24" s="99">
        <v>87</v>
      </c>
      <c r="BA24" s="99">
        <v>356</v>
      </c>
      <c r="BB24" s="99">
        <v>385</v>
      </c>
      <c r="BC24" s="99">
        <v>206</v>
      </c>
      <c r="BD24" s="99">
        <v>116</v>
      </c>
      <c r="BE24" s="99">
        <v>60</v>
      </c>
      <c r="BF24" s="99">
        <v>17</v>
      </c>
      <c r="BG24" s="100">
        <v>10</v>
      </c>
      <c r="BH24" s="89">
        <f>SUM(AY24:BG24)</f>
        <v>1241</v>
      </c>
    </row>
    <row r="25" spans="1:60" ht="21" customHeight="1">
      <c r="A25" s="212"/>
      <c r="B25" s="40" t="s">
        <v>16</v>
      </c>
      <c r="C25" s="94">
        <f aca="true" t="shared" si="21" ref="C25:C31">+O25+AA25+AM25+AY25</f>
        <v>33</v>
      </c>
      <c r="D25" s="94">
        <f t="shared" si="20"/>
        <v>287</v>
      </c>
      <c r="E25" s="94">
        <f t="shared" si="20"/>
        <v>1457</v>
      </c>
      <c r="F25" s="94">
        <f t="shared" si="20"/>
        <v>1545</v>
      </c>
      <c r="G25" s="94">
        <f t="shared" si="20"/>
        <v>1777</v>
      </c>
      <c r="H25" s="94">
        <f t="shared" si="20"/>
        <v>447</v>
      </c>
      <c r="I25" s="94">
        <f t="shared" si="20"/>
        <v>296</v>
      </c>
      <c r="J25" s="94">
        <f t="shared" si="20"/>
        <v>58</v>
      </c>
      <c r="K25" s="94">
        <f t="shared" si="20"/>
        <v>38</v>
      </c>
      <c r="L25" s="89">
        <f aca="true" t="shared" si="22" ref="L25:L31">SUM(C25:K25)</f>
        <v>5938</v>
      </c>
      <c r="M25" s="212"/>
      <c r="N25" s="40" t="s">
        <v>16</v>
      </c>
      <c r="O25" s="101">
        <v>27</v>
      </c>
      <c r="P25" s="101">
        <v>152</v>
      </c>
      <c r="Q25" s="101">
        <v>768</v>
      </c>
      <c r="R25" s="101">
        <v>741</v>
      </c>
      <c r="S25" s="101">
        <v>893</v>
      </c>
      <c r="T25" s="101">
        <v>198</v>
      </c>
      <c r="U25" s="101">
        <v>127</v>
      </c>
      <c r="V25" s="101">
        <v>24</v>
      </c>
      <c r="W25" s="102">
        <v>16</v>
      </c>
      <c r="X25" s="89">
        <f aca="true" t="shared" si="23" ref="X25:X31">SUM(O25:W25)</f>
        <v>2946</v>
      </c>
      <c r="Y25" s="212"/>
      <c r="Z25" s="40" t="s">
        <v>16</v>
      </c>
      <c r="AA25" s="101">
        <v>1</v>
      </c>
      <c r="AB25" s="101">
        <v>29</v>
      </c>
      <c r="AC25" s="101">
        <v>199</v>
      </c>
      <c r="AD25" s="101">
        <v>185</v>
      </c>
      <c r="AE25" s="101">
        <v>182</v>
      </c>
      <c r="AF25" s="101">
        <v>53</v>
      </c>
      <c r="AG25" s="101">
        <v>37</v>
      </c>
      <c r="AH25" s="101">
        <v>5</v>
      </c>
      <c r="AI25" s="102">
        <v>4</v>
      </c>
      <c r="AJ25" s="89">
        <f aca="true" t="shared" si="24" ref="AJ25:AJ31">SUM(AA25:AI25)</f>
        <v>695</v>
      </c>
      <c r="AK25" s="212"/>
      <c r="AL25" s="40" t="s">
        <v>16</v>
      </c>
      <c r="AM25" s="101">
        <v>1</v>
      </c>
      <c r="AN25" s="101">
        <v>35</v>
      </c>
      <c r="AO25" s="101">
        <v>254</v>
      </c>
      <c r="AP25" s="101">
        <v>256</v>
      </c>
      <c r="AQ25" s="101">
        <v>448</v>
      </c>
      <c r="AR25" s="101">
        <v>87</v>
      </c>
      <c r="AS25" s="101">
        <v>51</v>
      </c>
      <c r="AT25" s="101">
        <v>11</v>
      </c>
      <c r="AU25" s="102">
        <v>4</v>
      </c>
      <c r="AV25" s="89">
        <f aca="true" t="shared" si="25" ref="AV25:AV31">SUM(AM25:AU25)</f>
        <v>1147</v>
      </c>
      <c r="AW25" s="212"/>
      <c r="AX25" s="40" t="s">
        <v>16</v>
      </c>
      <c r="AY25" s="101">
        <v>4</v>
      </c>
      <c r="AZ25" s="101">
        <v>71</v>
      </c>
      <c r="BA25" s="101">
        <v>236</v>
      </c>
      <c r="BB25" s="101">
        <v>363</v>
      </c>
      <c r="BC25" s="101">
        <v>254</v>
      </c>
      <c r="BD25" s="101">
        <v>109</v>
      </c>
      <c r="BE25" s="101">
        <v>81</v>
      </c>
      <c r="BF25" s="101">
        <v>18</v>
      </c>
      <c r="BG25" s="102">
        <v>14</v>
      </c>
      <c r="BH25" s="89">
        <f aca="true" t="shared" si="26" ref="BH25:BH31">SUM(AY25:BG25)</f>
        <v>1150</v>
      </c>
    </row>
    <row r="26" spans="1:60" ht="21" customHeight="1">
      <c r="A26" s="212"/>
      <c r="B26" s="40" t="s">
        <v>17</v>
      </c>
      <c r="C26" s="94">
        <f t="shared" si="21"/>
        <v>20</v>
      </c>
      <c r="D26" s="94">
        <f t="shared" si="20"/>
        <v>118</v>
      </c>
      <c r="E26" s="94">
        <f t="shared" si="20"/>
        <v>926</v>
      </c>
      <c r="F26" s="94">
        <f t="shared" si="20"/>
        <v>986</v>
      </c>
      <c r="G26" s="94">
        <f t="shared" si="20"/>
        <v>1294</v>
      </c>
      <c r="H26" s="94">
        <f t="shared" si="20"/>
        <v>271</v>
      </c>
      <c r="I26" s="94">
        <f t="shared" si="20"/>
        <v>182</v>
      </c>
      <c r="J26" s="94">
        <f t="shared" si="20"/>
        <v>30</v>
      </c>
      <c r="K26" s="94">
        <f t="shared" si="20"/>
        <v>21</v>
      </c>
      <c r="L26" s="89">
        <f t="shared" si="22"/>
        <v>3848</v>
      </c>
      <c r="M26" s="212"/>
      <c r="N26" s="40" t="s">
        <v>17</v>
      </c>
      <c r="O26" s="101">
        <v>14</v>
      </c>
      <c r="P26" s="101">
        <v>74</v>
      </c>
      <c r="Q26" s="101">
        <v>607</v>
      </c>
      <c r="R26" s="101">
        <v>547</v>
      </c>
      <c r="S26" s="101">
        <v>796</v>
      </c>
      <c r="T26" s="101">
        <v>154</v>
      </c>
      <c r="U26" s="101">
        <v>118</v>
      </c>
      <c r="V26" s="101">
        <v>19</v>
      </c>
      <c r="W26" s="102">
        <v>13</v>
      </c>
      <c r="X26" s="89">
        <f t="shared" si="23"/>
        <v>2342</v>
      </c>
      <c r="Y26" s="212"/>
      <c r="Z26" s="40" t="s">
        <v>17</v>
      </c>
      <c r="AA26" s="101">
        <v>2</v>
      </c>
      <c r="AB26" s="101">
        <v>9</v>
      </c>
      <c r="AC26" s="101">
        <v>64</v>
      </c>
      <c r="AD26" s="101">
        <v>93</v>
      </c>
      <c r="AE26" s="101">
        <v>74</v>
      </c>
      <c r="AF26" s="101">
        <v>26</v>
      </c>
      <c r="AG26" s="101">
        <v>22</v>
      </c>
      <c r="AH26" s="101">
        <v>1</v>
      </c>
      <c r="AI26" s="102">
        <v>1</v>
      </c>
      <c r="AJ26" s="89">
        <f t="shared" si="24"/>
        <v>292</v>
      </c>
      <c r="AK26" s="212"/>
      <c r="AL26" s="40" t="s">
        <v>17</v>
      </c>
      <c r="AM26" s="101">
        <v>1</v>
      </c>
      <c r="AN26" s="101">
        <v>21</v>
      </c>
      <c r="AO26" s="101">
        <v>126</v>
      </c>
      <c r="AP26" s="101">
        <v>166</v>
      </c>
      <c r="AQ26" s="101">
        <v>323</v>
      </c>
      <c r="AR26" s="101">
        <v>48</v>
      </c>
      <c r="AS26" s="101">
        <v>22</v>
      </c>
      <c r="AT26" s="101">
        <v>4</v>
      </c>
      <c r="AU26" s="102">
        <v>4</v>
      </c>
      <c r="AV26" s="89">
        <f t="shared" si="25"/>
        <v>715</v>
      </c>
      <c r="AW26" s="212"/>
      <c r="AX26" s="40" t="s">
        <v>17</v>
      </c>
      <c r="AY26" s="101">
        <v>3</v>
      </c>
      <c r="AZ26" s="101">
        <v>14</v>
      </c>
      <c r="BA26" s="101">
        <v>129</v>
      </c>
      <c r="BB26" s="101">
        <v>180</v>
      </c>
      <c r="BC26" s="101">
        <v>101</v>
      </c>
      <c r="BD26" s="101">
        <v>43</v>
      </c>
      <c r="BE26" s="101">
        <v>20</v>
      </c>
      <c r="BF26" s="101">
        <v>6</v>
      </c>
      <c r="BG26" s="102">
        <v>3</v>
      </c>
      <c r="BH26" s="89">
        <f t="shared" si="26"/>
        <v>499</v>
      </c>
    </row>
    <row r="27" spans="1:60" ht="21" customHeight="1">
      <c r="A27" s="212"/>
      <c r="B27" s="40" t="s">
        <v>18</v>
      </c>
      <c r="C27" s="94">
        <f t="shared" si="21"/>
        <v>44</v>
      </c>
      <c r="D27" s="94">
        <f t="shared" si="20"/>
        <v>144</v>
      </c>
      <c r="E27" s="94">
        <f t="shared" si="20"/>
        <v>1787</v>
      </c>
      <c r="F27" s="94">
        <f t="shared" si="20"/>
        <v>2384</v>
      </c>
      <c r="G27" s="94">
        <f t="shared" si="20"/>
        <v>3136</v>
      </c>
      <c r="H27" s="94">
        <f t="shared" si="20"/>
        <v>602</v>
      </c>
      <c r="I27" s="94">
        <f t="shared" si="20"/>
        <v>484</v>
      </c>
      <c r="J27" s="94">
        <f t="shared" si="20"/>
        <v>78</v>
      </c>
      <c r="K27" s="94">
        <f t="shared" si="20"/>
        <v>88</v>
      </c>
      <c r="L27" s="89">
        <f t="shared" si="22"/>
        <v>8747</v>
      </c>
      <c r="M27" s="212"/>
      <c r="N27" s="40" t="s">
        <v>18</v>
      </c>
      <c r="O27" s="101">
        <v>20</v>
      </c>
      <c r="P27" s="101">
        <v>67</v>
      </c>
      <c r="Q27" s="101">
        <v>907</v>
      </c>
      <c r="R27" s="101">
        <v>1119</v>
      </c>
      <c r="S27" s="101">
        <v>1568</v>
      </c>
      <c r="T27" s="101">
        <v>284</v>
      </c>
      <c r="U27" s="101">
        <v>231</v>
      </c>
      <c r="V27" s="101">
        <v>29</v>
      </c>
      <c r="W27" s="102">
        <v>31</v>
      </c>
      <c r="X27" s="89">
        <f t="shared" si="23"/>
        <v>4256</v>
      </c>
      <c r="Y27" s="212"/>
      <c r="Z27" s="40" t="s">
        <v>18</v>
      </c>
      <c r="AA27" s="101">
        <v>9</v>
      </c>
      <c r="AB27" s="101">
        <v>13</v>
      </c>
      <c r="AC27" s="101">
        <v>205</v>
      </c>
      <c r="AD27" s="101">
        <v>250</v>
      </c>
      <c r="AE27" s="101">
        <v>288</v>
      </c>
      <c r="AF27" s="101">
        <v>76</v>
      </c>
      <c r="AG27" s="101">
        <v>62</v>
      </c>
      <c r="AH27" s="101">
        <v>11</v>
      </c>
      <c r="AI27" s="102">
        <v>12</v>
      </c>
      <c r="AJ27" s="89">
        <f t="shared" si="24"/>
        <v>926</v>
      </c>
      <c r="AK27" s="212"/>
      <c r="AL27" s="40" t="s">
        <v>18</v>
      </c>
      <c r="AM27" s="101">
        <v>7</v>
      </c>
      <c r="AN27" s="101">
        <v>24</v>
      </c>
      <c r="AO27" s="101">
        <v>335</v>
      </c>
      <c r="AP27" s="101">
        <v>459</v>
      </c>
      <c r="AQ27" s="101">
        <v>822</v>
      </c>
      <c r="AR27" s="101">
        <v>112</v>
      </c>
      <c r="AS27" s="101">
        <v>71</v>
      </c>
      <c r="AT27" s="101">
        <v>15</v>
      </c>
      <c r="AU27" s="102">
        <v>13</v>
      </c>
      <c r="AV27" s="89">
        <f t="shared" si="25"/>
        <v>1858</v>
      </c>
      <c r="AW27" s="212"/>
      <c r="AX27" s="40" t="s">
        <v>18</v>
      </c>
      <c r="AY27" s="101">
        <v>8</v>
      </c>
      <c r="AZ27" s="101">
        <v>40</v>
      </c>
      <c r="BA27" s="101">
        <v>340</v>
      </c>
      <c r="BB27" s="101">
        <v>556</v>
      </c>
      <c r="BC27" s="101">
        <v>458</v>
      </c>
      <c r="BD27" s="101">
        <v>130</v>
      </c>
      <c r="BE27" s="101">
        <v>120</v>
      </c>
      <c r="BF27" s="101">
        <v>23</v>
      </c>
      <c r="BG27" s="102">
        <v>32</v>
      </c>
      <c r="BH27" s="89">
        <f t="shared" si="26"/>
        <v>1707</v>
      </c>
    </row>
    <row r="28" spans="1:60" ht="21" customHeight="1">
      <c r="A28" s="212"/>
      <c r="B28" s="40" t="s">
        <v>19</v>
      </c>
      <c r="C28" s="94">
        <f t="shared" si="21"/>
        <v>23</v>
      </c>
      <c r="D28" s="94">
        <f t="shared" si="20"/>
        <v>44</v>
      </c>
      <c r="E28" s="94">
        <f t="shared" si="20"/>
        <v>439</v>
      </c>
      <c r="F28" s="94">
        <f t="shared" si="20"/>
        <v>987</v>
      </c>
      <c r="G28" s="94">
        <f t="shared" si="20"/>
        <v>1302</v>
      </c>
      <c r="H28" s="94">
        <f t="shared" si="20"/>
        <v>409</v>
      </c>
      <c r="I28" s="94">
        <f>+U28+AG28+AS28+BE28</f>
        <v>638</v>
      </c>
      <c r="J28" s="94">
        <f t="shared" si="20"/>
        <v>110</v>
      </c>
      <c r="K28" s="94">
        <f t="shared" si="20"/>
        <v>190</v>
      </c>
      <c r="L28" s="89">
        <f t="shared" si="22"/>
        <v>4142</v>
      </c>
      <c r="M28" s="212"/>
      <c r="N28" s="40" t="s">
        <v>19</v>
      </c>
      <c r="O28" s="101">
        <v>9</v>
      </c>
      <c r="P28" s="101">
        <v>23</v>
      </c>
      <c r="Q28" s="101">
        <v>163</v>
      </c>
      <c r="R28" s="101">
        <v>462</v>
      </c>
      <c r="S28" s="101">
        <v>646</v>
      </c>
      <c r="T28" s="101">
        <v>203</v>
      </c>
      <c r="U28" s="101">
        <v>338</v>
      </c>
      <c r="V28" s="101">
        <v>52</v>
      </c>
      <c r="W28" s="102">
        <v>68</v>
      </c>
      <c r="X28" s="89">
        <f t="shared" si="23"/>
        <v>1964</v>
      </c>
      <c r="Y28" s="212"/>
      <c r="Z28" s="40" t="s">
        <v>19</v>
      </c>
      <c r="AA28" s="101">
        <v>5</v>
      </c>
      <c r="AB28" s="101">
        <v>5</v>
      </c>
      <c r="AC28" s="101">
        <v>74</v>
      </c>
      <c r="AD28" s="101">
        <v>136</v>
      </c>
      <c r="AE28" s="101">
        <v>121</v>
      </c>
      <c r="AF28" s="101">
        <v>43</v>
      </c>
      <c r="AG28" s="101">
        <v>78</v>
      </c>
      <c r="AH28" s="101">
        <v>9</v>
      </c>
      <c r="AI28" s="102">
        <v>30</v>
      </c>
      <c r="AJ28" s="89">
        <f t="shared" si="24"/>
        <v>501</v>
      </c>
      <c r="AK28" s="212"/>
      <c r="AL28" s="40" t="s">
        <v>19</v>
      </c>
      <c r="AM28" s="101">
        <v>0</v>
      </c>
      <c r="AN28" s="101">
        <v>1</v>
      </c>
      <c r="AO28" s="101">
        <v>106</v>
      </c>
      <c r="AP28" s="101">
        <v>161</v>
      </c>
      <c r="AQ28" s="101">
        <v>319</v>
      </c>
      <c r="AR28" s="101">
        <v>96</v>
      </c>
      <c r="AS28" s="101">
        <v>83</v>
      </c>
      <c r="AT28" s="101">
        <v>24</v>
      </c>
      <c r="AU28" s="102">
        <v>28</v>
      </c>
      <c r="AV28" s="89">
        <f t="shared" si="25"/>
        <v>818</v>
      </c>
      <c r="AW28" s="212"/>
      <c r="AX28" s="40" t="s">
        <v>19</v>
      </c>
      <c r="AY28" s="101">
        <v>9</v>
      </c>
      <c r="AZ28" s="101">
        <v>15</v>
      </c>
      <c r="BA28" s="101">
        <v>96</v>
      </c>
      <c r="BB28" s="101">
        <v>228</v>
      </c>
      <c r="BC28" s="101">
        <v>216</v>
      </c>
      <c r="BD28" s="101">
        <v>67</v>
      </c>
      <c r="BE28" s="101">
        <v>139</v>
      </c>
      <c r="BF28" s="101">
        <v>25</v>
      </c>
      <c r="BG28" s="102">
        <v>64</v>
      </c>
      <c r="BH28" s="89">
        <f t="shared" si="26"/>
        <v>859</v>
      </c>
    </row>
    <row r="29" spans="1:60" ht="21" customHeight="1">
      <c r="A29" s="212"/>
      <c r="B29" s="40" t="s">
        <v>20</v>
      </c>
      <c r="C29" s="94">
        <f t="shared" si="21"/>
        <v>1</v>
      </c>
      <c r="D29" s="94">
        <f t="shared" si="20"/>
        <v>7</v>
      </c>
      <c r="E29" s="94">
        <f t="shared" si="20"/>
        <v>61</v>
      </c>
      <c r="F29" s="94">
        <f t="shared" si="20"/>
        <v>187</v>
      </c>
      <c r="G29" s="94">
        <f t="shared" si="20"/>
        <v>231</v>
      </c>
      <c r="H29" s="94">
        <f t="shared" si="20"/>
        <v>99</v>
      </c>
      <c r="I29" s="94">
        <f t="shared" si="20"/>
        <v>186</v>
      </c>
      <c r="J29" s="94">
        <f t="shared" si="20"/>
        <v>31</v>
      </c>
      <c r="K29" s="94">
        <f t="shared" si="20"/>
        <v>41</v>
      </c>
      <c r="L29" s="89">
        <f t="shared" si="22"/>
        <v>844</v>
      </c>
      <c r="M29" s="212"/>
      <c r="N29" s="40" t="s">
        <v>20</v>
      </c>
      <c r="O29" s="101">
        <v>0</v>
      </c>
      <c r="P29" s="101">
        <v>4</v>
      </c>
      <c r="Q29" s="101">
        <v>26</v>
      </c>
      <c r="R29" s="101">
        <v>89</v>
      </c>
      <c r="S29" s="101">
        <v>128</v>
      </c>
      <c r="T29" s="101">
        <v>51</v>
      </c>
      <c r="U29" s="101">
        <v>93</v>
      </c>
      <c r="V29" s="101">
        <v>18</v>
      </c>
      <c r="W29" s="102">
        <v>9</v>
      </c>
      <c r="X29" s="89">
        <f t="shared" si="23"/>
        <v>418</v>
      </c>
      <c r="Y29" s="212"/>
      <c r="Z29" s="40" t="s">
        <v>20</v>
      </c>
      <c r="AA29" s="101">
        <v>1</v>
      </c>
      <c r="AB29" s="101">
        <v>0</v>
      </c>
      <c r="AC29" s="101">
        <v>8</v>
      </c>
      <c r="AD29" s="101">
        <v>27</v>
      </c>
      <c r="AE29" s="101">
        <v>26</v>
      </c>
      <c r="AF29" s="101">
        <v>11</v>
      </c>
      <c r="AG29" s="101">
        <v>24</v>
      </c>
      <c r="AH29" s="101">
        <v>4</v>
      </c>
      <c r="AI29" s="102">
        <v>7</v>
      </c>
      <c r="AJ29" s="89">
        <f t="shared" si="24"/>
        <v>108</v>
      </c>
      <c r="AK29" s="212"/>
      <c r="AL29" s="40" t="s">
        <v>20</v>
      </c>
      <c r="AM29" s="101">
        <v>0</v>
      </c>
      <c r="AN29" s="101">
        <v>0</v>
      </c>
      <c r="AO29" s="101">
        <v>6</v>
      </c>
      <c r="AP29" s="101">
        <v>26</v>
      </c>
      <c r="AQ29" s="101">
        <v>46</v>
      </c>
      <c r="AR29" s="101">
        <v>12</v>
      </c>
      <c r="AS29" s="101">
        <v>21</v>
      </c>
      <c r="AT29" s="101">
        <v>4</v>
      </c>
      <c r="AU29" s="102">
        <v>10</v>
      </c>
      <c r="AV29" s="89">
        <f t="shared" si="25"/>
        <v>125</v>
      </c>
      <c r="AW29" s="212"/>
      <c r="AX29" s="40" t="s">
        <v>20</v>
      </c>
      <c r="AY29" s="101">
        <v>0</v>
      </c>
      <c r="AZ29" s="101">
        <v>3</v>
      </c>
      <c r="BA29" s="101">
        <v>21</v>
      </c>
      <c r="BB29" s="101">
        <v>45</v>
      </c>
      <c r="BC29" s="101">
        <v>31</v>
      </c>
      <c r="BD29" s="101">
        <v>25</v>
      </c>
      <c r="BE29" s="101">
        <v>48</v>
      </c>
      <c r="BF29" s="101">
        <v>5</v>
      </c>
      <c r="BG29" s="102">
        <v>15</v>
      </c>
      <c r="BH29" s="89">
        <f t="shared" si="26"/>
        <v>193</v>
      </c>
    </row>
    <row r="30" spans="1:60" ht="21" customHeight="1">
      <c r="A30" s="212"/>
      <c r="B30" s="40" t="s">
        <v>21</v>
      </c>
      <c r="C30" s="94">
        <f t="shared" si="21"/>
        <v>1</v>
      </c>
      <c r="D30" s="94">
        <f t="shared" si="20"/>
        <v>0</v>
      </c>
      <c r="E30" s="94">
        <f t="shared" si="20"/>
        <v>29</v>
      </c>
      <c r="F30" s="94">
        <f t="shared" si="20"/>
        <v>104</v>
      </c>
      <c r="G30" s="94">
        <f t="shared" si="20"/>
        <v>115</v>
      </c>
      <c r="H30" s="94">
        <f t="shared" si="20"/>
        <v>55</v>
      </c>
      <c r="I30" s="94">
        <f t="shared" si="20"/>
        <v>162</v>
      </c>
      <c r="J30" s="94">
        <f t="shared" si="20"/>
        <v>46</v>
      </c>
      <c r="K30" s="94">
        <f t="shared" si="20"/>
        <v>203</v>
      </c>
      <c r="L30" s="89">
        <f t="shared" si="22"/>
        <v>715</v>
      </c>
      <c r="M30" s="212"/>
      <c r="N30" s="40" t="s">
        <v>21</v>
      </c>
      <c r="O30" s="101">
        <v>1</v>
      </c>
      <c r="P30" s="101">
        <v>0</v>
      </c>
      <c r="Q30" s="101">
        <v>12</v>
      </c>
      <c r="R30" s="101">
        <v>51</v>
      </c>
      <c r="S30" s="101">
        <v>69</v>
      </c>
      <c r="T30" s="101">
        <v>35</v>
      </c>
      <c r="U30" s="101">
        <v>88</v>
      </c>
      <c r="V30" s="101">
        <v>30</v>
      </c>
      <c r="W30" s="102">
        <v>99</v>
      </c>
      <c r="X30" s="89">
        <f t="shared" si="23"/>
        <v>385</v>
      </c>
      <c r="Y30" s="212"/>
      <c r="Z30" s="40" t="s">
        <v>21</v>
      </c>
      <c r="AA30" s="101">
        <v>0</v>
      </c>
      <c r="AB30" s="101">
        <v>0</v>
      </c>
      <c r="AC30" s="101">
        <v>3</v>
      </c>
      <c r="AD30" s="101">
        <v>15</v>
      </c>
      <c r="AE30" s="101">
        <v>12</v>
      </c>
      <c r="AF30" s="101">
        <v>2</v>
      </c>
      <c r="AG30" s="101">
        <v>35</v>
      </c>
      <c r="AH30" s="101">
        <v>5</v>
      </c>
      <c r="AI30" s="102">
        <v>33</v>
      </c>
      <c r="AJ30" s="89">
        <f t="shared" si="24"/>
        <v>105</v>
      </c>
      <c r="AK30" s="212"/>
      <c r="AL30" s="40" t="s">
        <v>21</v>
      </c>
      <c r="AM30" s="101">
        <v>0</v>
      </c>
      <c r="AN30" s="101">
        <v>0</v>
      </c>
      <c r="AO30" s="101">
        <v>9</v>
      </c>
      <c r="AP30" s="101">
        <v>15</v>
      </c>
      <c r="AQ30" s="101">
        <v>28</v>
      </c>
      <c r="AR30" s="101">
        <v>12</v>
      </c>
      <c r="AS30" s="101">
        <v>22</v>
      </c>
      <c r="AT30" s="101">
        <v>5</v>
      </c>
      <c r="AU30" s="102">
        <v>27</v>
      </c>
      <c r="AV30" s="89">
        <f t="shared" si="25"/>
        <v>118</v>
      </c>
      <c r="AW30" s="212"/>
      <c r="AX30" s="40" t="s">
        <v>21</v>
      </c>
      <c r="AY30" s="101">
        <v>0</v>
      </c>
      <c r="AZ30" s="101">
        <v>0</v>
      </c>
      <c r="BA30" s="101">
        <v>5</v>
      </c>
      <c r="BB30" s="101">
        <v>23</v>
      </c>
      <c r="BC30" s="101">
        <v>6</v>
      </c>
      <c r="BD30" s="101">
        <v>6</v>
      </c>
      <c r="BE30" s="101">
        <v>17</v>
      </c>
      <c r="BF30" s="101">
        <v>6</v>
      </c>
      <c r="BG30" s="102">
        <v>44</v>
      </c>
      <c r="BH30" s="89">
        <f t="shared" si="26"/>
        <v>107</v>
      </c>
    </row>
    <row r="31" spans="1:60" ht="21" customHeight="1" thickBot="1">
      <c r="A31" s="212"/>
      <c r="B31" s="41" t="s">
        <v>22</v>
      </c>
      <c r="C31" s="111">
        <f t="shared" si="21"/>
        <v>0</v>
      </c>
      <c r="D31" s="111">
        <f t="shared" si="20"/>
        <v>1</v>
      </c>
      <c r="E31" s="111">
        <f t="shared" si="20"/>
        <v>7</v>
      </c>
      <c r="F31" s="111">
        <f t="shared" si="20"/>
        <v>7</v>
      </c>
      <c r="G31" s="111">
        <f t="shared" si="20"/>
        <v>12</v>
      </c>
      <c r="H31" s="111">
        <f t="shared" si="20"/>
        <v>4</v>
      </c>
      <c r="I31" s="111">
        <f t="shared" si="20"/>
        <v>10</v>
      </c>
      <c r="J31" s="111">
        <f t="shared" si="20"/>
        <v>6</v>
      </c>
      <c r="K31" s="111">
        <f t="shared" si="20"/>
        <v>13</v>
      </c>
      <c r="L31" s="89">
        <f t="shared" si="22"/>
        <v>60</v>
      </c>
      <c r="M31" s="212"/>
      <c r="N31" s="41" t="s">
        <v>22</v>
      </c>
      <c r="O31" s="103">
        <v>0</v>
      </c>
      <c r="P31" s="103">
        <v>0</v>
      </c>
      <c r="Q31" s="103">
        <v>3</v>
      </c>
      <c r="R31" s="103">
        <v>3</v>
      </c>
      <c r="S31" s="103">
        <v>8</v>
      </c>
      <c r="T31" s="103">
        <v>2</v>
      </c>
      <c r="U31" s="103">
        <v>6</v>
      </c>
      <c r="V31" s="103">
        <v>4</v>
      </c>
      <c r="W31" s="104">
        <v>6</v>
      </c>
      <c r="X31" s="89">
        <f t="shared" si="23"/>
        <v>32</v>
      </c>
      <c r="Y31" s="212"/>
      <c r="Z31" s="41" t="s">
        <v>22</v>
      </c>
      <c r="AA31" s="103">
        <v>0</v>
      </c>
      <c r="AB31" s="103">
        <v>0</v>
      </c>
      <c r="AC31" s="103">
        <v>1</v>
      </c>
      <c r="AD31" s="103">
        <v>2</v>
      </c>
      <c r="AE31" s="103">
        <v>1</v>
      </c>
      <c r="AF31" s="103">
        <v>0</v>
      </c>
      <c r="AG31" s="103">
        <v>1</v>
      </c>
      <c r="AH31" s="103">
        <v>2</v>
      </c>
      <c r="AI31" s="104">
        <v>3</v>
      </c>
      <c r="AJ31" s="89">
        <f t="shared" si="24"/>
        <v>10</v>
      </c>
      <c r="AK31" s="212"/>
      <c r="AL31" s="41" t="s">
        <v>22</v>
      </c>
      <c r="AM31" s="103">
        <v>0</v>
      </c>
      <c r="AN31" s="103">
        <v>0</v>
      </c>
      <c r="AO31" s="103">
        <v>2</v>
      </c>
      <c r="AP31" s="103">
        <v>1</v>
      </c>
      <c r="AQ31" s="103">
        <v>0</v>
      </c>
      <c r="AR31" s="103">
        <v>1</v>
      </c>
      <c r="AS31" s="103">
        <v>2</v>
      </c>
      <c r="AT31" s="103">
        <v>0</v>
      </c>
      <c r="AU31" s="104">
        <v>1</v>
      </c>
      <c r="AV31" s="89">
        <f t="shared" si="25"/>
        <v>7</v>
      </c>
      <c r="AW31" s="212"/>
      <c r="AX31" s="41" t="s">
        <v>22</v>
      </c>
      <c r="AY31" s="103">
        <v>0</v>
      </c>
      <c r="AZ31" s="103">
        <v>1</v>
      </c>
      <c r="BA31" s="103">
        <v>1</v>
      </c>
      <c r="BB31" s="103">
        <v>1</v>
      </c>
      <c r="BC31" s="103">
        <v>3</v>
      </c>
      <c r="BD31" s="103">
        <v>1</v>
      </c>
      <c r="BE31" s="103">
        <v>1</v>
      </c>
      <c r="BF31" s="103">
        <v>0</v>
      </c>
      <c r="BG31" s="104">
        <v>3</v>
      </c>
      <c r="BH31" s="89">
        <f t="shared" si="26"/>
        <v>11</v>
      </c>
    </row>
    <row r="32" spans="1:60" ht="21" customHeight="1">
      <c r="A32" s="213"/>
      <c r="B32" s="37" t="s">
        <v>146</v>
      </c>
      <c r="C32" s="112">
        <f aca="true" t="shared" si="27" ref="C32:K32">SUM(C24:C31)</f>
        <v>219</v>
      </c>
      <c r="D32" s="112">
        <f t="shared" si="27"/>
        <v>885</v>
      </c>
      <c r="E32" s="112">
        <f t="shared" si="27"/>
        <v>6141</v>
      </c>
      <c r="F32" s="112">
        <f t="shared" si="27"/>
        <v>7370</v>
      </c>
      <c r="G32" s="112">
        <f t="shared" si="27"/>
        <v>8811</v>
      </c>
      <c r="H32" s="112">
        <f t="shared" si="27"/>
        <v>2203</v>
      </c>
      <c r="I32" s="112">
        <f t="shared" si="27"/>
        <v>2162</v>
      </c>
      <c r="J32" s="112">
        <f t="shared" si="27"/>
        <v>402</v>
      </c>
      <c r="K32" s="92">
        <f t="shared" si="27"/>
        <v>645</v>
      </c>
      <c r="L32" s="93">
        <f>IF(L24+L25+L26+L27+L28+L29+L30+L31=C32+D32+E32+F32+G32+H32+I32+J32+K32,L24+L25+L26+L27+L28+L29+L30+L31,"‘間違っています’")</f>
        <v>28838</v>
      </c>
      <c r="M32" s="213"/>
      <c r="N32" s="37" t="s">
        <v>146</v>
      </c>
      <c r="O32" s="88">
        <f aca="true" t="shared" si="28" ref="O32:W32">SUM(O24:O31)</f>
        <v>161</v>
      </c>
      <c r="P32" s="88">
        <f t="shared" si="28"/>
        <v>484</v>
      </c>
      <c r="Q32" s="88">
        <f t="shared" si="28"/>
        <v>3384</v>
      </c>
      <c r="R32" s="88">
        <f t="shared" si="28"/>
        <v>3575</v>
      </c>
      <c r="S32" s="88">
        <f t="shared" si="28"/>
        <v>4605</v>
      </c>
      <c r="T32" s="88">
        <f t="shared" si="28"/>
        <v>1054</v>
      </c>
      <c r="U32" s="88">
        <f t="shared" si="28"/>
        <v>1096</v>
      </c>
      <c r="V32" s="88">
        <f t="shared" si="28"/>
        <v>191</v>
      </c>
      <c r="W32" s="95">
        <f t="shared" si="28"/>
        <v>268</v>
      </c>
      <c r="X32" s="93">
        <f>IF(X24+X25+X26+X27+X28+X29+X30+X31=O32+P32+Q32+R32+S32+T32+U32+V32+W32,X24+X25+X26+X27+X28+X29+X30+X31,"‘間違っています’")</f>
        <v>14818</v>
      </c>
      <c r="Y32" s="213"/>
      <c r="Z32" s="37" t="s">
        <v>146</v>
      </c>
      <c r="AA32" s="88">
        <f aca="true" t="shared" si="29" ref="AA32:AI32">SUM(AA24:AA31)</f>
        <v>18</v>
      </c>
      <c r="AB32" s="88">
        <f t="shared" si="29"/>
        <v>66</v>
      </c>
      <c r="AC32" s="88">
        <f t="shared" si="29"/>
        <v>613</v>
      </c>
      <c r="AD32" s="88">
        <f t="shared" si="29"/>
        <v>772</v>
      </c>
      <c r="AE32" s="88">
        <f t="shared" si="29"/>
        <v>755</v>
      </c>
      <c r="AF32" s="88">
        <f t="shared" si="29"/>
        <v>229</v>
      </c>
      <c r="AG32" s="88">
        <f t="shared" si="29"/>
        <v>273</v>
      </c>
      <c r="AH32" s="88">
        <f t="shared" si="29"/>
        <v>40</v>
      </c>
      <c r="AI32" s="95">
        <f t="shared" si="29"/>
        <v>93</v>
      </c>
      <c r="AJ32" s="93">
        <f>IF(AJ24+AJ25+AJ26+AJ27+AJ28+AJ29+AJ30+AJ31=AA32+AB32+AC32+AD32+AE32+AF32+AG32+AH32+AI32,AJ24+AJ25+AJ26+AJ27+AJ28+AJ29+AJ30+AJ31,"‘間違っています’")</f>
        <v>2859</v>
      </c>
      <c r="AK32" s="213"/>
      <c r="AL32" s="37" t="s">
        <v>146</v>
      </c>
      <c r="AM32" s="88">
        <f aca="true" t="shared" si="30" ref="AM32:AU32">SUM(AM24:AM31)</f>
        <v>12</v>
      </c>
      <c r="AN32" s="88">
        <f t="shared" si="30"/>
        <v>104</v>
      </c>
      <c r="AO32" s="88">
        <f t="shared" si="30"/>
        <v>960</v>
      </c>
      <c r="AP32" s="88">
        <f t="shared" si="30"/>
        <v>1242</v>
      </c>
      <c r="AQ32" s="88">
        <f t="shared" si="30"/>
        <v>2176</v>
      </c>
      <c r="AR32" s="88">
        <f t="shared" si="30"/>
        <v>423</v>
      </c>
      <c r="AS32" s="88">
        <f t="shared" si="30"/>
        <v>307</v>
      </c>
      <c r="AT32" s="88">
        <f t="shared" si="30"/>
        <v>71</v>
      </c>
      <c r="AU32" s="95">
        <f t="shared" si="30"/>
        <v>99</v>
      </c>
      <c r="AV32" s="93">
        <f>IF(AV24+AV25+AV26+AV27+AV28+AV29+AV30+AV31=AM32+AN32+AO32+AP32+AQ32+AR32+AS32+AT32+AU32,AV24+AV25+AV26+AV27+AV28+AV29+AV30+AV31,"‘間違っています’")</f>
        <v>5394</v>
      </c>
      <c r="AW32" s="213"/>
      <c r="AX32" s="37" t="s">
        <v>146</v>
      </c>
      <c r="AY32" s="88">
        <f aca="true" t="shared" si="31" ref="AY32:BG32">SUM(AY24:AY31)</f>
        <v>28</v>
      </c>
      <c r="AZ32" s="88">
        <f t="shared" si="31"/>
        <v>231</v>
      </c>
      <c r="BA32" s="88">
        <f t="shared" si="31"/>
        <v>1184</v>
      </c>
      <c r="BB32" s="88">
        <f t="shared" si="31"/>
        <v>1781</v>
      </c>
      <c r="BC32" s="88">
        <f t="shared" si="31"/>
        <v>1275</v>
      </c>
      <c r="BD32" s="88">
        <f t="shared" si="31"/>
        <v>497</v>
      </c>
      <c r="BE32" s="88">
        <f t="shared" si="31"/>
        <v>486</v>
      </c>
      <c r="BF32" s="88">
        <f t="shared" si="31"/>
        <v>100</v>
      </c>
      <c r="BG32" s="95">
        <f t="shared" si="31"/>
        <v>185</v>
      </c>
      <c r="BH32" s="93">
        <f>IF(BH24+BH25+BH26+BH27+BH28+BH29+BH30+BH31=AY32+AZ32+BA32+BB32+BC32+BD32+BE32+BF32+BG32,BH24+BH25+BH26+BH27+BH28+BH29+BH30+BH31,"‘間違っています’")</f>
        <v>5767</v>
      </c>
    </row>
    <row r="33" spans="1:60" ht="13.5" customHeight="1">
      <c r="A33" s="43" t="s">
        <v>23</v>
      </c>
      <c r="B33" s="206" t="s">
        <v>147</v>
      </c>
      <c r="C33" s="207"/>
      <c r="D33" s="207"/>
      <c r="E33" s="207"/>
      <c r="F33" s="207"/>
      <c r="G33" s="207"/>
      <c r="H33" s="207"/>
      <c r="I33" s="207"/>
      <c r="J33" s="207"/>
      <c r="K33" s="207"/>
      <c r="L33" s="207"/>
      <c r="M33" s="43" t="s">
        <v>23</v>
      </c>
      <c r="N33" s="206" t="s">
        <v>147</v>
      </c>
      <c r="O33" s="207"/>
      <c r="P33" s="207"/>
      <c r="Q33" s="207"/>
      <c r="R33" s="207"/>
      <c r="S33" s="207"/>
      <c r="T33" s="207"/>
      <c r="U33" s="207"/>
      <c r="V33" s="207"/>
      <c r="W33" s="207"/>
      <c r="X33" s="207"/>
      <c r="Y33" s="43" t="s">
        <v>23</v>
      </c>
      <c r="Z33" s="206" t="s">
        <v>147</v>
      </c>
      <c r="AA33" s="207"/>
      <c r="AB33" s="207"/>
      <c r="AC33" s="207"/>
      <c r="AD33" s="207"/>
      <c r="AE33" s="207"/>
      <c r="AF33" s="207"/>
      <c r="AG33" s="207"/>
      <c r="AH33" s="207"/>
      <c r="AI33" s="207"/>
      <c r="AJ33" s="207"/>
      <c r="AK33" s="43" t="s">
        <v>23</v>
      </c>
      <c r="AL33" s="206" t="s">
        <v>147</v>
      </c>
      <c r="AM33" s="207"/>
      <c r="AN33" s="207"/>
      <c r="AO33" s="207"/>
      <c r="AP33" s="207"/>
      <c r="AQ33" s="207"/>
      <c r="AR33" s="207"/>
      <c r="AS33" s="207"/>
      <c r="AT33" s="207"/>
      <c r="AU33" s="207"/>
      <c r="AV33" s="207"/>
      <c r="AW33" s="43" t="s">
        <v>23</v>
      </c>
      <c r="AX33" s="206" t="s">
        <v>147</v>
      </c>
      <c r="AY33" s="207"/>
      <c r="AZ33" s="207"/>
      <c r="BA33" s="207"/>
      <c r="BB33" s="207"/>
      <c r="BC33" s="207"/>
      <c r="BD33" s="207"/>
      <c r="BE33" s="207"/>
      <c r="BF33" s="207"/>
      <c r="BG33" s="207"/>
      <c r="BH33" s="207"/>
    </row>
    <row r="34" spans="1:60" ht="13.5">
      <c r="A34" s="43"/>
      <c r="B34" s="208"/>
      <c r="C34" s="208"/>
      <c r="D34" s="208"/>
      <c r="E34" s="208"/>
      <c r="F34" s="208"/>
      <c r="G34" s="208"/>
      <c r="H34" s="208"/>
      <c r="I34" s="208"/>
      <c r="J34" s="208"/>
      <c r="K34" s="208"/>
      <c r="L34" s="208"/>
      <c r="M34" s="43"/>
      <c r="N34" s="208"/>
      <c r="O34" s="208"/>
      <c r="P34" s="208"/>
      <c r="Q34" s="208"/>
      <c r="R34" s="208"/>
      <c r="S34" s="208"/>
      <c r="T34" s="208"/>
      <c r="U34" s="208"/>
      <c r="V34" s="208"/>
      <c r="W34" s="208"/>
      <c r="X34" s="208"/>
      <c r="Y34" s="43"/>
      <c r="Z34" s="208"/>
      <c r="AA34" s="208"/>
      <c r="AB34" s="208"/>
      <c r="AC34" s="208"/>
      <c r="AD34" s="208"/>
      <c r="AE34" s="208"/>
      <c r="AF34" s="208"/>
      <c r="AG34" s="208"/>
      <c r="AH34" s="208"/>
      <c r="AI34" s="208"/>
      <c r="AJ34" s="208"/>
      <c r="AK34" s="43"/>
      <c r="AL34" s="208"/>
      <c r="AM34" s="208"/>
      <c r="AN34" s="208"/>
      <c r="AO34" s="208"/>
      <c r="AP34" s="208"/>
      <c r="AQ34" s="208"/>
      <c r="AR34" s="208"/>
      <c r="AS34" s="208"/>
      <c r="AT34" s="208"/>
      <c r="AU34" s="208"/>
      <c r="AV34" s="208"/>
      <c r="AW34" s="43"/>
      <c r="AX34" s="208"/>
      <c r="AY34" s="208"/>
      <c r="AZ34" s="208"/>
      <c r="BA34" s="208"/>
      <c r="BB34" s="208"/>
      <c r="BC34" s="208"/>
      <c r="BD34" s="208"/>
      <c r="BE34" s="208"/>
      <c r="BF34" s="208"/>
      <c r="BG34" s="208"/>
      <c r="BH34" s="208"/>
    </row>
    <row r="35" spans="1:50" ht="13.5">
      <c r="A35" s="43" t="s">
        <v>24</v>
      </c>
      <c r="B35" s="43" t="s">
        <v>43</v>
      </c>
      <c r="M35" s="43" t="s">
        <v>24</v>
      </c>
      <c r="N35" s="43" t="s">
        <v>43</v>
      </c>
      <c r="Y35" s="43" t="s">
        <v>24</v>
      </c>
      <c r="Z35" s="43" t="s">
        <v>43</v>
      </c>
      <c r="AK35" s="43" t="s">
        <v>24</v>
      </c>
      <c r="AL35" s="43" t="s">
        <v>43</v>
      </c>
      <c r="AW35" s="43" t="s">
        <v>24</v>
      </c>
      <c r="AX35" s="43" t="s">
        <v>43</v>
      </c>
    </row>
    <row r="37" spans="1:59" ht="13.5">
      <c r="A37" s="1" t="s">
        <v>149</v>
      </c>
      <c r="K37" s="1" t="s">
        <v>143</v>
      </c>
      <c r="M37" s="1" t="s">
        <v>149</v>
      </c>
      <c r="W37" s="1" t="s">
        <v>143</v>
      </c>
      <c r="Y37" s="1" t="s">
        <v>149</v>
      </c>
      <c r="AI37" s="1" t="s">
        <v>143</v>
      </c>
      <c r="AK37" s="1" t="s">
        <v>149</v>
      </c>
      <c r="AU37" s="1" t="s">
        <v>143</v>
      </c>
      <c r="AW37" s="1" t="s">
        <v>149</v>
      </c>
      <c r="BG37" s="1" t="s">
        <v>143</v>
      </c>
    </row>
    <row r="38" spans="1:60" ht="21" customHeight="1">
      <c r="A38" s="209" t="s">
        <v>144</v>
      </c>
      <c r="B38" s="209"/>
      <c r="C38" s="209" t="s">
        <v>90</v>
      </c>
      <c r="D38" s="209"/>
      <c r="E38" s="209"/>
      <c r="F38" s="209"/>
      <c r="G38" s="209"/>
      <c r="H38" s="209"/>
      <c r="I38" s="209"/>
      <c r="J38" s="209"/>
      <c r="K38" s="209"/>
      <c r="L38" s="209"/>
      <c r="M38" s="209" t="s">
        <v>144</v>
      </c>
      <c r="N38" s="209"/>
      <c r="O38" s="209" t="s">
        <v>90</v>
      </c>
      <c r="P38" s="209"/>
      <c r="Q38" s="209"/>
      <c r="R38" s="209"/>
      <c r="S38" s="209"/>
      <c r="T38" s="209"/>
      <c r="U38" s="209"/>
      <c r="V38" s="209"/>
      <c r="W38" s="209"/>
      <c r="X38" s="209"/>
      <c r="Y38" s="209" t="s">
        <v>144</v>
      </c>
      <c r="Z38" s="209"/>
      <c r="AA38" s="209" t="s">
        <v>90</v>
      </c>
      <c r="AB38" s="209"/>
      <c r="AC38" s="209"/>
      <c r="AD38" s="209"/>
      <c r="AE38" s="209"/>
      <c r="AF38" s="209"/>
      <c r="AG38" s="209"/>
      <c r="AH38" s="209"/>
      <c r="AI38" s="209"/>
      <c r="AJ38" s="209"/>
      <c r="AK38" s="209" t="s">
        <v>144</v>
      </c>
      <c r="AL38" s="209"/>
      <c r="AM38" s="209" t="s">
        <v>90</v>
      </c>
      <c r="AN38" s="209"/>
      <c r="AO38" s="209"/>
      <c r="AP38" s="209"/>
      <c r="AQ38" s="209"/>
      <c r="AR38" s="209"/>
      <c r="AS38" s="209"/>
      <c r="AT38" s="209"/>
      <c r="AU38" s="209"/>
      <c r="AV38" s="209"/>
      <c r="AW38" s="209" t="s">
        <v>144</v>
      </c>
      <c r="AX38" s="209"/>
      <c r="AY38" s="209" t="s">
        <v>90</v>
      </c>
      <c r="AZ38" s="209"/>
      <c r="BA38" s="209"/>
      <c r="BB38" s="209"/>
      <c r="BC38" s="209"/>
      <c r="BD38" s="209"/>
      <c r="BE38" s="209"/>
      <c r="BF38" s="209"/>
      <c r="BG38" s="209"/>
      <c r="BH38" s="209"/>
    </row>
    <row r="39" spans="1:60" ht="21" customHeight="1" thickBot="1">
      <c r="A39" s="210"/>
      <c r="B39" s="210"/>
      <c r="C39" s="34" t="s">
        <v>145</v>
      </c>
      <c r="D39" s="34" t="s">
        <v>8</v>
      </c>
      <c r="E39" s="34" t="s">
        <v>9</v>
      </c>
      <c r="F39" s="34" t="s">
        <v>10</v>
      </c>
      <c r="G39" s="34" t="s">
        <v>11</v>
      </c>
      <c r="H39" s="34" t="s">
        <v>12</v>
      </c>
      <c r="I39" s="34" t="s">
        <v>13</v>
      </c>
      <c r="J39" s="34" t="s">
        <v>14</v>
      </c>
      <c r="K39" s="35" t="s">
        <v>15</v>
      </c>
      <c r="L39" s="36" t="s">
        <v>146</v>
      </c>
      <c r="M39" s="210"/>
      <c r="N39" s="210"/>
      <c r="O39" s="34" t="s">
        <v>145</v>
      </c>
      <c r="P39" s="34" t="s">
        <v>8</v>
      </c>
      <c r="Q39" s="34" t="s">
        <v>9</v>
      </c>
      <c r="R39" s="34" t="s">
        <v>10</v>
      </c>
      <c r="S39" s="34" t="s">
        <v>11</v>
      </c>
      <c r="T39" s="34" t="s">
        <v>12</v>
      </c>
      <c r="U39" s="34" t="s">
        <v>13</v>
      </c>
      <c r="V39" s="34" t="s">
        <v>14</v>
      </c>
      <c r="W39" s="35" t="s">
        <v>15</v>
      </c>
      <c r="X39" s="36" t="s">
        <v>146</v>
      </c>
      <c r="Y39" s="210"/>
      <c r="Z39" s="210"/>
      <c r="AA39" s="34" t="s">
        <v>145</v>
      </c>
      <c r="AB39" s="34" t="s">
        <v>8</v>
      </c>
      <c r="AC39" s="34" t="s">
        <v>9</v>
      </c>
      <c r="AD39" s="34" t="s">
        <v>10</v>
      </c>
      <c r="AE39" s="34" t="s">
        <v>11</v>
      </c>
      <c r="AF39" s="34" t="s">
        <v>12</v>
      </c>
      <c r="AG39" s="34" t="s">
        <v>13</v>
      </c>
      <c r="AH39" s="34" t="s">
        <v>14</v>
      </c>
      <c r="AI39" s="35" t="s">
        <v>15</v>
      </c>
      <c r="AJ39" s="36" t="s">
        <v>146</v>
      </c>
      <c r="AK39" s="210"/>
      <c r="AL39" s="210"/>
      <c r="AM39" s="34" t="s">
        <v>145</v>
      </c>
      <c r="AN39" s="34" t="s">
        <v>8</v>
      </c>
      <c r="AO39" s="34" t="s">
        <v>9</v>
      </c>
      <c r="AP39" s="34" t="s">
        <v>10</v>
      </c>
      <c r="AQ39" s="34" t="s">
        <v>11</v>
      </c>
      <c r="AR39" s="34" t="s">
        <v>12</v>
      </c>
      <c r="AS39" s="34" t="s">
        <v>13</v>
      </c>
      <c r="AT39" s="34" t="s">
        <v>14</v>
      </c>
      <c r="AU39" s="35" t="s">
        <v>15</v>
      </c>
      <c r="AV39" s="36" t="s">
        <v>146</v>
      </c>
      <c r="AW39" s="210"/>
      <c r="AX39" s="210"/>
      <c r="AY39" s="34" t="s">
        <v>145</v>
      </c>
      <c r="AZ39" s="34" t="s">
        <v>8</v>
      </c>
      <c r="BA39" s="34" t="s">
        <v>9</v>
      </c>
      <c r="BB39" s="34" t="s">
        <v>10</v>
      </c>
      <c r="BC39" s="34" t="s">
        <v>11</v>
      </c>
      <c r="BD39" s="34" t="s">
        <v>12</v>
      </c>
      <c r="BE39" s="34" t="s">
        <v>13</v>
      </c>
      <c r="BF39" s="34" t="s">
        <v>14</v>
      </c>
      <c r="BG39" s="35" t="s">
        <v>15</v>
      </c>
      <c r="BH39" s="36" t="s">
        <v>146</v>
      </c>
    </row>
    <row r="40" spans="1:60" ht="21" customHeight="1" thickTop="1">
      <c r="A40" s="211" t="s">
        <v>93</v>
      </c>
      <c r="B40" s="37" t="s">
        <v>145</v>
      </c>
      <c r="C40" s="94">
        <f>+O40+AA40+AM40+AY40</f>
        <v>10</v>
      </c>
      <c r="D40" s="94">
        <f aca="true" t="shared" si="32" ref="D40:K47">+P40+AB40+AN40+AZ40</f>
        <v>8</v>
      </c>
      <c r="E40" s="94">
        <f t="shared" si="32"/>
        <v>14</v>
      </c>
      <c r="F40" s="94">
        <f t="shared" si="32"/>
        <v>66</v>
      </c>
      <c r="G40" s="94">
        <f t="shared" si="32"/>
        <v>258</v>
      </c>
      <c r="H40" s="94">
        <f t="shared" si="32"/>
        <v>170</v>
      </c>
      <c r="I40" s="94">
        <f t="shared" si="32"/>
        <v>125</v>
      </c>
      <c r="J40" s="94">
        <f t="shared" si="32"/>
        <v>16</v>
      </c>
      <c r="K40" s="94">
        <f t="shared" si="32"/>
        <v>30</v>
      </c>
      <c r="L40" s="89">
        <f>SUM(C40:K40)</f>
        <v>697</v>
      </c>
      <c r="M40" s="211" t="s">
        <v>91</v>
      </c>
      <c r="N40" s="37" t="s">
        <v>145</v>
      </c>
      <c r="O40" s="105">
        <v>10</v>
      </c>
      <c r="P40" s="105">
        <v>6</v>
      </c>
      <c r="Q40" s="105">
        <v>11</v>
      </c>
      <c r="R40" s="105">
        <v>41</v>
      </c>
      <c r="S40" s="105">
        <v>166</v>
      </c>
      <c r="T40" s="105">
        <v>87</v>
      </c>
      <c r="U40" s="105">
        <v>56</v>
      </c>
      <c r="V40" s="105">
        <v>9</v>
      </c>
      <c r="W40" s="106">
        <v>12</v>
      </c>
      <c r="X40" s="39">
        <f>SUM(O40:W40)</f>
        <v>398</v>
      </c>
      <c r="Y40" s="211" t="s">
        <v>91</v>
      </c>
      <c r="Z40" s="37" t="s">
        <v>145</v>
      </c>
      <c r="AA40" s="99">
        <v>0</v>
      </c>
      <c r="AB40" s="99">
        <v>0</v>
      </c>
      <c r="AC40" s="99">
        <v>0</v>
      </c>
      <c r="AD40" s="99">
        <v>2</v>
      </c>
      <c r="AE40" s="99">
        <v>4</v>
      </c>
      <c r="AF40" s="99">
        <v>8</v>
      </c>
      <c r="AG40" s="99">
        <v>3</v>
      </c>
      <c r="AH40" s="99">
        <v>1</v>
      </c>
      <c r="AI40" s="100">
        <v>0</v>
      </c>
      <c r="AJ40" s="89">
        <f>SUM(AA40:AI40)</f>
        <v>18</v>
      </c>
      <c r="AK40" s="211" t="s">
        <v>91</v>
      </c>
      <c r="AL40" s="37" t="s">
        <v>145</v>
      </c>
      <c r="AM40" s="99">
        <v>0</v>
      </c>
      <c r="AN40" s="99">
        <v>2</v>
      </c>
      <c r="AO40" s="99">
        <v>2</v>
      </c>
      <c r="AP40" s="99">
        <v>11</v>
      </c>
      <c r="AQ40" s="99">
        <v>61</v>
      </c>
      <c r="AR40" s="99">
        <v>41</v>
      </c>
      <c r="AS40" s="99">
        <v>28</v>
      </c>
      <c r="AT40" s="99">
        <v>3</v>
      </c>
      <c r="AU40" s="100">
        <v>9</v>
      </c>
      <c r="AV40" s="89">
        <f>SUM(AM40:AU40)</f>
        <v>157</v>
      </c>
      <c r="AW40" s="211" t="s">
        <v>91</v>
      </c>
      <c r="AX40" s="37" t="s">
        <v>145</v>
      </c>
      <c r="AY40" s="99">
        <v>0</v>
      </c>
      <c r="AZ40" s="99">
        <v>0</v>
      </c>
      <c r="BA40" s="99">
        <v>1</v>
      </c>
      <c r="BB40" s="99">
        <v>12</v>
      </c>
      <c r="BC40" s="99">
        <v>27</v>
      </c>
      <c r="BD40" s="99">
        <v>34</v>
      </c>
      <c r="BE40" s="99">
        <v>38</v>
      </c>
      <c r="BF40" s="99">
        <v>3</v>
      </c>
      <c r="BG40" s="100">
        <v>9</v>
      </c>
      <c r="BH40" s="89">
        <f>SUM(AY40:BG40)</f>
        <v>124</v>
      </c>
    </row>
    <row r="41" spans="1:60" ht="21" customHeight="1">
      <c r="A41" s="212"/>
      <c r="B41" s="40" t="s">
        <v>16</v>
      </c>
      <c r="C41" s="94">
        <f aca="true" t="shared" si="33" ref="C41:C47">+O41+AA41+AM41+AY41</f>
        <v>5</v>
      </c>
      <c r="D41" s="94">
        <f t="shared" si="32"/>
        <v>15</v>
      </c>
      <c r="E41" s="94">
        <f t="shared" si="32"/>
        <v>46</v>
      </c>
      <c r="F41" s="94">
        <f t="shared" si="32"/>
        <v>98</v>
      </c>
      <c r="G41" s="94">
        <f t="shared" si="32"/>
        <v>346</v>
      </c>
      <c r="H41" s="94">
        <f t="shared" si="32"/>
        <v>252</v>
      </c>
      <c r="I41" s="94">
        <f t="shared" si="32"/>
        <v>239</v>
      </c>
      <c r="J41" s="94">
        <f t="shared" si="32"/>
        <v>36</v>
      </c>
      <c r="K41" s="94">
        <f t="shared" si="32"/>
        <v>45</v>
      </c>
      <c r="L41" s="89">
        <f aca="true" t="shared" si="34" ref="L41:L47">SUM(C41:K41)</f>
        <v>1082</v>
      </c>
      <c r="M41" s="212"/>
      <c r="N41" s="40" t="s">
        <v>16</v>
      </c>
      <c r="O41" s="107">
        <v>5</v>
      </c>
      <c r="P41" s="107">
        <v>10</v>
      </c>
      <c r="Q41" s="107">
        <v>29</v>
      </c>
      <c r="R41" s="107">
        <v>48</v>
      </c>
      <c r="S41" s="107">
        <v>188</v>
      </c>
      <c r="T41" s="107">
        <v>128</v>
      </c>
      <c r="U41" s="107">
        <v>96</v>
      </c>
      <c r="V41" s="107">
        <v>21</v>
      </c>
      <c r="W41" s="108">
        <v>20</v>
      </c>
      <c r="X41" s="39">
        <f aca="true" t="shared" si="35" ref="X41:X47">SUM(O41:W41)</f>
        <v>545</v>
      </c>
      <c r="Y41" s="212"/>
      <c r="Z41" s="40" t="s">
        <v>16</v>
      </c>
      <c r="AA41" s="101">
        <v>0</v>
      </c>
      <c r="AB41" s="101">
        <v>0</v>
      </c>
      <c r="AC41" s="101">
        <v>5</v>
      </c>
      <c r="AD41" s="101">
        <v>8</v>
      </c>
      <c r="AE41" s="101">
        <v>14</v>
      </c>
      <c r="AF41" s="101">
        <v>24</v>
      </c>
      <c r="AG41" s="101">
        <v>20</v>
      </c>
      <c r="AH41" s="101">
        <v>4</v>
      </c>
      <c r="AI41" s="102">
        <v>6</v>
      </c>
      <c r="AJ41" s="89">
        <f aca="true" t="shared" si="36" ref="AJ41:AJ47">SUM(AA41:AI41)</f>
        <v>81</v>
      </c>
      <c r="AK41" s="212"/>
      <c r="AL41" s="40" t="s">
        <v>16</v>
      </c>
      <c r="AM41" s="101">
        <v>0</v>
      </c>
      <c r="AN41" s="101">
        <v>1</v>
      </c>
      <c r="AO41" s="101">
        <v>11</v>
      </c>
      <c r="AP41" s="101">
        <v>28</v>
      </c>
      <c r="AQ41" s="101">
        <v>102</v>
      </c>
      <c r="AR41" s="101">
        <v>57</v>
      </c>
      <c r="AS41" s="101">
        <v>50</v>
      </c>
      <c r="AT41" s="101">
        <v>4</v>
      </c>
      <c r="AU41" s="102">
        <v>11</v>
      </c>
      <c r="AV41" s="89">
        <f aca="true" t="shared" si="37" ref="AV41:AV47">SUM(AM41:AU41)</f>
        <v>264</v>
      </c>
      <c r="AW41" s="212"/>
      <c r="AX41" s="40" t="s">
        <v>16</v>
      </c>
      <c r="AY41" s="101">
        <v>0</v>
      </c>
      <c r="AZ41" s="101">
        <v>4</v>
      </c>
      <c r="BA41" s="101">
        <v>1</v>
      </c>
      <c r="BB41" s="101">
        <v>14</v>
      </c>
      <c r="BC41" s="101">
        <v>42</v>
      </c>
      <c r="BD41" s="101">
        <v>43</v>
      </c>
      <c r="BE41" s="101">
        <v>73</v>
      </c>
      <c r="BF41" s="101">
        <v>7</v>
      </c>
      <c r="BG41" s="102">
        <v>8</v>
      </c>
      <c r="BH41" s="89">
        <f aca="true" t="shared" si="38" ref="BH41:BH47">SUM(AY41:BG41)</f>
        <v>192</v>
      </c>
    </row>
    <row r="42" spans="1:60" ht="21" customHeight="1">
      <c r="A42" s="212"/>
      <c r="B42" s="40" t="s">
        <v>17</v>
      </c>
      <c r="C42" s="94">
        <f t="shared" si="33"/>
        <v>1</v>
      </c>
      <c r="D42" s="94">
        <f t="shared" si="32"/>
        <v>5</v>
      </c>
      <c r="E42" s="94">
        <f t="shared" si="32"/>
        <v>30</v>
      </c>
      <c r="F42" s="94">
        <f t="shared" si="32"/>
        <v>94</v>
      </c>
      <c r="G42" s="94">
        <f t="shared" si="32"/>
        <v>241</v>
      </c>
      <c r="H42" s="94">
        <f t="shared" si="32"/>
        <v>192</v>
      </c>
      <c r="I42" s="94">
        <f t="shared" si="32"/>
        <v>170</v>
      </c>
      <c r="J42" s="94">
        <f t="shared" si="32"/>
        <v>19</v>
      </c>
      <c r="K42" s="94">
        <f t="shared" si="32"/>
        <v>29</v>
      </c>
      <c r="L42" s="89">
        <f t="shared" si="34"/>
        <v>781</v>
      </c>
      <c r="M42" s="212"/>
      <c r="N42" s="40" t="s">
        <v>17</v>
      </c>
      <c r="O42" s="107">
        <v>1</v>
      </c>
      <c r="P42" s="107">
        <v>3</v>
      </c>
      <c r="Q42" s="107">
        <v>22</v>
      </c>
      <c r="R42" s="107">
        <v>54</v>
      </c>
      <c r="S42" s="107">
        <v>156</v>
      </c>
      <c r="T42" s="107">
        <v>113</v>
      </c>
      <c r="U42" s="107">
        <v>104</v>
      </c>
      <c r="V42" s="107">
        <v>12</v>
      </c>
      <c r="W42" s="108">
        <v>17</v>
      </c>
      <c r="X42" s="39">
        <f t="shared" si="35"/>
        <v>482</v>
      </c>
      <c r="Y42" s="212"/>
      <c r="Z42" s="40" t="s">
        <v>17</v>
      </c>
      <c r="AA42" s="101">
        <v>0</v>
      </c>
      <c r="AB42" s="101">
        <v>0</v>
      </c>
      <c r="AC42" s="101">
        <v>1</v>
      </c>
      <c r="AD42" s="101">
        <v>4</v>
      </c>
      <c r="AE42" s="101">
        <v>7</v>
      </c>
      <c r="AF42" s="101">
        <v>6</v>
      </c>
      <c r="AG42" s="101">
        <v>8</v>
      </c>
      <c r="AH42" s="101">
        <v>0</v>
      </c>
      <c r="AI42" s="102">
        <v>2</v>
      </c>
      <c r="AJ42" s="89">
        <f t="shared" si="36"/>
        <v>28</v>
      </c>
      <c r="AK42" s="212"/>
      <c r="AL42" s="40" t="s">
        <v>17</v>
      </c>
      <c r="AM42" s="101">
        <v>0</v>
      </c>
      <c r="AN42" s="101">
        <v>2</v>
      </c>
      <c r="AO42" s="101">
        <v>6</v>
      </c>
      <c r="AP42" s="101">
        <v>23</v>
      </c>
      <c r="AQ42" s="101">
        <v>57</v>
      </c>
      <c r="AR42" s="101">
        <v>40</v>
      </c>
      <c r="AS42" s="101">
        <v>32</v>
      </c>
      <c r="AT42" s="101">
        <v>6</v>
      </c>
      <c r="AU42" s="102">
        <v>7</v>
      </c>
      <c r="AV42" s="89">
        <f t="shared" si="37"/>
        <v>173</v>
      </c>
      <c r="AW42" s="212"/>
      <c r="AX42" s="40" t="s">
        <v>17</v>
      </c>
      <c r="AY42" s="101">
        <v>0</v>
      </c>
      <c r="AZ42" s="101">
        <v>0</v>
      </c>
      <c r="BA42" s="101">
        <v>1</v>
      </c>
      <c r="BB42" s="101">
        <v>13</v>
      </c>
      <c r="BC42" s="101">
        <v>21</v>
      </c>
      <c r="BD42" s="101">
        <v>33</v>
      </c>
      <c r="BE42" s="101">
        <v>26</v>
      </c>
      <c r="BF42" s="101">
        <v>1</v>
      </c>
      <c r="BG42" s="102">
        <v>3</v>
      </c>
      <c r="BH42" s="89">
        <f t="shared" si="38"/>
        <v>98</v>
      </c>
    </row>
    <row r="43" spans="1:60" ht="21" customHeight="1">
      <c r="A43" s="212"/>
      <c r="B43" s="40" t="s">
        <v>18</v>
      </c>
      <c r="C43" s="94">
        <f t="shared" si="33"/>
        <v>1</v>
      </c>
      <c r="D43" s="94">
        <f t="shared" si="32"/>
        <v>8</v>
      </c>
      <c r="E43" s="94">
        <f t="shared" si="32"/>
        <v>53</v>
      </c>
      <c r="F43" s="94">
        <f t="shared" si="32"/>
        <v>319</v>
      </c>
      <c r="G43" s="94">
        <f t="shared" si="32"/>
        <v>749</v>
      </c>
      <c r="H43" s="94">
        <f t="shared" si="32"/>
        <v>592</v>
      </c>
      <c r="I43" s="94">
        <f t="shared" si="32"/>
        <v>746</v>
      </c>
      <c r="J43" s="94">
        <f t="shared" si="32"/>
        <v>82</v>
      </c>
      <c r="K43" s="94">
        <f t="shared" si="32"/>
        <v>116</v>
      </c>
      <c r="L43" s="89">
        <f t="shared" si="34"/>
        <v>2666</v>
      </c>
      <c r="M43" s="212"/>
      <c r="N43" s="40" t="s">
        <v>18</v>
      </c>
      <c r="O43" s="107">
        <v>1</v>
      </c>
      <c r="P43" s="107">
        <v>7</v>
      </c>
      <c r="Q43" s="107">
        <v>15</v>
      </c>
      <c r="R43" s="107">
        <v>127</v>
      </c>
      <c r="S43" s="107">
        <v>331</v>
      </c>
      <c r="T43" s="107">
        <v>284</v>
      </c>
      <c r="U43" s="107">
        <v>318</v>
      </c>
      <c r="V43" s="107">
        <v>40</v>
      </c>
      <c r="W43" s="108">
        <v>48</v>
      </c>
      <c r="X43" s="39">
        <f t="shared" si="35"/>
        <v>1171</v>
      </c>
      <c r="Y43" s="212"/>
      <c r="Z43" s="40" t="s">
        <v>18</v>
      </c>
      <c r="AA43" s="101">
        <v>0</v>
      </c>
      <c r="AB43" s="101">
        <v>0</v>
      </c>
      <c r="AC43" s="101">
        <v>2</v>
      </c>
      <c r="AD43" s="101">
        <v>15</v>
      </c>
      <c r="AE43" s="101">
        <v>41</v>
      </c>
      <c r="AF43" s="101">
        <v>30</v>
      </c>
      <c r="AG43" s="101">
        <v>43</v>
      </c>
      <c r="AH43" s="101">
        <v>4</v>
      </c>
      <c r="AI43" s="102">
        <v>8</v>
      </c>
      <c r="AJ43" s="89">
        <f t="shared" si="36"/>
        <v>143</v>
      </c>
      <c r="AK43" s="212"/>
      <c r="AL43" s="40" t="s">
        <v>18</v>
      </c>
      <c r="AM43" s="101">
        <v>0</v>
      </c>
      <c r="AN43" s="101">
        <v>1</v>
      </c>
      <c r="AO43" s="101">
        <v>30</v>
      </c>
      <c r="AP43" s="101">
        <v>97</v>
      </c>
      <c r="AQ43" s="101">
        <v>264</v>
      </c>
      <c r="AR43" s="101">
        <v>165</v>
      </c>
      <c r="AS43" s="101">
        <v>201</v>
      </c>
      <c r="AT43" s="101">
        <v>14</v>
      </c>
      <c r="AU43" s="102">
        <v>26</v>
      </c>
      <c r="AV43" s="89">
        <f t="shared" si="37"/>
        <v>798</v>
      </c>
      <c r="AW43" s="212"/>
      <c r="AX43" s="40" t="s">
        <v>18</v>
      </c>
      <c r="AY43" s="101">
        <v>0</v>
      </c>
      <c r="AZ43" s="101">
        <v>0</v>
      </c>
      <c r="BA43" s="101">
        <v>6</v>
      </c>
      <c r="BB43" s="101">
        <v>80</v>
      </c>
      <c r="BC43" s="101">
        <v>113</v>
      </c>
      <c r="BD43" s="101">
        <v>113</v>
      </c>
      <c r="BE43" s="101">
        <v>184</v>
      </c>
      <c r="BF43" s="101">
        <v>24</v>
      </c>
      <c r="BG43" s="102">
        <v>34</v>
      </c>
      <c r="BH43" s="89">
        <f t="shared" si="38"/>
        <v>554</v>
      </c>
    </row>
    <row r="44" spans="1:60" ht="21" customHeight="1">
      <c r="A44" s="212"/>
      <c r="B44" s="40" t="s">
        <v>19</v>
      </c>
      <c r="C44" s="94">
        <f t="shared" si="33"/>
        <v>2</v>
      </c>
      <c r="D44" s="94">
        <f t="shared" si="32"/>
        <v>6</v>
      </c>
      <c r="E44" s="94">
        <f t="shared" si="32"/>
        <v>36</v>
      </c>
      <c r="F44" s="94">
        <f t="shared" si="32"/>
        <v>283</v>
      </c>
      <c r="G44" s="94">
        <f t="shared" si="32"/>
        <v>746</v>
      </c>
      <c r="H44" s="94">
        <f t="shared" si="32"/>
        <v>557</v>
      </c>
      <c r="I44" s="94">
        <f t="shared" si="32"/>
        <v>1719</v>
      </c>
      <c r="J44" s="94">
        <f t="shared" si="32"/>
        <v>193</v>
      </c>
      <c r="K44" s="94">
        <f t="shared" si="32"/>
        <v>481</v>
      </c>
      <c r="L44" s="89">
        <f t="shared" si="34"/>
        <v>4023</v>
      </c>
      <c r="M44" s="212"/>
      <c r="N44" s="40" t="s">
        <v>19</v>
      </c>
      <c r="O44" s="107">
        <v>1</v>
      </c>
      <c r="P44" s="107">
        <v>5</v>
      </c>
      <c r="Q44" s="107">
        <v>12</v>
      </c>
      <c r="R44" s="107">
        <v>106</v>
      </c>
      <c r="S44" s="107">
        <v>311</v>
      </c>
      <c r="T44" s="107">
        <v>275</v>
      </c>
      <c r="U44" s="107">
        <v>779</v>
      </c>
      <c r="V44" s="107">
        <v>98</v>
      </c>
      <c r="W44" s="108">
        <v>241</v>
      </c>
      <c r="X44" s="39">
        <f t="shared" si="35"/>
        <v>1828</v>
      </c>
      <c r="Y44" s="212"/>
      <c r="Z44" s="40" t="s">
        <v>19</v>
      </c>
      <c r="AA44" s="101">
        <v>0</v>
      </c>
      <c r="AB44" s="101">
        <v>0</v>
      </c>
      <c r="AC44" s="101">
        <v>6</v>
      </c>
      <c r="AD44" s="101">
        <v>17</v>
      </c>
      <c r="AE44" s="101">
        <v>49</v>
      </c>
      <c r="AF44" s="101">
        <v>42</v>
      </c>
      <c r="AG44" s="101">
        <v>116</v>
      </c>
      <c r="AH44" s="101">
        <v>20</v>
      </c>
      <c r="AI44" s="102">
        <v>25</v>
      </c>
      <c r="AJ44" s="89">
        <f t="shared" si="36"/>
        <v>275</v>
      </c>
      <c r="AK44" s="212"/>
      <c r="AL44" s="40" t="s">
        <v>19</v>
      </c>
      <c r="AM44" s="101">
        <v>0</v>
      </c>
      <c r="AN44" s="101">
        <v>1</v>
      </c>
      <c r="AO44" s="101">
        <v>12</v>
      </c>
      <c r="AP44" s="101">
        <v>83</v>
      </c>
      <c r="AQ44" s="101">
        <v>280</v>
      </c>
      <c r="AR44" s="101">
        <v>170</v>
      </c>
      <c r="AS44" s="101">
        <v>501</v>
      </c>
      <c r="AT44" s="101">
        <v>41</v>
      </c>
      <c r="AU44" s="102">
        <v>129</v>
      </c>
      <c r="AV44" s="89">
        <f t="shared" si="37"/>
        <v>1217</v>
      </c>
      <c r="AW44" s="212"/>
      <c r="AX44" s="40" t="s">
        <v>19</v>
      </c>
      <c r="AY44" s="101">
        <v>1</v>
      </c>
      <c r="AZ44" s="101">
        <v>0</v>
      </c>
      <c r="BA44" s="101">
        <v>6</v>
      </c>
      <c r="BB44" s="101">
        <v>77</v>
      </c>
      <c r="BC44" s="101">
        <v>106</v>
      </c>
      <c r="BD44" s="101">
        <v>70</v>
      </c>
      <c r="BE44" s="101">
        <v>323</v>
      </c>
      <c r="BF44" s="101">
        <v>34</v>
      </c>
      <c r="BG44" s="102">
        <v>86</v>
      </c>
      <c r="BH44" s="89">
        <f t="shared" si="38"/>
        <v>703</v>
      </c>
    </row>
    <row r="45" spans="1:60" ht="21" customHeight="1">
      <c r="A45" s="212"/>
      <c r="B45" s="40" t="s">
        <v>20</v>
      </c>
      <c r="C45" s="94">
        <f t="shared" si="33"/>
        <v>0</v>
      </c>
      <c r="D45" s="94">
        <f t="shared" si="32"/>
        <v>0</v>
      </c>
      <c r="E45" s="94">
        <f t="shared" si="32"/>
        <v>7</v>
      </c>
      <c r="F45" s="94">
        <f t="shared" si="32"/>
        <v>62</v>
      </c>
      <c r="G45" s="94">
        <f t="shared" si="32"/>
        <v>169</v>
      </c>
      <c r="H45" s="94">
        <f t="shared" si="32"/>
        <v>160</v>
      </c>
      <c r="I45" s="94">
        <f t="shared" si="32"/>
        <v>549</v>
      </c>
      <c r="J45" s="94">
        <f t="shared" si="32"/>
        <v>67</v>
      </c>
      <c r="K45" s="94">
        <f t="shared" si="32"/>
        <v>104</v>
      </c>
      <c r="L45" s="89">
        <f t="shared" si="34"/>
        <v>1118</v>
      </c>
      <c r="M45" s="212"/>
      <c r="N45" s="40" t="s">
        <v>20</v>
      </c>
      <c r="O45" s="107">
        <v>0</v>
      </c>
      <c r="P45" s="107">
        <v>0</v>
      </c>
      <c r="Q45" s="107">
        <v>5</v>
      </c>
      <c r="R45" s="107">
        <v>20</v>
      </c>
      <c r="S45" s="107">
        <v>82</v>
      </c>
      <c r="T45" s="107">
        <v>99</v>
      </c>
      <c r="U45" s="107">
        <v>304</v>
      </c>
      <c r="V45" s="107">
        <v>43</v>
      </c>
      <c r="W45" s="108">
        <v>57</v>
      </c>
      <c r="X45" s="39">
        <f t="shared" si="35"/>
        <v>610</v>
      </c>
      <c r="Y45" s="212"/>
      <c r="Z45" s="40" t="s">
        <v>20</v>
      </c>
      <c r="AA45" s="101">
        <v>0</v>
      </c>
      <c r="AB45" s="101">
        <v>0</v>
      </c>
      <c r="AC45" s="101">
        <v>1</v>
      </c>
      <c r="AD45" s="101">
        <v>2</v>
      </c>
      <c r="AE45" s="101">
        <v>19</v>
      </c>
      <c r="AF45" s="101">
        <v>16</v>
      </c>
      <c r="AG45" s="101">
        <v>46</v>
      </c>
      <c r="AH45" s="101">
        <v>1</v>
      </c>
      <c r="AI45" s="102">
        <v>10</v>
      </c>
      <c r="AJ45" s="89">
        <f t="shared" si="36"/>
        <v>95</v>
      </c>
      <c r="AK45" s="212"/>
      <c r="AL45" s="40" t="s">
        <v>20</v>
      </c>
      <c r="AM45" s="101">
        <v>0</v>
      </c>
      <c r="AN45" s="101">
        <v>0</v>
      </c>
      <c r="AO45" s="101">
        <v>0</v>
      </c>
      <c r="AP45" s="101">
        <v>20</v>
      </c>
      <c r="AQ45" s="101">
        <v>47</v>
      </c>
      <c r="AR45" s="101">
        <v>31</v>
      </c>
      <c r="AS45" s="101">
        <v>101</v>
      </c>
      <c r="AT45" s="101">
        <v>15</v>
      </c>
      <c r="AU45" s="102">
        <v>24</v>
      </c>
      <c r="AV45" s="89">
        <f t="shared" si="37"/>
        <v>238</v>
      </c>
      <c r="AW45" s="212"/>
      <c r="AX45" s="40" t="s">
        <v>20</v>
      </c>
      <c r="AY45" s="101">
        <v>0</v>
      </c>
      <c r="AZ45" s="101">
        <v>0</v>
      </c>
      <c r="BA45" s="101">
        <v>1</v>
      </c>
      <c r="BB45" s="101">
        <v>20</v>
      </c>
      <c r="BC45" s="101">
        <v>21</v>
      </c>
      <c r="BD45" s="101">
        <v>14</v>
      </c>
      <c r="BE45" s="101">
        <v>98</v>
      </c>
      <c r="BF45" s="101">
        <v>8</v>
      </c>
      <c r="BG45" s="102">
        <v>13</v>
      </c>
      <c r="BH45" s="89">
        <f t="shared" si="38"/>
        <v>175</v>
      </c>
    </row>
    <row r="46" spans="1:60" ht="21" customHeight="1">
      <c r="A46" s="212"/>
      <c r="B46" s="40" t="s">
        <v>21</v>
      </c>
      <c r="C46" s="94">
        <f t="shared" si="33"/>
        <v>2</v>
      </c>
      <c r="D46" s="94">
        <f t="shared" si="32"/>
        <v>2</v>
      </c>
      <c r="E46" s="94">
        <f t="shared" si="32"/>
        <v>6</v>
      </c>
      <c r="F46" s="94">
        <f t="shared" si="32"/>
        <v>51</v>
      </c>
      <c r="G46" s="94">
        <f t="shared" si="32"/>
        <v>120</v>
      </c>
      <c r="H46" s="94">
        <f t="shared" si="32"/>
        <v>89</v>
      </c>
      <c r="I46" s="94">
        <f t="shared" si="32"/>
        <v>595</v>
      </c>
      <c r="J46" s="94">
        <f t="shared" si="32"/>
        <v>134</v>
      </c>
      <c r="K46" s="94">
        <f t="shared" si="32"/>
        <v>898</v>
      </c>
      <c r="L46" s="89">
        <f t="shared" si="34"/>
        <v>1897</v>
      </c>
      <c r="M46" s="212"/>
      <c r="N46" s="40" t="s">
        <v>21</v>
      </c>
      <c r="O46" s="107">
        <v>2</v>
      </c>
      <c r="P46" s="107">
        <v>2</v>
      </c>
      <c r="Q46" s="107">
        <v>3</v>
      </c>
      <c r="R46" s="107">
        <v>22</v>
      </c>
      <c r="S46" s="107">
        <v>46</v>
      </c>
      <c r="T46" s="107">
        <v>42</v>
      </c>
      <c r="U46" s="107">
        <v>257</v>
      </c>
      <c r="V46" s="107">
        <v>88</v>
      </c>
      <c r="W46" s="108">
        <v>499</v>
      </c>
      <c r="X46" s="39">
        <f t="shared" si="35"/>
        <v>961</v>
      </c>
      <c r="Y46" s="212"/>
      <c r="Z46" s="40" t="s">
        <v>21</v>
      </c>
      <c r="AA46" s="101">
        <v>0</v>
      </c>
      <c r="AB46" s="101">
        <v>0</v>
      </c>
      <c r="AC46" s="101">
        <v>0</v>
      </c>
      <c r="AD46" s="101">
        <v>2</v>
      </c>
      <c r="AE46" s="101">
        <v>16</v>
      </c>
      <c r="AF46" s="101">
        <v>5</v>
      </c>
      <c r="AG46" s="101">
        <v>53</v>
      </c>
      <c r="AH46" s="101">
        <v>5</v>
      </c>
      <c r="AI46" s="102">
        <v>90</v>
      </c>
      <c r="AJ46" s="89">
        <f t="shared" si="36"/>
        <v>171</v>
      </c>
      <c r="AK46" s="212"/>
      <c r="AL46" s="40" t="s">
        <v>21</v>
      </c>
      <c r="AM46" s="101">
        <v>0</v>
      </c>
      <c r="AN46" s="101">
        <v>0</v>
      </c>
      <c r="AO46" s="101">
        <v>3</v>
      </c>
      <c r="AP46" s="101">
        <v>21</v>
      </c>
      <c r="AQ46" s="101">
        <v>43</v>
      </c>
      <c r="AR46" s="101">
        <v>37</v>
      </c>
      <c r="AS46" s="101">
        <v>195</v>
      </c>
      <c r="AT46" s="101">
        <v>22</v>
      </c>
      <c r="AU46" s="102">
        <v>234</v>
      </c>
      <c r="AV46" s="89">
        <f t="shared" si="37"/>
        <v>555</v>
      </c>
      <c r="AW46" s="212"/>
      <c r="AX46" s="40" t="s">
        <v>21</v>
      </c>
      <c r="AY46" s="101">
        <v>0</v>
      </c>
      <c r="AZ46" s="101">
        <v>0</v>
      </c>
      <c r="BA46" s="101">
        <v>0</v>
      </c>
      <c r="BB46" s="101">
        <v>6</v>
      </c>
      <c r="BC46" s="101">
        <v>15</v>
      </c>
      <c r="BD46" s="101">
        <v>5</v>
      </c>
      <c r="BE46" s="101">
        <v>90</v>
      </c>
      <c r="BF46" s="101">
        <v>19</v>
      </c>
      <c r="BG46" s="102">
        <v>75</v>
      </c>
      <c r="BH46" s="89">
        <f t="shared" si="38"/>
        <v>210</v>
      </c>
    </row>
    <row r="47" spans="1:60" ht="21" customHeight="1" thickBot="1">
      <c r="A47" s="212"/>
      <c r="B47" s="41" t="s">
        <v>22</v>
      </c>
      <c r="C47" s="111">
        <f t="shared" si="33"/>
        <v>0</v>
      </c>
      <c r="D47" s="111">
        <f t="shared" si="32"/>
        <v>0</v>
      </c>
      <c r="E47" s="111">
        <f t="shared" si="32"/>
        <v>2</v>
      </c>
      <c r="F47" s="111">
        <f t="shared" si="32"/>
        <v>5</v>
      </c>
      <c r="G47" s="111">
        <f t="shared" si="32"/>
        <v>15</v>
      </c>
      <c r="H47" s="111">
        <f t="shared" si="32"/>
        <v>10</v>
      </c>
      <c r="I47" s="111">
        <f t="shared" si="32"/>
        <v>26</v>
      </c>
      <c r="J47" s="111">
        <f t="shared" si="32"/>
        <v>9</v>
      </c>
      <c r="K47" s="111">
        <f t="shared" si="32"/>
        <v>45</v>
      </c>
      <c r="L47" s="89">
        <f t="shared" si="34"/>
        <v>112</v>
      </c>
      <c r="M47" s="212"/>
      <c r="N47" s="41" t="s">
        <v>22</v>
      </c>
      <c r="O47" s="109">
        <v>0</v>
      </c>
      <c r="P47" s="109">
        <v>0</v>
      </c>
      <c r="Q47" s="109">
        <v>2</v>
      </c>
      <c r="R47" s="109">
        <v>2</v>
      </c>
      <c r="S47" s="109">
        <v>5</v>
      </c>
      <c r="T47" s="109">
        <v>8</v>
      </c>
      <c r="U47" s="109">
        <v>14</v>
      </c>
      <c r="V47" s="109">
        <v>7</v>
      </c>
      <c r="W47" s="110">
        <v>28</v>
      </c>
      <c r="X47" s="39">
        <f t="shared" si="35"/>
        <v>66</v>
      </c>
      <c r="Y47" s="212"/>
      <c r="Z47" s="41" t="s">
        <v>22</v>
      </c>
      <c r="AA47" s="103">
        <v>0</v>
      </c>
      <c r="AB47" s="103">
        <v>0</v>
      </c>
      <c r="AC47" s="103">
        <v>0</v>
      </c>
      <c r="AD47" s="103">
        <v>1</v>
      </c>
      <c r="AE47" s="103">
        <v>3</v>
      </c>
      <c r="AF47" s="103">
        <v>1</v>
      </c>
      <c r="AG47" s="103">
        <v>4</v>
      </c>
      <c r="AH47" s="103">
        <v>0</v>
      </c>
      <c r="AI47" s="104">
        <v>3</v>
      </c>
      <c r="AJ47" s="89">
        <f t="shared" si="36"/>
        <v>12</v>
      </c>
      <c r="AK47" s="212"/>
      <c r="AL47" s="41" t="s">
        <v>22</v>
      </c>
      <c r="AM47" s="103">
        <v>0</v>
      </c>
      <c r="AN47" s="103">
        <v>0</v>
      </c>
      <c r="AO47" s="103">
        <v>0</v>
      </c>
      <c r="AP47" s="103">
        <v>2</v>
      </c>
      <c r="AQ47" s="103">
        <v>5</v>
      </c>
      <c r="AR47" s="103">
        <v>0</v>
      </c>
      <c r="AS47" s="103">
        <v>7</v>
      </c>
      <c r="AT47" s="103">
        <v>2</v>
      </c>
      <c r="AU47" s="104">
        <v>5</v>
      </c>
      <c r="AV47" s="89">
        <f t="shared" si="37"/>
        <v>21</v>
      </c>
      <c r="AW47" s="212"/>
      <c r="AX47" s="41" t="s">
        <v>22</v>
      </c>
      <c r="AY47" s="103">
        <v>0</v>
      </c>
      <c r="AZ47" s="103">
        <v>0</v>
      </c>
      <c r="BA47" s="103">
        <v>0</v>
      </c>
      <c r="BB47" s="103">
        <v>0</v>
      </c>
      <c r="BC47" s="103">
        <v>2</v>
      </c>
      <c r="BD47" s="103">
        <v>1</v>
      </c>
      <c r="BE47" s="103">
        <v>1</v>
      </c>
      <c r="BF47" s="103">
        <v>0</v>
      </c>
      <c r="BG47" s="104">
        <v>9</v>
      </c>
      <c r="BH47" s="89">
        <f t="shared" si="38"/>
        <v>13</v>
      </c>
    </row>
    <row r="48" spans="1:60" ht="21" customHeight="1">
      <c r="A48" s="213"/>
      <c r="B48" s="37" t="s">
        <v>146</v>
      </c>
      <c r="C48" s="112">
        <f aca="true" t="shared" si="39" ref="C48:K48">SUM(C40:C47)</f>
        <v>21</v>
      </c>
      <c r="D48" s="112">
        <f t="shared" si="39"/>
        <v>44</v>
      </c>
      <c r="E48" s="112">
        <f t="shared" si="39"/>
        <v>194</v>
      </c>
      <c r="F48" s="112">
        <f t="shared" si="39"/>
        <v>978</v>
      </c>
      <c r="G48" s="112">
        <f t="shared" si="39"/>
        <v>2644</v>
      </c>
      <c r="H48" s="112">
        <f t="shared" si="39"/>
        <v>2022</v>
      </c>
      <c r="I48" s="112">
        <f t="shared" si="39"/>
        <v>4169</v>
      </c>
      <c r="J48" s="112">
        <f t="shared" si="39"/>
        <v>556</v>
      </c>
      <c r="K48" s="92">
        <f t="shared" si="39"/>
        <v>1748</v>
      </c>
      <c r="L48" s="93">
        <f>IF(L40+L41+L42+L43+L44+L45+L46+L47=C48+D48+E48+F48+G48+H48+I48+J48+K48,L40+L41+L42+L43+L44+L45+L46+L47,"‘間違っています’")</f>
        <v>12376</v>
      </c>
      <c r="M48" s="213"/>
      <c r="N48" s="37" t="s">
        <v>146</v>
      </c>
      <c r="O48" s="38">
        <f aca="true" t="shared" si="40" ref="O48:W48">SUM(O40:O47)</f>
        <v>20</v>
      </c>
      <c r="P48" s="38">
        <f t="shared" si="40"/>
        <v>33</v>
      </c>
      <c r="Q48" s="38">
        <f t="shared" si="40"/>
        <v>99</v>
      </c>
      <c r="R48" s="38">
        <f t="shared" si="40"/>
        <v>420</v>
      </c>
      <c r="S48" s="38">
        <f t="shared" si="40"/>
        <v>1285</v>
      </c>
      <c r="T48" s="38">
        <f t="shared" si="40"/>
        <v>1036</v>
      </c>
      <c r="U48" s="38">
        <f t="shared" si="40"/>
        <v>1928</v>
      </c>
      <c r="V48" s="38">
        <f t="shared" si="40"/>
        <v>318</v>
      </c>
      <c r="W48" s="45">
        <f t="shared" si="40"/>
        <v>922</v>
      </c>
      <c r="X48" s="42">
        <f>IF(X40+X41+X42+X43+X44+X45+X46+X47=O48+P48+Q48+R48+S48+T48+U48+V48+W48,X40+X41+X42+X43+X44+X45+X46+X47,"‘間違っています’")</f>
        <v>6061</v>
      </c>
      <c r="Y48" s="213"/>
      <c r="Z48" s="37" t="s">
        <v>146</v>
      </c>
      <c r="AA48" s="88">
        <f aca="true" t="shared" si="41" ref="AA48:AI48">SUM(AA40:AA47)</f>
        <v>0</v>
      </c>
      <c r="AB48" s="88">
        <f t="shared" si="41"/>
        <v>0</v>
      </c>
      <c r="AC48" s="88">
        <f t="shared" si="41"/>
        <v>15</v>
      </c>
      <c r="AD48" s="88">
        <f t="shared" si="41"/>
        <v>51</v>
      </c>
      <c r="AE48" s="88">
        <f t="shared" si="41"/>
        <v>153</v>
      </c>
      <c r="AF48" s="88">
        <f t="shared" si="41"/>
        <v>132</v>
      </c>
      <c r="AG48" s="88">
        <f t="shared" si="41"/>
        <v>293</v>
      </c>
      <c r="AH48" s="88">
        <f t="shared" si="41"/>
        <v>35</v>
      </c>
      <c r="AI48" s="95">
        <f t="shared" si="41"/>
        <v>144</v>
      </c>
      <c r="AJ48" s="93">
        <f>IF(AJ40+AJ41+AJ42+AJ43+AJ44+AJ45+AJ46+AJ47=AA48+AB48+AC48+AD48+AE48+AF48+AG48+AH48+AI48,AJ40+AJ41+AJ42+AJ43+AJ44+AJ45+AJ46+AJ47,"‘間違っています’")</f>
        <v>823</v>
      </c>
      <c r="AK48" s="213"/>
      <c r="AL48" s="37" t="s">
        <v>146</v>
      </c>
      <c r="AM48" s="88">
        <f aca="true" t="shared" si="42" ref="AM48:AU48">SUM(AM40:AM47)</f>
        <v>0</v>
      </c>
      <c r="AN48" s="88">
        <f t="shared" si="42"/>
        <v>7</v>
      </c>
      <c r="AO48" s="88">
        <f t="shared" si="42"/>
        <v>64</v>
      </c>
      <c r="AP48" s="88">
        <f t="shared" si="42"/>
        <v>285</v>
      </c>
      <c r="AQ48" s="88">
        <f t="shared" si="42"/>
        <v>859</v>
      </c>
      <c r="AR48" s="88">
        <f t="shared" si="42"/>
        <v>541</v>
      </c>
      <c r="AS48" s="88">
        <f t="shared" si="42"/>
        <v>1115</v>
      </c>
      <c r="AT48" s="88">
        <f t="shared" si="42"/>
        <v>107</v>
      </c>
      <c r="AU48" s="95">
        <f t="shared" si="42"/>
        <v>445</v>
      </c>
      <c r="AV48" s="93">
        <f>IF(AV40+AV41+AV42+AV43+AV44+AV45+AV46+AV47=AM48+AN48+AO48+AP48+AQ48+AR48+AS48+AT48+AU48,AV40+AV41+AV42+AV43+AV44+AV45+AV46+AV47,"‘間違っています’")</f>
        <v>3423</v>
      </c>
      <c r="AW48" s="213"/>
      <c r="AX48" s="37" t="s">
        <v>146</v>
      </c>
      <c r="AY48" s="88">
        <f aca="true" t="shared" si="43" ref="AY48:BG48">SUM(AY40:AY47)</f>
        <v>1</v>
      </c>
      <c r="AZ48" s="88">
        <f t="shared" si="43"/>
        <v>4</v>
      </c>
      <c r="BA48" s="88">
        <f t="shared" si="43"/>
        <v>16</v>
      </c>
      <c r="BB48" s="88">
        <f t="shared" si="43"/>
        <v>222</v>
      </c>
      <c r="BC48" s="88">
        <f t="shared" si="43"/>
        <v>347</v>
      </c>
      <c r="BD48" s="88">
        <f t="shared" si="43"/>
        <v>313</v>
      </c>
      <c r="BE48" s="88">
        <f t="shared" si="43"/>
        <v>833</v>
      </c>
      <c r="BF48" s="88">
        <f t="shared" si="43"/>
        <v>96</v>
      </c>
      <c r="BG48" s="95">
        <f t="shared" si="43"/>
        <v>237</v>
      </c>
      <c r="BH48" s="93">
        <f>IF(BH40+BH41+BH42+BH43+BH44+BH45+BH46+BH47=AY48+AZ48+BA48+BB48+BC48+BD48+BE48+BF48+BG48,BH40+BH41+BH42+BH43+BH44+BH45+BH46+BH47,"‘間違っています’")</f>
        <v>2069</v>
      </c>
    </row>
    <row r="49" spans="1:60" ht="13.5" customHeight="1">
      <c r="A49" s="43" t="s">
        <v>23</v>
      </c>
      <c r="B49" s="206" t="s">
        <v>147</v>
      </c>
      <c r="C49" s="207"/>
      <c r="D49" s="207"/>
      <c r="E49" s="207"/>
      <c r="F49" s="207"/>
      <c r="G49" s="207"/>
      <c r="H49" s="207"/>
      <c r="I49" s="207"/>
      <c r="J49" s="207"/>
      <c r="K49" s="207"/>
      <c r="L49" s="207"/>
      <c r="M49" s="43" t="s">
        <v>23</v>
      </c>
      <c r="N49" s="206" t="s">
        <v>147</v>
      </c>
      <c r="O49" s="207"/>
      <c r="P49" s="207"/>
      <c r="Q49" s="207"/>
      <c r="R49" s="207"/>
      <c r="S49" s="207"/>
      <c r="T49" s="207"/>
      <c r="U49" s="207"/>
      <c r="V49" s="207"/>
      <c r="W49" s="207"/>
      <c r="X49" s="207"/>
      <c r="Y49" s="43" t="s">
        <v>23</v>
      </c>
      <c r="Z49" s="206" t="s">
        <v>147</v>
      </c>
      <c r="AA49" s="207"/>
      <c r="AB49" s="207"/>
      <c r="AC49" s="207"/>
      <c r="AD49" s="207"/>
      <c r="AE49" s="207"/>
      <c r="AF49" s="207"/>
      <c r="AG49" s="207"/>
      <c r="AH49" s="207"/>
      <c r="AI49" s="207"/>
      <c r="AJ49" s="207"/>
      <c r="AK49" s="43" t="s">
        <v>23</v>
      </c>
      <c r="AL49" s="206" t="s">
        <v>147</v>
      </c>
      <c r="AM49" s="207"/>
      <c r="AN49" s="207"/>
      <c r="AO49" s="207"/>
      <c r="AP49" s="207"/>
      <c r="AQ49" s="207"/>
      <c r="AR49" s="207"/>
      <c r="AS49" s="207"/>
      <c r="AT49" s="207"/>
      <c r="AU49" s="207"/>
      <c r="AV49" s="207"/>
      <c r="AW49" s="43" t="s">
        <v>23</v>
      </c>
      <c r="AX49" s="206" t="s">
        <v>147</v>
      </c>
      <c r="AY49" s="207"/>
      <c r="AZ49" s="207"/>
      <c r="BA49" s="207"/>
      <c r="BB49" s="207"/>
      <c r="BC49" s="207"/>
      <c r="BD49" s="207"/>
      <c r="BE49" s="207"/>
      <c r="BF49" s="207"/>
      <c r="BG49" s="207"/>
      <c r="BH49" s="207"/>
    </row>
    <row r="50" spans="1:60" ht="13.5">
      <c r="A50" s="43"/>
      <c r="B50" s="208"/>
      <c r="C50" s="208"/>
      <c r="D50" s="208"/>
      <c r="E50" s="208"/>
      <c r="F50" s="208"/>
      <c r="G50" s="208"/>
      <c r="H50" s="208"/>
      <c r="I50" s="208"/>
      <c r="J50" s="208"/>
      <c r="K50" s="208"/>
      <c r="L50" s="208"/>
      <c r="M50" s="43"/>
      <c r="N50" s="208"/>
      <c r="O50" s="208"/>
      <c r="P50" s="208"/>
      <c r="Q50" s="208"/>
      <c r="R50" s="208"/>
      <c r="S50" s="208"/>
      <c r="T50" s="208"/>
      <c r="U50" s="208"/>
      <c r="V50" s="208"/>
      <c r="W50" s="208"/>
      <c r="X50" s="208"/>
      <c r="Y50" s="43"/>
      <c r="Z50" s="208"/>
      <c r="AA50" s="208"/>
      <c r="AB50" s="208"/>
      <c r="AC50" s="208"/>
      <c r="AD50" s="208"/>
      <c r="AE50" s="208"/>
      <c r="AF50" s="208"/>
      <c r="AG50" s="208"/>
      <c r="AH50" s="208"/>
      <c r="AI50" s="208"/>
      <c r="AJ50" s="208"/>
      <c r="AK50" s="43"/>
      <c r="AL50" s="208"/>
      <c r="AM50" s="208"/>
      <c r="AN50" s="208"/>
      <c r="AO50" s="208"/>
      <c r="AP50" s="208"/>
      <c r="AQ50" s="208"/>
      <c r="AR50" s="208"/>
      <c r="AS50" s="208"/>
      <c r="AT50" s="208"/>
      <c r="AU50" s="208"/>
      <c r="AV50" s="208"/>
      <c r="AW50" s="43"/>
      <c r="AX50" s="208"/>
      <c r="AY50" s="208"/>
      <c r="AZ50" s="208"/>
      <c r="BA50" s="208"/>
      <c r="BB50" s="208"/>
      <c r="BC50" s="208"/>
      <c r="BD50" s="208"/>
      <c r="BE50" s="208"/>
      <c r="BF50" s="208"/>
      <c r="BG50" s="208"/>
      <c r="BH50" s="208"/>
    </row>
  </sheetData>
  <sheetProtection/>
  <mergeCells count="65">
    <mergeCell ref="A7:B8"/>
    <mergeCell ref="C7:L7"/>
    <mergeCell ref="A9:A17"/>
    <mergeCell ref="B33:L34"/>
    <mergeCell ref="A38:B39"/>
    <mergeCell ref="C38:L38"/>
    <mergeCell ref="A40:A48"/>
    <mergeCell ref="B18:L19"/>
    <mergeCell ref="A22:B23"/>
    <mergeCell ref="C22:L22"/>
    <mergeCell ref="A24:A32"/>
    <mergeCell ref="M40:M48"/>
    <mergeCell ref="N49:X50"/>
    <mergeCell ref="B49:L50"/>
    <mergeCell ref="W3:X3"/>
    <mergeCell ref="M7:N8"/>
    <mergeCell ref="O7:X7"/>
    <mergeCell ref="M9:M17"/>
    <mergeCell ref="N18:X19"/>
    <mergeCell ref="M22:N23"/>
    <mergeCell ref="O22:X22"/>
    <mergeCell ref="K3:L3"/>
    <mergeCell ref="AI3:AJ3"/>
    <mergeCell ref="Y7:Z8"/>
    <mergeCell ref="AA7:AJ7"/>
    <mergeCell ref="Y9:Y17"/>
    <mergeCell ref="M38:N39"/>
    <mergeCell ref="O38:X38"/>
    <mergeCell ref="M24:M32"/>
    <mergeCell ref="N33:X34"/>
    <mergeCell ref="Z33:AJ34"/>
    <mergeCell ref="Y38:Z39"/>
    <mergeCell ref="AA38:AJ38"/>
    <mergeCell ref="Y40:Y48"/>
    <mergeCell ref="Z18:AJ19"/>
    <mergeCell ref="Y22:Z23"/>
    <mergeCell ref="AA22:AJ22"/>
    <mergeCell ref="Y24:Y32"/>
    <mergeCell ref="AK40:AK48"/>
    <mergeCell ref="AL49:AV50"/>
    <mergeCell ref="Z49:AJ50"/>
    <mergeCell ref="AU3:AV3"/>
    <mergeCell ref="AK7:AL8"/>
    <mergeCell ref="AM7:AV7"/>
    <mergeCell ref="AK9:AK17"/>
    <mergeCell ref="AL18:AV19"/>
    <mergeCell ref="AK22:AL23"/>
    <mergeCell ref="AM22:AV22"/>
    <mergeCell ref="BG3:BH3"/>
    <mergeCell ref="AW7:AX8"/>
    <mergeCell ref="AY7:BH7"/>
    <mergeCell ref="AW9:AW17"/>
    <mergeCell ref="AK38:AL39"/>
    <mergeCell ref="AM38:AV38"/>
    <mergeCell ref="AK24:AK32"/>
    <mergeCell ref="AL33:AV34"/>
    <mergeCell ref="AX49:BH50"/>
    <mergeCell ref="AX33:BH34"/>
    <mergeCell ref="AW38:AX39"/>
    <mergeCell ref="AY38:BH38"/>
    <mergeCell ref="AW40:AW48"/>
    <mergeCell ref="AX18:BH19"/>
    <mergeCell ref="AW22:AX23"/>
    <mergeCell ref="AY22:BH22"/>
    <mergeCell ref="AW24:AW32"/>
  </mergeCells>
  <printOptions/>
  <pageMargins left="0.3937007874015748" right="0.3937007874015748" top="0.5905511811023623" bottom="0.5905511811023623" header="0.5118110236220472" footer="0.5118110236220472"/>
  <pageSetup horizontalDpi="600" verticalDpi="600" orientation="portrait" paperSize="9" scale="90" r:id="rId1"/>
  <colBreaks count="4" manualBreakCount="4">
    <brk id="12" min="1" max="49" man="1"/>
    <brk id="24" min="1" max="49" man="1"/>
    <brk id="36" min="1" max="49" man="1"/>
    <brk id="48" min="1"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Administrator</cp:lastModifiedBy>
  <cp:lastPrinted>2020-07-01T04:40:59Z</cp:lastPrinted>
  <dcterms:created xsi:type="dcterms:W3CDTF">2004-05-11T01:27:08Z</dcterms:created>
  <dcterms:modified xsi:type="dcterms:W3CDTF">2021-06-18T07:11:29Z</dcterms:modified>
  <cp:category/>
  <cp:version/>
  <cp:contentType/>
  <cp:contentStatus/>
</cp:coreProperties>
</file>