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fileSharing readOnlyRecommended="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50571\Desktop\ＨＰ用\"/>
    </mc:Choice>
  </mc:AlternateContent>
  <xr:revisionPtr revIDLastSave="0" documentId="13_ncr:1_{53639BAD-7BFF-4C4F-B586-A290E0FDAA65}" xr6:coauthVersionLast="46" xr6:coauthVersionMax="46" xr10:uidLastSave="{00000000-0000-0000-0000-000000000000}"/>
  <bookViews>
    <workbookView xWindow="-19310" yWindow="-110" windowWidth="19420" windowHeight="10420" tabRatio="854" xr2:uid="{00000000-000D-0000-FFFF-FFFF00000000}"/>
  </bookViews>
  <sheets>
    <sheet name="目次" sheetId="166" r:id="rId1"/>
    <sheet name="表3 形態別内訳(60歳以上 (3)" sheetId="150" state="hidden" r:id="rId2"/>
    <sheet name="表14" sheetId="12" r:id="rId3"/>
    <sheet name="表15" sheetId="17" r:id="rId4"/>
    <sheet name="表16-1" sheetId="114" r:id="rId5"/>
    <sheet name="表16-2" sheetId="115" r:id="rId6"/>
    <sheet name="表16-3" sheetId="116" r:id="rId7"/>
    <sheet name="表17-1" sheetId="137" r:id="rId8"/>
    <sheet name="表17-2" sheetId="138" r:id="rId9"/>
    <sheet name="表18" sheetId="107" r:id="rId10"/>
    <sheet name="表19-1" sheetId="105" r:id="rId11"/>
    <sheet name="表19-2" sheetId="111" r:id="rId12"/>
    <sheet name="表20" sheetId="48" r:id="rId13"/>
    <sheet name="表21" sheetId="27" r:id="rId14"/>
    <sheet name="表22-1" sheetId="126" r:id="rId15"/>
    <sheet name="表22-2" sheetId="129" r:id="rId16"/>
    <sheet name="表22-3" sheetId="130" r:id="rId17"/>
  </sheets>
  <definedNames>
    <definedName name="_xlnm._FilterDatabase" localSheetId="1" hidden="1">'表3 形態別内訳(60歳以上 (3)'!#REF!</definedName>
    <definedName name="_xlnm.Print_Area" localSheetId="2">表14!$A$2:$Y$56</definedName>
    <definedName name="_xlnm.Print_Area" localSheetId="3">表15!$B$2:$X$39</definedName>
    <definedName name="_xlnm.Print_Area" localSheetId="4">'表16-1'!$B$2:$AR$40</definedName>
    <definedName name="_xlnm.Print_Area" localSheetId="5">'表16-2'!$B$2:$AR$40</definedName>
    <definedName name="_xlnm.Print_Area" localSheetId="6">'表16-3'!$B$2:$AR$40</definedName>
    <definedName name="_xlnm.Print_Area" localSheetId="7">'表17-1'!$B$2:$P$57</definedName>
    <definedName name="_xlnm.Print_Area" localSheetId="8">'表17-2'!$B$2:$P$57</definedName>
    <definedName name="_xlnm.Print_Area" localSheetId="9">表18!$B$2:$M$41</definedName>
    <definedName name="_xlnm.Print_Area" localSheetId="10">'表19-1'!$B$2:$M$56</definedName>
    <definedName name="_xlnm.Print_Area" localSheetId="11">'表19-2'!$B$1:$I$40</definedName>
    <definedName name="_xlnm.Print_Area" localSheetId="12">表20!$B$2:$AD$56</definedName>
    <definedName name="_xlnm.Print_Area" localSheetId="13">表21!$B$2:$W$39</definedName>
    <definedName name="_xlnm.Print_Area" localSheetId="14">'表22-1'!$B$2:$AC$40</definedName>
    <definedName name="_xlnm.Print_Area" localSheetId="15">'表22-2'!$B$2:$AC$40</definedName>
    <definedName name="_xlnm.Print_Area" localSheetId="16">'表22-3'!$B$2:$AC$40</definedName>
    <definedName name="_xlnm.Print_Area" localSheetId="1">'表3 形態別内訳(60歳以上 (3)'!$B$2:$AB$59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68" i="150" l="1"/>
  <c r="AA66" i="150"/>
  <c r="AA73" i="150" s="1"/>
  <c r="W66" i="150"/>
  <c r="W73" i="150" s="1"/>
  <c r="S66" i="150"/>
  <c r="S73" i="150" s="1"/>
  <c r="X65" i="150"/>
  <c r="X72" i="150" s="1"/>
  <c r="H65" i="150"/>
  <c r="H72" i="150" s="1"/>
  <c r="AB61" i="150"/>
  <c r="AA61" i="150"/>
  <c r="Z61" i="150"/>
  <c r="Y61" i="150"/>
  <c r="X61" i="150"/>
  <c r="W61" i="150"/>
  <c r="V61" i="150"/>
  <c r="U61" i="150"/>
  <c r="T61" i="150"/>
  <c r="S61" i="150"/>
  <c r="R61" i="150"/>
  <c r="Q61" i="150"/>
  <c r="J61" i="150"/>
  <c r="I61" i="150"/>
  <c r="H61" i="150"/>
  <c r="D61" i="150"/>
  <c r="D68" i="150" s="1"/>
  <c r="AB57" i="150"/>
  <c r="AA57" i="150"/>
  <c r="Z57" i="150"/>
  <c r="Y57" i="150"/>
  <c r="Y66" i="150" s="1"/>
  <c r="Y73" i="150" s="1"/>
  <c r="X57" i="150"/>
  <c r="W57" i="150"/>
  <c r="V57" i="150"/>
  <c r="U57" i="150"/>
  <c r="U66" i="150" s="1"/>
  <c r="U73" i="150" s="1"/>
  <c r="T57" i="150"/>
  <c r="S57" i="150"/>
  <c r="R57" i="150"/>
  <c r="Q57" i="150"/>
  <c r="Q66" i="150" s="1"/>
  <c r="Q73" i="150" s="1"/>
  <c r="J57" i="150"/>
  <c r="I57" i="150"/>
  <c r="I66" i="150" s="1"/>
  <c r="I73" i="150" s="1"/>
  <c r="H57" i="150"/>
  <c r="D57" i="150"/>
  <c r="D66" i="150" s="1"/>
  <c r="AB54" i="150"/>
  <c r="AB65" i="150" s="1"/>
  <c r="AB72" i="150" s="1"/>
  <c r="AA54" i="150"/>
  <c r="AA65" i="150" s="1"/>
  <c r="AA72" i="150" s="1"/>
  <c r="Z54" i="150"/>
  <c r="Y54" i="150"/>
  <c r="Y65" i="150" s="1"/>
  <c r="Y72" i="150" s="1"/>
  <c r="X54" i="150"/>
  <c r="W54" i="150"/>
  <c r="W65" i="150" s="1"/>
  <c r="W72" i="150" s="1"/>
  <c r="V54" i="150"/>
  <c r="U54" i="150"/>
  <c r="U65" i="150" s="1"/>
  <c r="U72" i="150" s="1"/>
  <c r="T54" i="150"/>
  <c r="S54" i="150"/>
  <c r="S65" i="150" s="1"/>
  <c r="S72" i="150" s="1"/>
  <c r="R54" i="150"/>
  <c r="Q54" i="150"/>
  <c r="Q65" i="150" s="1"/>
  <c r="Q72" i="150" s="1"/>
  <c r="J54" i="150"/>
  <c r="I54" i="150"/>
  <c r="I65" i="150" s="1"/>
  <c r="I72" i="150" s="1"/>
  <c r="H54" i="150"/>
  <c r="D54" i="150"/>
  <c r="D65" i="150" s="1"/>
  <c r="D72" i="150" s="1"/>
  <c r="I53" i="150"/>
  <c r="P51" i="150"/>
  <c r="O51" i="150"/>
  <c r="N51" i="150"/>
  <c r="L51" i="150"/>
  <c r="F51" i="150" s="1"/>
  <c r="U53" i="150" s="1"/>
  <c r="P48" i="150"/>
  <c r="O48" i="150"/>
  <c r="N48" i="150"/>
  <c r="L48" i="150"/>
  <c r="P45" i="150"/>
  <c r="O45" i="150"/>
  <c r="N45" i="150"/>
  <c r="L45" i="150"/>
  <c r="P42" i="150"/>
  <c r="N42" i="150" s="1"/>
  <c r="O42" i="150"/>
  <c r="O57" i="150" s="1"/>
  <c r="L42" i="150"/>
  <c r="P39" i="150"/>
  <c r="N39" i="150" s="1"/>
  <c r="O39" i="150"/>
  <c r="O54" i="150" s="1"/>
  <c r="L39" i="150"/>
  <c r="P36" i="150"/>
  <c r="O36" i="150"/>
  <c r="O61" i="150" s="1"/>
  <c r="N36" i="150"/>
  <c r="P33" i="150"/>
  <c r="M33" i="150" s="1"/>
  <c r="O33" i="150"/>
  <c r="N33" i="150"/>
  <c r="P30" i="150"/>
  <c r="M30" i="150" s="1"/>
  <c r="O30" i="150"/>
  <c r="N30" i="150"/>
  <c r="P27" i="150"/>
  <c r="M27" i="150" s="1"/>
  <c r="O27" i="150"/>
  <c r="N27" i="150"/>
  <c r="P24" i="150"/>
  <c r="O24" i="150"/>
  <c r="P21" i="150"/>
  <c r="O21" i="150"/>
  <c r="M21" i="150"/>
  <c r="P18" i="150"/>
  <c r="O18" i="150"/>
  <c r="M18" i="150"/>
  <c r="AB15" i="150"/>
  <c r="AB68" i="150" s="1"/>
  <c r="AA15" i="150"/>
  <c r="Z15" i="150"/>
  <c r="Z68" i="150" s="1"/>
  <c r="Y15" i="150"/>
  <c r="X15" i="150"/>
  <c r="X68" i="150" s="1"/>
  <c r="W15" i="150"/>
  <c r="V15" i="150"/>
  <c r="U15" i="150"/>
  <c r="T15" i="150"/>
  <c r="T68" i="150" s="1"/>
  <c r="S15" i="150"/>
  <c r="R15" i="150"/>
  <c r="R68" i="150" s="1"/>
  <c r="Q15" i="150"/>
  <c r="O15" i="150"/>
  <c r="J15" i="150"/>
  <c r="J68" i="150" s="1"/>
  <c r="I15" i="150"/>
  <c r="H15" i="150"/>
  <c r="H68" i="150" s="1"/>
  <c r="M24" i="150" l="1"/>
  <c r="P15" i="150"/>
  <c r="N57" i="150"/>
  <c r="S68" i="150"/>
  <c r="W68" i="150"/>
  <c r="AA68" i="150"/>
  <c r="G18" i="150"/>
  <c r="N54" i="150"/>
  <c r="I68" i="150"/>
  <c r="O68" i="150"/>
  <c r="L18" i="150"/>
  <c r="N18" i="150"/>
  <c r="G21" i="150"/>
  <c r="N24" i="150"/>
  <c r="Q68" i="150"/>
  <c r="U68" i="150"/>
  <c r="Y68" i="150"/>
  <c r="L21" i="150"/>
  <c r="N21" i="150"/>
  <c r="M23" i="150"/>
  <c r="M32" i="150"/>
  <c r="M36" i="150"/>
  <c r="P61" i="150"/>
  <c r="L57" i="150"/>
  <c r="F42" i="150"/>
  <c r="M45" i="150"/>
  <c r="L24" i="150"/>
  <c r="L27" i="150"/>
  <c r="L30" i="150"/>
  <c r="L33" i="150"/>
  <c r="L36" i="150"/>
  <c r="L44" i="150"/>
  <c r="F45" i="150"/>
  <c r="M48" i="150"/>
  <c r="R65" i="150"/>
  <c r="R72" i="150" s="1"/>
  <c r="V65" i="150"/>
  <c r="V72" i="150" s="1"/>
  <c r="Z65" i="150"/>
  <c r="Z72" i="150" s="1"/>
  <c r="O66" i="150"/>
  <c r="O73" i="150" s="1"/>
  <c r="N61" i="150"/>
  <c r="M39" i="150"/>
  <c r="P54" i="150"/>
  <c r="F48" i="150"/>
  <c r="L50" i="150"/>
  <c r="K48" i="150"/>
  <c r="H66" i="150"/>
  <c r="H73" i="150" s="1"/>
  <c r="G27" i="150"/>
  <c r="P29" i="150"/>
  <c r="G30" i="150"/>
  <c r="P32" i="150" s="1"/>
  <c r="G33" i="150"/>
  <c r="P35" i="150"/>
  <c r="F39" i="150"/>
  <c r="M42" i="150"/>
  <c r="P57" i="150"/>
  <c r="R53" i="150"/>
  <c r="F53" i="150"/>
  <c r="AA53" i="150"/>
  <c r="O53" i="150"/>
  <c r="X53" i="150"/>
  <c r="L54" i="150"/>
  <c r="O65" i="150"/>
  <c r="O72" i="150" s="1"/>
  <c r="K51" i="150"/>
  <c r="L53" i="150"/>
  <c r="T66" i="150"/>
  <c r="T73" i="150" s="1"/>
  <c r="X66" i="150"/>
  <c r="X73" i="150" s="1"/>
  <c r="AB66" i="150"/>
  <c r="AB73" i="150" s="1"/>
  <c r="D73" i="150"/>
  <c r="J66" i="150"/>
  <c r="J73" i="150" s="1"/>
  <c r="M51" i="150"/>
  <c r="J65" i="150"/>
  <c r="J72" i="150" s="1"/>
  <c r="R66" i="150"/>
  <c r="R73" i="150" s="1"/>
  <c r="V66" i="150"/>
  <c r="V73" i="150" s="1"/>
  <c r="Z66" i="150"/>
  <c r="Z73" i="150" s="1"/>
  <c r="T65" i="150"/>
  <c r="T72" i="150" s="1"/>
  <c r="G51" i="150" l="1"/>
  <c r="L65" i="150"/>
  <c r="M57" i="150"/>
  <c r="G42" i="150"/>
  <c r="M44" i="150" s="1"/>
  <c r="Y35" i="150"/>
  <c r="S35" i="150"/>
  <c r="G35" i="150"/>
  <c r="V35" i="150"/>
  <c r="AB35" i="150"/>
  <c r="J35" i="150"/>
  <c r="Y29" i="150"/>
  <c r="S29" i="150"/>
  <c r="G29" i="150"/>
  <c r="V29" i="150"/>
  <c r="AB29" i="150"/>
  <c r="J29" i="150"/>
  <c r="X50" i="150"/>
  <c r="R50" i="150"/>
  <c r="F50" i="150"/>
  <c r="O50" i="150"/>
  <c r="I50" i="150"/>
  <c r="AA50" i="150"/>
  <c r="U50" i="150"/>
  <c r="M54" i="150"/>
  <c r="M41" i="150"/>
  <c r="G39" i="150"/>
  <c r="AA47" i="150"/>
  <c r="O47" i="150"/>
  <c r="X47" i="150"/>
  <c r="L47" i="150"/>
  <c r="U47" i="150"/>
  <c r="I47" i="150"/>
  <c r="R47" i="150"/>
  <c r="F47" i="150"/>
  <c r="F30" i="150"/>
  <c r="K30" i="150"/>
  <c r="K42" i="150"/>
  <c r="K21" i="150"/>
  <c r="F21" i="150"/>
  <c r="Y23" i="150"/>
  <c r="AB23" i="150"/>
  <c r="V23" i="150"/>
  <c r="J23" i="150"/>
  <c r="S23" i="150"/>
  <c r="G23" i="150"/>
  <c r="P23" i="150"/>
  <c r="N65" i="150"/>
  <c r="N72" i="150" s="1"/>
  <c r="N66" i="150"/>
  <c r="N73" i="150" s="1"/>
  <c r="F54" i="150"/>
  <c r="U41" i="150"/>
  <c r="I41" i="150"/>
  <c r="R41" i="150"/>
  <c r="F41" i="150"/>
  <c r="AA41" i="150"/>
  <c r="O41" i="150"/>
  <c r="E39" i="150"/>
  <c r="M40" i="150" s="1"/>
  <c r="X41" i="150"/>
  <c r="L41" i="150"/>
  <c r="M47" i="150"/>
  <c r="G45" i="150"/>
  <c r="AB20" i="150"/>
  <c r="P20" i="150"/>
  <c r="Y20" i="150"/>
  <c r="M20" i="150"/>
  <c r="V20" i="150"/>
  <c r="J20" i="150"/>
  <c r="S20" i="150"/>
  <c r="G20" i="150"/>
  <c r="K39" i="150"/>
  <c r="M50" i="150"/>
  <c r="G48" i="150"/>
  <c r="F27" i="150"/>
  <c r="L29" i="150"/>
  <c r="K27" i="150"/>
  <c r="M35" i="150"/>
  <c r="M29" i="150"/>
  <c r="L15" i="150"/>
  <c r="F18" i="150"/>
  <c r="L20" i="150" s="1"/>
  <c r="K18" i="150"/>
  <c r="G24" i="150"/>
  <c r="G15" i="150" s="1"/>
  <c r="P66" i="150"/>
  <c r="P73" i="150" s="1"/>
  <c r="P65" i="150"/>
  <c r="P72" i="150" s="1"/>
  <c r="F33" i="150"/>
  <c r="L35" i="150" s="1"/>
  <c r="K33" i="150"/>
  <c r="L66" i="150"/>
  <c r="M61" i="150"/>
  <c r="M38" i="150"/>
  <c r="G36" i="150"/>
  <c r="P68" i="150"/>
  <c r="Y32" i="150"/>
  <c r="S32" i="150"/>
  <c r="G32" i="150"/>
  <c r="V32" i="150"/>
  <c r="AB32" i="150"/>
  <c r="J32" i="150"/>
  <c r="K45" i="150"/>
  <c r="F36" i="150"/>
  <c r="L38" i="150"/>
  <c r="L61" i="150"/>
  <c r="K36" i="150"/>
  <c r="F24" i="150"/>
  <c r="L26" i="150"/>
  <c r="K24" i="150"/>
  <c r="F57" i="150"/>
  <c r="L59" i="150" s="1"/>
  <c r="R44" i="150"/>
  <c r="F44" i="150"/>
  <c r="AA44" i="150"/>
  <c r="O44" i="150"/>
  <c r="E42" i="150"/>
  <c r="X44" i="150"/>
  <c r="U44" i="150"/>
  <c r="I44" i="150"/>
  <c r="N15" i="150"/>
  <c r="M15" i="150"/>
  <c r="G17" i="150" l="1"/>
  <c r="AB17" i="150"/>
  <c r="Y17" i="150"/>
  <c r="V17" i="150"/>
  <c r="J17" i="150"/>
  <c r="S17" i="150"/>
  <c r="P17" i="150"/>
  <c r="K61" i="150"/>
  <c r="K37" i="150"/>
  <c r="F61" i="150"/>
  <c r="F37" i="150"/>
  <c r="X38" i="150"/>
  <c r="I38" i="150"/>
  <c r="E36" i="150"/>
  <c r="U38" i="150"/>
  <c r="R38" i="150"/>
  <c r="F38" i="150"/>
  <c r="AA38" i="150"/>
  <c r="O38" i="150"/>
  <c r="K15" i="150"/>
  <c r="Y50" i="150"/>
  <c r="S50" i="150"/>
  <c r="G50" i="150"/>
  <c r="AB50" i="150"/>
  <c r="V50" i="150"/>
  <c r="J50" i="150"/>
  <c r="P50" i="150"/>
  <c r="K54" i="150"/>
  <c r="K40" i="150"/>
  <c r="Y47" i="150"/>
  <c r="S47" i="150"/>
  <c r="G47" i="150"/>
  <c r="AB47" i="150"/>
  <c r="V47" i="150"/>
  <c r="J47" i="150"/>
  <c r="P47" i="150"/>
  <c r="X23" i="150"/>
  <c r="R23" i="150"/>
  <c r="F23" i="150"/>
  <c r="E21" i="150"/>
  <c r="U23" i="150"/>
  <c r="I23" i="150"/>
  <c r="AA23" i="150"/>
  <c r="F22" i="150"/>
  <c r="O23" i="150"/>
  <c r="K57" i="150"/>
  <c r="K43" i="150"/>
  <c r="X32" i="150"/>
  <c r="I32" i="150"/>
  <c r="F32" i="150"/>
  <c r="E30" i="150"/>
  <c r="O32" i="150"/>
  <c r="U32" i="150"/>
  <c r="AA32" i="150"/>
  <c r="R32" i="150"/>
  <c r="M68" i="150"/>
  <c r="M17" i="150"/>
  <c r="Z43" i="150"/>
  <c r="V43" i="150"/>
  <c r="R43" i="150"/>
  <c r="J43" i="150"/>
  <c r="AB43" i="150"/>
  <c r="X43" i="150"/>
  <c r="T43" i="150"/>
  <c r="H43" i="150"/>
  <c r="U43" i="150"/>
  <c r="AA43" i="150"/>
  <c r="S43" i="150"/>
  <c r="Y43" i="150"/>
  <c r="Q43" i="150"/>
  <c r="I43" i="150"/>
  <c r="W43" i="150"/>
  <c r="O43" i="150"/>
  <c r="N43" i="150"/>
  <c r="L43" i="150"/>
  <c r="P43" i="150"/>
  <c r="L63" i="150"/>
  <c r="G61" i="150"/>
  <c r="Y38" i="150"/>
  <c r="S38" i="150"/>
  <c r="G38" i="150"/>
  <c r="AB38" i="150"/>
  <c r="V38" i="150"/>
  <c r="J38" i="150"/>
  <c r="G37" i="150"/>
  <c r="P38" i="150"/>
  <c r="L73" i="150"/>
  <c r="X20" i="150"/>
  <c r="R20" i="150"/>
  <c r="F20" i="150"/>
  <c r="E18" i="150"/>
  <c r="AA20" i="150"/>
  <c r="U20" i="150"/>
  <c r="I20" i="150"/>
  <c r="F15" i="150"/>
  <c r="O20" i="150"/>
  <c r="F65" i="150"/>
  <c r="F72" i="150" s="1"/>
  <c r="U56" i="150"/>
  <c r="I56" i="150"/>
  <c r="F56" i="150"/>
  <c r="AA56" i="150"/>
  <c r="X56" i="150"/>
  <c r="O56" i="150"/>
  <c r="R56" i="150"/>
  <c r="K31" i="150"/>
  <c r="M66" i="150"/>
  <c r="M73" i="150" s="1"/>
  <c r="AB53" i="150"/>
  <c r="V53" i="150"/>
  <c r="J53" i="150"/>
  <c r="Y53" i="150"/>
  <c r="S53" i="150"/>
  <c r="G53" i="150"/>
  <c r="E51" i="150"/>
  <c r="P53" i="150"/>
  <c r="F43" i="150"/>
  <c r="X35" i="150"/>
  <c r="I35" i="150"/>
  <c r="F35" i="150"/>
  <c r="E33" i="150"/>
  <c r="O35" i="150"/>
  <c r="U35" i="150"/>
  <c r="AA35" i="150"/>
  <c r="R35" i="150"/>
  <c r="Y26" i="150"/>
  <c r="S26" i="150"/>
  <c r="G26" i="150"/>
  <c r="AB26" i="150"/>
  <c r="J26" i="150"/>
  <c r="V26" i="150"/>
  <c r="P26" i="150"/>
  <c r="Z40" i="150"/>
  <c r="V40" i="150"/>
  <c r="R40" i="150"/>
  <c r="J40" i="150"/>
  <c r="AB40" i="150"/>
  <c r="X40" i="150"/>
  <c r="T40" i="150"/>
  <c r="H40" i="150"/>
  <c r="W40" i="150"/>
  <c r="O40" i="150"/>
  <c r="U40" i="150"/>
  <c r="AA40" i="150"/>
  <c r="S40" i="150"/>
  <c r="Y40" i="150"/>
  <c r="Q40" i="150"/>
  <c r="I40" i="150"/>
  <c r="L40" i="150"/>
  <c r="N40" i="150"/>
  <c r="P40" i="150"/>
  <c r="F40" i="150"/>
  <c r="K22" i="150"/>
  <c r="M65" i="150"/>
  <c r="M72" i="150" s="1"/>
  <c r="G57" i="150"/>
  <c r="Y44" i="150"/>
  <c r="S44" i="150"/>
  <c r="G44" i="150"/>
  <c r="AB44" i="150"/>
  <c r="V44" i="150"/>
  <c r="J44" i="150"/>
  <c r="G43" i="150"/>
  <c r="P44" i="150"/>
  <c r="L56" i="150"/>
  <c r="N68" i="150"/>
  <c r="F66" i="150"/>
  <c r="F73" i="150" s="1"/>
  <c r="AA59" i="150"/>
  <c r="U59" i="150"/>
  <c r="I59" i="150"/>
  <c r="R59" i="150"/>
  <c r="F59" i="150"/>
  <c r="O59" i="150"/>
  <c r="X59" i="150"/>
  <c r="X26" i="150"/>
  <c r="I26" i="150"/>
  <c r="U26" i="150"/>
  <c r="O26" i="150"/>
  <c r="AA26" i="150"/>
  <c r="F26" i="150"/>
  <c r="R26" i="150"/>
  <c r="E24" i="150"/>
  <c r="M63" i="150"/>
  <c r="K34" i="150"/>
  <c r="M26" i="150"/>
  <c r="L68" i="150"/>
  <c r="X29" i="150"/>
  <c r="I29" i="150"/>
  <c r="F29" i="150"/>
  <c r="O29" i="150"/>
  <c r="U29" i="150"/>
  <c r="AA29" i="150"/>
  <c r="R29" i="150"/>
  <c r="E27" i="150"/>
  <c r="L23" i="150"/>
  <c r="L32" i="150"/>
  <c r="E45" i="150"/>
  <c r="G54" i="150"/>
  <c r="Y41" i="150"/>
  <c r="S41" i="150"/>
  <c r="G41" i="150"/>
  <c r="AB41" i="150"/>
  <c r="V41" i="150"/>
  <c r="J41" i="150"/>
  <c r="G40" i="150"/>
  <c r="P41" i="150"/>
  <c r="E48" i="150"/>
  <c r="G49" i="150" s="1"/>
  <c r="M43" i="150"/>
  <c r="L72" i="150"/>
  <c r="M53" i="150"/>
  <c r="Z46" i="150" l="1"/>
  <c r="V46" i="150"/>
  <c r="R46" i="150"/>
  <c r="J46" i="150"/>
  <c r="AB46" i="150"/>
  <c r="X46" i="150"/>
  <c r="T46" i="150"/>
  <c r="H46" i="150"/>
  <c r="AA46" i="150"/>
  <c r="S46" i="150"/>
  <c r="Y46" i="150"/>
  <c r="I46" i="150"/>
  <c r="Q46" i="150"/>
  <c r="W46" i="150"/>
  <c r="O46" i="150"/>
  <c r="U46" i="150"/>
  <c r="P46" i="150"/>
  <c r="N46" i="150"/>
  <c r="L46" i="150"/>
  <c r="F46" i="150"/>
  <c r="M46" i="150"/>
  <c r="Y19" i="150"/>
  <c r="U19" i="150"/>
  <c r="Q19" i="150"/>
  <c r="I19" i="150"/>
  <c r="AA19" i="150"/>
  <c r="W19" i="150"/>
  <c r="S19" i="150"/>
  <c r="AB19" i="150"/>
  <c r="T19" i="150"/>
  <c r="E15" i="150"/>
  <c r="F16" i="150" s="1"/>
  <c r="F69" i="150" s="1"/>
  <c r="Z19" i="150"/>
  <c r="R19" i="150"/>
  <c r="J19" i="150"/>
  <c r="X19" i="150"/>
  <c r="P19" i="150"/>
  <c r="H19" i="150"/>
  <c r="V19" i="150"/>
  <c r="O19" i="150"/>
  <c r="M19" i="150"/>
  <c r="G19" i="150"/>
  <c r="L19" i="150"/>
  <c r="N19" i="150"/>
  <c r="G65" i="150"/>
  <c r="G72" i="150" s="1"/>
  <c r="G56" i="150"/>
  <c r="S56" i="150"/>
  <c r="AB56" i="150"/>
  <c r="Y56" i="150"/>
  <c r="V56" i="150"/>
  <c r="J56" i="150"/>
  <c r="P56" i="150"/>
  <c r="Z28" i="150"/>
  <c r="V28" i="150"/>
  <c r="R28" i="150"/>
  <c r="J28" i="150"/>
  <c r="Y28" i="150"/>
  <c r="T28" i="150"/>
  <c r="I28" i="150"/>
  <c r="S28" i="150"/>
  <c r="X28" i="150"/>
  <c r="AB28" i="150"/>
  <c r="W28" i="150"/>
  <c r="Q28" i="150"/>
  <c r="AA28" i="150"/>
  <c r="U28" i="150"/>
  <c r="M28" i="150"/>
  <c r="H28" i="150"/>
  <c r="N28" i="150"/>
  <c r="O28" i="150"/>
  <c r="P28" i="150"/>
  <c r="G28" i="150"/>
  <c r="L28" i="150"/>
  <c r="F28" i="150"/>
  <c r="Z25" i="150"/>
  <c r="V25" i="150"/>
  <c r="R25" i="150"/>
  <c r="J25" i="150"/>
  <c r="Y25" i="150"/>
  <c r="T25" i="150"/>
  <c r="I25" i="150"/>
  <c r="AB25" i="150"/>
  <c r="W25" i="150"/>
  <c r="Q25" i="150"/>
  <c r="X25" i="150"/>
  <c r="U25" i="150"/>
  <c r="S25" i="150"/>
  <c r="H25" i="150"/>
  <c r="AA25" i="150"/>
  <c r="P25" i="150"/>
  <c r="O25" i="150"/>
  <c r="N25" i="150"/>
  <c r="M25" i="150"/>
  <c r="L25" i="150"/>
  <c r="F25" i="150"/>
  <c r="F19" i="150"/>
  <c r="K68" i="150"/>
  <c r="S70" i="150"/>
  <c r="R17" i="150"/>
  <c r="F17" i="150"/>
  <c r="F68" i="150"/>
  <c r="AA17" i="150"/>
  <c r="I17" i="150"/>
  <c r="X17" i="150"/>
  <c r="O17" i="150"/>
  <c r="U17" i="150"/>
  <c r="E57" i="150"/>
  <c r="Z31" i="150"/>
  <c r="V31" i="150"/>
  <c r="R31" i="150"/>
  <c r="J31" i="150"/>
  <c r="Y31" i="150"/>
  <c r="T31" i="150"/>
  <c r="I31" i="150"/>
  <c r="S31" i="150"/>
  <c r="H31" i="150"/>
  <c r="X31" i="150"/>
  <c r="M31" i="150"/>
  <c r="AB31" i="150"/>
  <c r="W31" i="150"/>
  <c r="Q31" i="150"/>
  <c r="AA31" i="150"/>
  <c r="U31" i="150"/>
  <c r="O31" i="150"/>
  <c r="P31" i="150"/>
  <c r="N31" i="150"/>
  <c r="G31" i="150"/>
  <c r="L31" i="150"/>
  <c r="F31" i="150"/>
  <c r="Y22" i="150"/>
  <c r="U22" i="150"/>
  <c r="Q22" i="150"/>
  <c r="I22" i="150"/>
  <c r="AA22" i="150"/>
  <c r="W22" i="150"/>
  <c r="S22" i="150"/>
  <c r="Z22" i="150"/>
  <c r="R22" i="150"/>
  <c r="J22" i="150"/>
  <c r="X22" i="150"/>
  <c r="P22" i="150"/>
  <c r="H22" i="150"/>
  <c r="V22" i="150"/>
  <c r="AB22" i="150"/>
  <c r="T22" i="150"/>
  <c r="O22" i="150"/>
  <c r="M22" i="150"/>
  <c r="L22" i="150"/>
  <c r="G22" i="150"/>
  <c r="N22" i="150"/>
  <c r="K19" i="150"/>
  <c r="K62" i="150"/>
  <c r="L17" i="150"/>
  <c r="L70" i="150" s="1"/>
  <c r="E54" i="150"/>
  <c r="G55" i="150" s="1"/>
  <c r="G25" i="150"/>
  <c r="AB52" i="150"/>
  <c r="Z52" i="150"/>
  <c r="V52" i="150"/>
  <c r="W52" i="150"/>
  <c r="R52" i="150"/>
  <c r="J52" i="150"/>
  <c r="AA52" i="150"/>
  <c r="U52" i="150"/>
  <c r="Q52" i="150"/>
  <c r="I52" i="150"/>
  <c r="Y52" i="150"/>
  <c r="T52" i="150"/>
  <c r="H52" i="150"/>
  <c r="X52" i="150"/>
  <c r="S52" i="150"/>
  <c r="O52" i="150"/>
  <c r="L52" i="150"/>
  <c r="F52" i="150"/>
  <c r="N52" i="150"/>
  <c r="P52" i="150"/>
  <c r="K52" i="150"/>
  <c r="M52" i="150"/>
  <c r="G62" i="150"/>
  <c r="G63" i="150"/>
  <c r="G70" i="150" s="1"/>
  <c r="Y63" i="150"/>
  <c r="V63" i="150"/>
  <c r="V70" i="150" s="1"/>
  <c r="J63" i="150"/>
  <c r="J70" i="150" s="1"/>
  <c r="AB63" i="150"/>
  <c r="AB70" i="150" s="1"/>
  <c r="S63" i="150"/>
  <c r="P63" i="150"/>
  <c r="M70" i="150"/>
  <c r="G46" i="150"/>
  <c r="K65" i="150"/>
  <c r="K72" i="150" s="1"/>
  <c r="K25" i="150"/>
  <c r="G59" i="150"/>
  <c r="G66" i="150"/>
  <c r="G73" i="150" s="1"/>
  <c r="G58" i="150"/>
  <c r="AB59" i="150"/>
  <c r="S59" i="150"/>
  <c r="J59" i="150"/>
  <c r="V59" i="150"/>
  <c r="Y59" i="150"/>
  <c r="P59" i="150"/>
  <c r="Z49" i="150"/>
  <c r="V49" i="150"/>
  <c r="R49" i="150"/>
  <c r="J49" i="150"/>
  <c r="Y49" i="150"/>
  <c r="U49" i="150"/>
  <c r="Q49" i="150"/>
  <c r="AB49" i="150"/>
  <c r="X49" i="150"/>
  <c r="T49" i="150"/>
  <c r="H49" i="150"/>
  <c r="S49" i="150"/>
  <c r="I49" i="150"/>
  <c r="O49" i="150"/>
  <c r="AA49" i="150"/>
  <c r="W49" i="150"/>
  <c r="L49" i="150"/>
  <c r="P49" i="150"/>
  <c r="N49" i="150"/>
  <c r="F49" i="150"/>
  <c r="K49" i="150"/>
  <c r="M49" i="150"/>
  <c r="M56" i="150"/>
  <c r="Z34" i="150"/>
  <c r="V34" i="150"/>
  <c r="R34" i="150"/>
  <c r="J34" i="150"/>
  <c r="Y34" i="150"/>
  <c r="T34" i="150"/>
  <c r="I34" i="150"/>
  <c r="S34" i="150"/>
  <c r="H34" i="150"/>
  <c r="X34" i="150"/>
  <c r="M34" i="150"/>
  <c r="AB34" i="150"/>
  <c r="W34" i="150"/>
  <c r="Q34" i="150"/>
  <c r="AA34" i="150"/>
  <c r="U34" i="150"/>
  <c r="O34" i="150"/>
  <c r="P34" i="150"/>
  <c r="N34" i="150"/>
  <c r="G34" i="150"/>
  <c r="L34" i="150"/>
  <c r="F34" i="150"/>
  <c r="G52" i="150"/>
  <c r="M59" i="150"/>
  <c r="K46" i="150"/>
  <c r="K58" i="150"/>
  <c r="K66" i="150"/>
  <c r="K73" i="150" s="1"/>
  <c r="K28" i="150"/>
  <c r="E61" i="150"/>
  <c r="Z37" i="150"/>
  <c r="V37" i="150"/>
  <c r="R37" i="150"/>
  <c r="J37" i="150"/>
  <c r="AB37" i="150"/>
  <c r="Y37" i="150"/>
  <c r="T37" i="150"/>
  <c r="I37" i="150"/>
  <c r="S37" i="150"/>
  <c r="H37" i="150"/>
  <c r="X37" i="150"/>
  <c r="W37" i="150"/>
  <c r="Q37" i="150"/>
  <c r="AA37" i="150"/>
  <c r="U37" i="150"/>
  <c r="N37" i="150"/>
  <c r="P37" i="150"/>
  <c r="O37" i="150"/>
  <c r="L37" i="150"/>
  <c r="M37" i="150"/>
  <c r="AA63" i="150"/>
  <c r="U63" i="150"/>
  <c r="I63" i="150"/>
  <c r="F62" i="150"/>
  <c r="F63" i="150"/>
  <c r="X63" i="150"/>
  <c r="R63" i="150"/>
  <c r="O63" i="150"/>
  <c r="P70" i="150"/>
  <c r="Y70" i="150"/>
  <c r="G68" i="150"/>
  <c r="O70" i="150" l="1"/>
  <c r="X70" i="150"/>
  <c r="E68" i="150"/>
  <c r="V16" i="150"/>
  <c r="AB16" i="150"/>
  <c r="T16" i="150"/>
  <c r="X16" i="150"/>
  <c r="X69" i="150" s="1"/>
  <c r="Z16" i="150"/>
  <c r="R16" i="150"/>
  <c r="J16" i="150"/>
  <c r="H16" i="150"/>
  <c r="S16" i="150"/>
  <c r="I16" i="150"/>
  <c r="O16" i="150"/>
  <c r="Y16" i="150"/>
  <c r="Y69" i="150" s="1"/>
  <c r="Q16" i="150"/>
  <c r="AA16" i="150"/>
  <c r="U16" i="150"/>
  <c r="W16" i="150"/>
  <c r="W69" i="150" s="1"/>
  <c r="P16" i="150"/>
  <c r="M16" i="150"/>
  <c r="G16" i="150"/>
  <c r="G69" i="150" s="1"/>
  <c r="N16" i="150"/>
  <c r="N69" i="150" s="1"/>
  <c r="L16" i="150"/>
  <c r="K55" i="150"/>
  <c r="E66" i="150"/>
  <c r="E73" i="150" s="1"/>
  <c r="AA58" i="150"/>
  <c r="W58" i="150"/>
  <c r="S58" i="150"/>
  <c r="Y58" i="150"/>
  <c r="I58" i="150"/>
  <c r="U58" i="150"/>
  <c r="Q58" i="150"/>
  <c r="T58" i="150"/>
  <c r="J58" i="150"/>
  <c r="R58" i="150"/>
  <c r="AB58" i="150"/>
  <c r="Z58" i="150"/>
  <c r="H58" i="150"/>
  <c r="O58" i="150"/>
  <c r="X58" i="150"/>
  <c r="V58" i="150"/>
  <c r="P58" i="150"/>
  <c r="L58" i="150"/>
  <c r="N58" i="150"/>
  <c r="M58" i="150"/>
  <c r="F58" i="150"/>
  <c r="I70" i="150"/>
  <c r="F70" i="150"/>
  <c r="K16" i="150"/>
  <c r="K69" i="150" s="1"/>
  <c r="E65" i="150"/>
  <c r="E72" i="150" s="1"/>
  <c r="W55" i="150"/>
  <c r="U55" i="150"/>
  <c r="AA55" i="150"/>
  <c r="S55" i="150"/>
  <c r="Y55" i="150"/>
  <c r="Q55" i="150"/>
  <c r="I55" i="150"/>
  <c r="AB55" i="150"/>
  <c r="Z55" i="150"/>
  <c r="R55" i="150"/>
  <c r="V55" i="150"/>
  <c r="T55" i="150"/>
  <c r="J55" i="150"/>
  <c r="H55" i="150"/>
  <c r="X55" i="150"/>
  <c r="O55" i="150"/>
  <c r="N55" i="150"/>
  <c r="L55" i="150"/>
  <c r="P55" i="150"/>
  <c r="M55" i="150"/>
  <c r="F55" i="150"/>
  <c r="AA62" i="150"/>
  <c r="W62" i="150"/>
  <c r="S62" i="150"/>
  <c r="Y62" i="150"/>
  <c r="I62" i="150"/>
  <c r="U62" i="150"/>
  <c r="Q62" i="150"/>
  <c r="T62" i="150"/>
  <c r="R62" i="150"/>
  <c r="V62" i="150"/>
  <c r="H62" i="150"/>
  <c r="O62" i="150"/>
  <c r="X62" i="150"/>
  <c r="J62" i="150"/>
  <c r="Z62" i="150"/>
  <c r="AB62" i="150"/>
  <c r="N62" i="150"/>
  <c r="P62" i="150"/>
  <c r="M62" i="150"/>
  <c r="L62" i="150"/>
  <c r="U70" i="150"/>
  <c r="AA70" i="150"/>
  <c r="R70" i="150"/>
  <c r="L69" i="150" l="1"/>
  <c r="P69" i="150"/>
  <c r="Q69" i="150"/>
  <c r="S69" i="150"/>
  <c r="Z69" i="150"/>
  <c r="V69" i="150"/>
  <c r="H69" i="150"/>
  <c r="U69" i="150"/>
  <c r="O69" i="150"/>
  <c r="J69" i="150"/>
  <c r="T69" i="150"/>
  <c r="M69" i="150"/>
  <c r="AA69" i="150"/>
  <c r="I69" i="150"/>
  <c r="R69" i="150"/>
  <c r="AB69" i="150"/>
  <c r="B80" i="137" l="1"/>
</calcChain>
</file>

<file path=xl/sharedStrings.xml><?xml version="1.0" encoding="utf-8"?>
<sst xmlns="http://schemas.openxmlformats.org/spreadsheetml/2006/main" count="1334" uniqueCount="290">
  <si>
    <t>１段目：事業所数</t>
    <rPh sb="1" eb="3">
      <t>ﾀﾞﾝﾒ</t>
    </rPh>
    <rPh sb="4" eb="7">
      <t>ｼﾞｷﾞｮｳｼｮ</t>
    </rPh>
    <rPh sb="7" eb="8">
      <t>ｽｳ</t>
    </rPh>
    <phoneticPr fontId="2" type="halfwidthKatakana"/>
  </si>
  <si>
    <t>（単位：社、％）</t>
    <rPh sb="1" eb="3">
      <t>ﾀﾝｲ</t>
    </rPh>
    <rPh sb="4" eb="5">
      <t>ｼｬ</t>
    </rPh>
    <phoneticPr fontId="2" type="halfwidthKatakana"/>
  </si>
  <si>
    <t>計</t>
    <rPh sb="0" eb="1">
      <t>ｹｲ</t>
    </rPh>
    <phoneticPr fontId="2" type="halfwidthKatakana"/>
  </si>
  <si>
    <t>産業</t>
    <phoneticPr fontId="2" type="halfwidthKatakana"/>
  </si>
  <si>
    <t>建設業</t>
  </si>
  <si>
    <t>製造業</t>
  </si>
  <si>
    <t>卸売業・小売業</t>
    <rPh sb="2" eb="3">
      <t>ｷﾞｮｳ</t>
    </rPh>
    <rPh sb="6" eb="7">
      <t>ｷﾞｮｳ</t>
    </rPh>
    <phoneticPr fontId="2" type="halfwidthKatakana"/>
  </si>
  <si>
    <t>金融業・保険業</t>
    <rPh sb="2" eb="3">
      <t>ｷﾞｮｳ</t>
    </rPh>
    <phoneticPr fontId="2" type="halfwidthKatakana"/>
  </si>
  <si>
    <t>サービス業</t>
  </si>
  <si>
    <t>企業規模</t>
    <rPh sb="0" eb="2">
      <t>ｷｷﾞｮｳ</t>
    </rPh>
    <rPh sb="2" eb="4">
      <t>ｷﾎﾞ</t>
    </rPh>
    <phoneticPr fontId="2" type="halfwidthKatakana"/>
  </si>
  <si>
    <t>9人以下</t>
    <rPh sb="2" eb="4">
      <t>ｲｶ</t>
    </rPh>
    <phoneticPr fontId="2" type="halfwidthKatakana"/>
  </si>
  <si>
    <t>10～29人</t>
    <phoneticPr fontId="2" type="halfwidthKatakana"/>
  </si>
  <si>
    <t>30～49人</t>
    <phoneticPr fontId="2" type="halfwidthKatakana"/>
  </si>
  <si>
    <t>50～99人</t>
    <phoneticPr fontId="2" type="halfwidthKatakana"/>
  </si>
  <si>
    <t>100～299人</t>
  </si>
  <si>
    <t>300人以上</t>
    <rPh sb="4" eb="6">
      <t>ｲｼﾞｮｳ</t>
    </rPh>
    <phoneticPr fontId="2" type="halfwidthKatakana"/>
  </si>
  <si>
    <t>（再掲）</t>
    <rPh sb="1" eb="2">
      <t>サイ</t>
    </rPh>
    <rPh sb="2" eb="3">
      <t>ケイ</t>
    </rPh>
    <phoneticPr fontId="2"/>
  </si>
  <si>
    <t>10～299人</t>
  </si>
  <si>
    <t>30人以上</t>
    <rPh sb="3" eb="5">
      <t>イジョウ</t>
    </rPh>
    <phoneticPr fontId="2"/>
  </si>
  <si>
    <t>１段目：事業所数または人数</t>
    <rPh sb="1" eb="3">
      <t>ﾀﾞﾝﾒ</t>
    </rPh>
    <rPh sb="4" eb="7">
      <t>ｼﾞｷﾞｮｳｼｮ</t>
    </rPh>
    <rPh sb="7" eb="8">
      <t>ｶｽﾞ</t>
    </rPh>
    <rPh sb="11" eb="13">
      <t>ﾆﾝｽﾞｳ</t>
    </rPh>
    <phoneticPr fontId="2" type="halfwidthKatakana"/>
  </si>
  <si>
    <t>２段目：従業員数（総数）に対する割合</t>
    <rPh sb="1" eb="3">
      <t>ﾀﾞﾝﾒ</t>
    </rPh>
    <rPh sb="4" eb="6">
      <t>ｼﾞｭｳｷﾞｮｳ</t>
    </rPh>
    <rPh sb="6" eb="8">
      <t>ｲﾝｽｳ</t>
    </rPh>
    <rPh sb="9" eb="11">
      <t>ｿｳｽｳ</t>
    </rPh>
    <rPh sb="13" eb="14">
      <t>ﾀｲ</t>
    </rPh>
    <rPh sb="16" eb="18">
      <t>ﾜﾘｱｲ</t>
    </rPh>
    <phoneticPr fontId="2" type="halfwidthKatakana"/>
  </si>
  <si>
    <t>３段目：男女別従業員数（総数）に対する割合</t>
    <rPh sb="1" eb="3">
      <t>ﾀﾞﾝﾒ</t>
    </rPh>
    <rPh sb="4" eb="6">
      <t>ﾀﾞﾝｼﾞｮ</t>
    </rPh>
    <rPh sb="6" eb="7">
      <t>ﾍﾞﾂ</t>
    </rPh>
    <rPh sb="7" eb="10">
      <t>ｼﾞｭｳｷﾞｮｳｲﾝ</t>
    </rPh>
    <rPh sb="10" eb="11">
      <t>ｽｳ</t>
    </rPh>
    <rPh sb="12" eb="14">
      <t>ｿｳｽｳ</t>
    </rPh>
    <rPh sb="16" eb="17">
      <t>ﾀｲ</t>
    </rPh>
    <rPh sb="19" eb="21">
      <t>ﾜﾘｱｲ</t>
    </rPh>
    <phoneticPr fontId="2" type="halfwidthKatakana"/>
  </si>
  <si>
    <t>（単位：社、人、％）</t>
    <rPh sb="1" eb="3">
      <t>ﾀﾝｲ</t>
    </rPh>
    <rPh sb="4" eb="5">
      <t>ｼｬ</t>
    </rPh>
    <rPh sb="6" eb="7">
      <t>ﾆﾝ</t>
    </rPh>
    <phoneticPr fontId="2" type="halfwidthKatakana"/>
  </si>
  <si>
    <t>回答
事業所数</t>
    <rPh sb="0" eb="2">
      <t>ｶｲﾄｳ</t>
    </rPh>
    <rPh sb="3" eb="6">
      <t>ｼﾞｷﾞｮｳｼｮ</t>
    </rPh>
    <phoneticPr fontId="2" type="halfwidthKatakana"/>
  </si>
  <si>
    <t>男</t>
  </si>
  <si>
    <t>女</t>
    <rPh sb="0" eb="1">
      <t>ｵﾝﾅ</t>
    </rPh>
    <phoneticPr fontId="2" type="halfwidthKatakana"/>
  </si>
  <si>
    <t>運輸・通信業、
電気・ガス・水道業</t>
    <rPh sb="8" eb="9">
      <t>ﾃﾞﾝ</t>
    </rPh>
    <phoneticPr fontId="2" type="halfwidthKatakana"/>
  </si>
  <si>
    <t>60歳以上の従業員数
（総数）</t>
    <rPh sb="2" eb="5">
      <t>ｻｲｲｼﾞｮｳ</t>
    </rPh>
    <rPh sb="6" eb="9">
      <t>ｼﾞｭｳｷﾞｮｳｲﾝ</t>
    </rPh>
    <rPh sb="12" eb="14">
      <t>ｿｳｽｳ</t>
    </rPh>
    <phoneticPr fontId="2" type="halfwidthKatakana"/>
  </si>
  <si>
    <t>正規
従業員
（60歳以上）</t>
    <rPh sb="10" eb="13">
      <t>ｻｲｲｼﾞｮｳ</t>
    </rPh>
    <phoneticPr fontId="2" type="halfwidthKatakana"/>
  </si>
  <si>
    <t>非正規
従業員
（60歳以上）</t>
    <rPh sb="11" eb="14">
      <t>ｻｲｲｼﾞｮｳ</t>
    </rPh>
    <phoneticPr fontId="2" type="halfwidthKatakana"/>
  </si>
  <si>
    <t>パートタイム労働者
（60歳以上）</t>
    <rPh sb="6" eb="9">
      <t>ﾛｳﾄﾞｳｼｬ</t>
    </rPh>
    <rPh sb="13" eb="14">
      <t>ｻｲ</t>
    </rPh>
    <rPh sb="14" eb="16">
      <t>ｲｼﾞｮｳ</t>
    </rPh>
    <phoneticPr fontId="2" type="halfwidthKatakana"/>
  </si>
  <si>
    <t>1日および1週の所定労働時間（日数）が正規従業員と同じ者
(60歳以上)</t>
    <rPh sb="1" eb="2">
      <t>ﾆﾁ</t>
    </rPh>
    <rPh sb="6" eb="7">
      <t>ｼｭｳ</t>
    </rPh>
    <rPh sb="8" eb="10">
      <t>ｼｮﾃｲ</t>
    </rPh>
    <rPh sb="10" eb="12">
      <t>ﾛｳﾄﾞｳ</t>
    </rPh>
    <rPh sb="12" eb="14">
      <t>ｼﾞｶﾝ</t>
    </rPh>
    <rPh sb="15" eb="17">
      <t>ﾆｯｽｳ</t>
    </rPh>
    <rPh sb="19" eb="21">
      <t>ｾｲｷ</t>
    </rPh>
    <rPh sb="21" eb="24">
      <t>ｼﾞｭｳｷﾞｮｳｲﾝ</t>
    </rPh>
    <rPh sb="25" eb="26">
      <t>ｵﾅ</t>
    </rPh>
    <rPh sb="27" eb="28">
      <t>ﾓﾉ</t>
    </rPh>
    <rPh sb="32" eb="35">
      <t>ｻｲｲｼﾞｮｳ</t>
    </rPh>
    <phoneticPr fontId="2" type="halfwidthKatakana"/>
  </si>
  <si>
    <t>1日または1週の所定労働時間（日数）が正規従業員より短い者
(60歳以上)</t>
    <rPh sb="1" eb="2">
      <t>ﾆﾁ</t>
    </rPh>
    <rPh sb="6" eb="7">
      <t>ｼｭｳ</t>
    </rPh>
    <rPh sb="8" eb="10">
      <t>ｼｮﾃｲ</t>
    </rPh>
    <rPh sb="10" eb="12">
      <t>ﾛｳﾄﾞｳ</t>
    </rPh>
    <rPh sb="12" eb="14">
      <t>ｼﾞｶﾝ</t>
    </rPh>
    <rPh sb="15" eb="17">
      <t>ﾆｯｽｳ</t>
    </rPh>
    <rPh sb="19" eb="21">
      <t>ｾｲｷ</t>
    </rPh>
    <rPh sb="21" eb="24">
      <t>ｼﾞｭｳｷﾞｮｳｲﾝ</t>
    </rPh>
    <rPh sb="26" eb="27">
      <t>ﾐｼﾞｶ</t>
    </rPh>
    <rPh sb="28" eb="29">
      <t>ﾓﾉ</t>
    </rPh>
    <rPh sb="33" eb="36">
      <t>ｻｲｲｼﾞｮｳ</t>
    </rPh>
    <phoneticPr fontId="2" type="halfwidthKatakana"/>
  </si>
  <si>
    <t>派遣
従業員
（60歳以上）</t>
    <rPh sb="0" eb="2">
      <t>ﾊｹﾝ</t>
    </rPh>
    <rPh sb="3" eb="6">
      <t>ｼﾞｭｳｷﾞｮｳｲﾝ</t>
    </rPh>
    <rPh sb="10" eb="13">
      <t>ｻｲｲｼﾞｮｳ</t>
    </rPh>
    <phoneticPr fontId="2" type="halfwidthKatakana"/>
  </si>
  <si>
    <t>その他の労働者
（60歳以上）</t>
    <rPh sb="2" eb="3">
      <t>ﾀ</t>
    </rPh>
    <rPh sb="4" eb="7">
      <t>ﾛｳﾄﾞｳｼｬ</t>
    </rPh>
    <rPh sb="11" eb="14">
      <t>ｻｲｲｼﾞｮｳ</t>
    </rPh>
    <phoneticPr fontId="2" type="halfwidthKatakana"/>
  </si>
  <si>
    <t>企業規模別事業所・従業員数計</t>
  </si>
  <si>
    <t>　/総従業員数</t>
  </si>
  <si>
    <t>　/男（女）総従業員数</t>
  </si>
  <si>
    <t>再掲</t>
    <rPh sb="0" eb="2">
      <t>サイケイ</t>
    </rPh>
    <phoneticPr fontId="2"/>
  </si>
  <si>
    <t>上記チェック（ゼロならOK）</t>
  </si>
  <si>
    <t>表３　回答事業所における従業員の雇用形態別内訳（60歳以上）</t>
    <rPh sb="16" eb="18">
      <t>ｺﾖｳ</t>
    </rPh>
    <rPh sb="18" eb="20">
      <t>ｹｲﾀｲ</t>
    </rPh>
    <rPh sb="20" eb="21">
      <t>ﾍﾞﾂ</t>
    </rPh>
    <rPh sb="26" eb="29">
      <t>ｻｲｲｼﾞｮｳ</t>
    </rPh>
    <phoneticPr fontId="2" type="halfwidthKatakana"/>
  </si>
  <si>
    <t>（単位：社、人、％）</t>
    <rPh sb="1" eb="3">
      <t>タンイ</t>
    </rPh>
    <rPh sb="4" eb="5">
      <t>シャ</t>
    </rPh>
    <rPh sb="6" eb="7">
      <t>ニン</t>
    </rPh>
    <phoneticPr fontId="2"/>
  </si>
  <si>
    <t>回答
事業所数</t>
    <rPh sb="0" eb="2">
      <t>カイトウ</t>
    </rPh>
    <rPh sb="3" eb="6">
      <t>ジギョウショ</t>
    </rPh>
    <rPh sb="6" eb="7">
      <t>スウ</t>
    </rPh>
    <phoneticPr fontId="2"/>
  </si>
  <si>
    <t>その他</t>
  </si>
  <si>
    <t>計</t>
    <rPh sb="0" eb="1">
      <t>ケイ</t>
    </rPh>
    <phoneticPr fontId="2"/>
  </si>
  <si>
    <t>産業</t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</si>
  <si>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</si>
  <si>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</si>
  <si>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運輸・通信業、
電気・ガス・水道業</t>
    <phoneticPr fontId="2"/>
  </si>
  <si>
    <t>卸売業・小売業</t>
    <rPh sb="0" eb="2">
      <t>オロシウリ</t>
    </rPh>
    <rPh sb="2" eb="3">
      <t>ギョウ</t>
    </rPh>
    <rPh sb="4" eb="6">
      <t>コウリ</t>
    </rPh>
    <rPh sb="6" eb="7">
      <t>ギョウ</t>
    </rPh>
    <phoneticPr fontId="2"/>
  </si>
  <si>
    <t>金融業・保険業</t>
    <rPh sb="0" eb="2">
      <t>キンユウ</t>
    </rPh>
    <rPh sb="2" eb="3">
      <t>ギョウ</t>
    </rPh>
    <rPh sb="4" eb="7">
      <t>ホケンギョウ</t>
    </rPh>
    <phoneticPr fontId="2"/>
  </si>
  <si>
    <t>サービス業</t>
    <rPh sb="4" eb="5">
      <t>ギョウ</t>
    </rPh>
    <phoneticPr fontId="2"/>
  </si>
  <si>
    <t>企業規模</t>
    <rPh sb="0" eb="2">
      <t>キギョウ</t>
    </rPh>
    <rPh sb="2" eb="4">
      <t>キボ</t>
    </rPh>
    <phoneticPr fontId="2"/>
  </si>
  <si>
    <t>9人以下</t>
    <rPh sb="2" eb="4">
      <t>イカ</t>
    </rPh>
    <phoneticPr fontId="2"/>
  </si>
  <si>
    <t>10～29人</t>
    <phoneticPr fontId="2"/>
  </si>
  <si>
    <t>30～49人</t>
    <phoneticPr fontId="2"/>
  </si>
  <si>
    <t>50～99人</t>
    <phoneticPr fontId="2"/>
  </si>
  <si>
    <t>100～299人</t>
    <phoneticPr fontId="2"/>
  </si>
  <si>
    <t>300人以上</t>
    <rPh sb="4" eb="6">
      <t>イジョウ</t>
    </rPh>
    <phoneticPr fontId="2"/>
  </si>
  <si>
    <t>（再掲）</t>
    <rPh sb="1" eb="3">
      <t>サイケイ</t>
    </rPh>
    <phoneticPr fontId="2"/>
  </si>
  <si>
    <t>10～299人</t>
    <rPh sb="6" eb="7">
      <t>ニン</t>
    </rPh>
    <phoneticPr fontId="2"/>
  </si>
  <si>
    <t>30人以上</t>
    <rPh sb="2" eb="3">
      <t>ニン</t>
    </rPh>
    <rPh sb="3" eb="5">
      <t>イジョウ</t>
    </rPh>
    <phoneticPr fontId="2"/>
  </si>
  <si>
    <t>（正規従業員）</t>
    <rPh sb="1" eb="3">
      <t>セイキ</t>
    </rPh>
    <rPh sb="3" eb="6">
      <t>ジュウギョウイン</t>
    </rPh>
    <phoneticPr fontId="2"/>
  </si>
  <si>
    <t>産業</t>
    <rPh sb="0" eb="2">
      <t>サンギョウ</t>
    </rPh>
    <phoneticPr fontId="2"/>
  </si>
  <si>
    <t>運輸・通信業、
電気・ガス・水道業</t>
    <rPh sb="0" eb="2">
      <t>ウンユ</t>
    </rPh>
    <rPh sb="3" eb="5">
      <t>ツウシン</t>
    </rPh>
    <rPh sb="5" eb="6">
      <t>ギョウ</t>
    </rPh>
    <phoneticPr fontId="2"/>
  </si>
  <si>
    <t>企業規模</t>
    <rPh sb="0" eb="2">
      <t>キギョウ</t>
    </rPh>
    <phoneticPr fontId="2"/>
  </si>
  <si>
    <t>9人以下</t>
    <rPh sb="1" eb="2">
      <t>ニン</t>
    </rPh>
    <rPh sb="2" eb="4">
      <t>イカ</t>
    </rPh>
    <phoneticPr fontId="2"/>
  </si>
  <si>
    <t>10～29人</t>
    <rPh sb="5" eb="6">
      <t>ニン</t>
    </rPh>
    <phoneticPr fontId="2"/>
  </si>
  <si>
    <t>30～49人</t>
    <rPh sb="5" eb="6">
      <t>ニン</t>
    </rPh>
    <phoneticPr fontId="2"/>
  </si>
  <si>
    <t>50～99人</t>
    <rPh sb="5" eb="6">
      <t>ニン</t>
    </rPh>
    <phoneticPr fontId="2"/>
  </si>
  <si>
    <t>100～299人</t>
    <rPh sb="7" eb="8">
      <t>ニン</t>
    </rPh>
    <phoneticPr fontId="2"/>
  </si>
  <si>
    <t>300人以上</t>
    <rPh sb="3" eb="4">
      <t>ニン</t>
    </rPh>
    <rPh sb="4" eb="6">
      <t>イジョウ</t>
    </rPh>
    <phoneticPr fontId="2"/>
  </si>
  <si>
    <t>２段目：回答事業所数に対する割合</t>
    <rPh sb="1" eb="3">
      <t>ﾀﾞﾝﾒ</t>
    </rPh>
    <rPh sb="4" eb="6">
      <t>ｶｲﾄｳ</t>
    </rPh>
    <rPh sb="6" eb="9">
      <t>ｼﾞｷﾞｮｳｼｮ</t>
    </rPh>
    <rPh sb="9" eb="10">
      <t>ｽｳ</t>
    </rPh>
    <rPh sb="11" eb="12">
      <t>ﾀｲ</t>
    </rPh>
    <rPh sb="14" eb="16">
      <t>ﾜﾘｱｲ</t>
    </rPh>
    <phoneticPr fontId="2" type="halfwidthKatakana"/>
  </si>
  <si>
    <t>無回答</t>
    <rPh sb="0" eb="3">
      <t>ムカイトウ</t>
    </rPh>
    <phoneticPr fontId="2"/>
  </si>
  <si>
    <t>卸売業・小売業</t>
    <rPh sb="2" eb="3">
      <t>ギョウ</t>
    </rPh>
    <phoneticPr fontId="2"/>
  </si>
  <si>
    <t>金融業・保険業</t>
    <rPh sb="2" eb="3">
      <t>ギョウ</t>
    </rPh>
    <phoneticPr fontId="2"/>
  </si>
  <si>
    <t>（単位：社、％）</t>
    <rPh sb="1" eb="3">
      <t>タンイ</t>
    </rPh>
    <rPh sb="4" eb="5">
      <t>シャ</t>
    </rPh>
    <phoneticPr fontId="2"/>
  </si>
  <si>
    <t>特になし</t>
    <rPh sb="0" eb="1">
      <t>トク</t>
    </rPh>
    <phoneticPr fontId="2"/>
  </si>
  <si>
    <t>表１４－１　育児休業制度の有無および利用できる期間（就業規則等による規定）</t>
    <rPh sb="0" eb="1">
      <t>ヒョウ</t>
    </rPh>
    <rPh sb="6" eb="8">
      <t>イクジ</t>
    </rPh>
    <rPh sb="8" eb="10">
      <t>キュウギョウ</t>
    </rPh>
    <rPh sb="10" eb="12">
      <t>セイド</t>
    </rPh>
    <rPh sb="13" eb="15">
      <t>ウム</t>
    </rPh>
    <rPh sb="18" eb="20">
      <t>リヨウ</t>
    </rPh>
    <rPh sb="23" eb="25">
      <t>キカン</t>
    </rPh>
    <rPh sb="26" eb="28">
      <t>シュウギョウ</t>
    </rPh>
    <rPh sb="28" eb="30">
      <t>キソク</t>
    </rPh>
    <rPh sb="30" eb="31">
      <t>トウ</t>
    </rPh>
    <rPh sb="34" eb="36">
      <t>キテイ</t>
    </rPh>
    <phoneticPr fontId="2"/>
  </si>
  <si>
    <t>表１４－２　育児休業制度の有無および利用できる期間（就業規則等による規定）</t>
    <rPh sb="0" eb="1">
      <t>ヒョウ</t>
    </rPh>
    <rPh sb="6" eb="8">
      <t>イクジ</t>
    </rPh>
    <rPh sb="8" eb="10">
      <t>キュウギョウ</t>
    </rPh>
    <rPh sb="10" eb="12">
      <t>セイド</t>
    </rPh>
    <rPh sb="13" eb="15">
      <t>ウム</t>
    </rPh>
    <rPh sb="18" eb="20">
      <t>リヨウ</t>
    </rPh>
    <rPh sb="23" eb="25">
      <t>キカン</t>
    </rPh>
    <rPh sb="26" eb="28">
      <t>シュウギョウ</t>
    </rPh>
    <rPh sb="28" eb="30">
      <t>キソク</t>
    </rPh>
    <rPh sb="30" eb="31">
      <t>トウ</t>
    </rPh>
    <rPh sb="34" eb="36">
      <t>キテイ</t>
    </rPh>
    <phoneticPr fontId="2"/>
  </si>
  <si>
    <t>３段目：育児休業制度規定がある事業所での利用できる期間の割合</t>
    <rPh sb="1" eb="3">
      <t>ﾀﾞﾝﾒ</t>
    </rPh>
    <rPh sb="4" eb="6">
      <t>ｲｸｼﾞ</t>
    </rPh>
    <rPh sb="6" eb="8">
      <t>ｷｭｳｷﾞｮｳ</t>
    </rPh>
    <rPh sb="8" eb="10">
      <t>ｾｲﾄﾞ</t>
    </rPh>
    <rPh sb="10" eb="12">
      <t>ｷﾃｲ</t>
    </rPh>
    <rPh sb="15" eb="18">
      <t>ｼﾞｷﾞｮｳｼｮ</t>
    </rPh>
    <rPh sb="20" eb="22">
      <t>ﾘﾖｳ</t>
    </rPh>
    <rPh sb="25" eb="27">
      <t>ｷｶﾝ</t>
    </rPh>
    <rPh sb="28" eb="30">
      <t>ﾜﾘｱｲ</t>
    </rPh>
    <phoneticPr fontId="2" type="halfwidthKatakana"/>
  </si>
  <si>
    <t>（パートタイム労働者）</t>
    <rPh sb="7" eb="10">
      <t>ロウドウシャ</t>
    </rPh>
    <phoneticPr fontId="2"/>
  </si>
  <si>
    <t>規定
あり</t>
    <rPh sb="0" eb="2">
      <t>キテイ</t>
    </rPh>
    <phoneticPr fontId="2"/>
  </si>
  <si>
    <t>規定
なし</t>
    <rPh sb="0" eb="2">
      <t>キテイ</t>
    </rPh>
    <phoneticPr fontId="2"/>
  </si>
  <si>
    <t>子が１歳（特別の場合２歳）未満</t>
    <rPh sb="0" eb="1">
      <t>コ</t>
    </rPh>
    <rPh sb="3" eb="4">
      <t>サイ</t>
    </rPh>
    <rPh sb="13" eb="15">
      <t>ミマン</t>
    </rPh>
    <phoneticPr fontId="2"/>
  </si>
  <si>
    <t>子が１歳２ヶ月未満（パパ・ママ育休プラス）</t>
    <rPh sb="0" eb="1">
      <t>コ</t>
    </rPh>
    <rPh sb="3" eb="4">
      <t>サイ</t>
    </rPh>
    <rPh sb="6" eb="7">
      <t>ゲツ</t>
    </rPh>
    <rPh sb="7" eb="9">
      <t>ミマン</t>
    </rPh>
    <rPh sb="15" eb="16">
      <t>イク</t>
    </rPh>
    <rPh sb="16" eb="17">
      <t>キュウ</t>
    </rPh>
    <phoneticPr fontId="2"/>
  </si>
  <si>
    <t>うち
法規定
以上
計</t>
    <rPh sb="3" eb="4">
      <t>ホウ</t>
    </rPh>
    <rPh sb="4" eb="6">
      <t>キテイ</t>
    </rPh>
    <rPh sb="7" eb="9">
      <t>イジョウ</t>
    </rPh>
    <rPh sb="10" eb="11">
      <t>ケイ</t>
    </rPh>
    <phoneticPr fontId="2"/>
  </si>
  <si>
    <t>子が２歳
未満</t>
    <rPh sb="0" eb="1">
      <t>コ</t>
    </rPh>
    <rPh sb="3" eb="4">
      <t>サイ</t>
    </rPh>
    <rPh sb="5" eb="7">
      <t>ミマン</t>
    </rPh>
    <phoneticPr fontId="2"/>
  </si>
  <si>
    <t>子が３歳
未満</t>
    <rPh sb="0" eb="1">
      <t>コ</t>
    </rPh>
    <rPh sb="3" eb="4">
      <t>サイ</t>
    </rPh>
    <rPh sb="5" eb="7">
      <t>ミマン</t>
    </rPh>
    <phoneticPr fontId="2"/>
  </si>
  <si>
    <t>子が３歳
以上</t>
    <rPh sb="0" eb="1">
      <t>コ</t>
    </rPh>
    <rPh sb="3" eb="4">
      <t>サイ</t>
    </rPh>
    <rPh sb="5" eb="7">
      <t>イジョウ</t>
    </rPh>
    <phoneticPr fontId="2"/>
  </si>
  <si>
    <t>表１５　育児休業の取得状況（令和２年度中に出産した者又は配偶者が出産した者のうち、令和３年７月３１日までに育児休業を開始した者(開始予定の申し出をしている者を含む）の割合）</t>
    <rPh sb="0" eb="1">
      <t>ヒョウ</t>
    </rPh>
    <rPh sb="4" eb="6">
      <t>イクジ</t>
    </rPh>
    <rPh sb="6" eb="8">
      <t>キュウギョウ</t>
    </rPh>
    <rPh sb="9" eb="11">
      <t>シュトク</t>
    </rPh>
    <rPh sb="11" eb="13">
      <t>ジョウキョウ</t>
    </rPh>
    <rPh sb="14" eb="16">
      <t>レイワ</t>
    </rPh>
    <rPh sb="17" eb="20">
      <t>ネンドチュウ</t>
    </rPh>
    <rPh sb="18" eb="19">
      <t>ガンネン</t>
    </rPh>
    <rPh sb="21" eb="23">
      <t>シュッサン</t>
    </rPh>
    <rPh sb="25" eb="26">
      <t>モノ</t>
    </rPh>
    <rPh sb="26" eb="27">
      <t>マタ</t>
    </rPh>
    <rPh sb="28" eb="30">
      <t>ハイグウ</t>
    </rPh>
    <rPh sb="30" eb="31">
      <t>シャ</t>
    </rPh>
    <rPh sb="32" eb="34">
      <t>シュッサン</t>
    </rPh>
    <rPh sb="36" eb="37">
      <t>モノ</t>
    </rPh>
    <rPh sb="41" eb="43">
      <t>レイワ</t>
    </rPh>
    <rPh sb="44" eb="45">
      <t>ネン</t>
    </rPh>
    <rPh sb="45" eb="46">
      <t>ヘイネン</t>
    </rPh>
    <rPh sb="46" eb="47">
      <t>ガツ</t>
    </rPh>
    <rPh sb="49" eb="50">
      <t>ニチ</t>
    </rPh>
    <rPh sb="53" eb="55">
      <t>イクジ</t>
    </rPh>
    <rPh sb="55" eb="57">
      <t>キュウギョウ</t>
    </rPh>
    <rPh sb="58" eb="60">
      <t>カイシ</t>
    </rPh>
    <rPh sb="62" eb="63">
      <t>モノ</t>
    </rPh>
    <rPh sb="64" eb="66">
      <t>カイシ</t>
    </rPh>
    <rPh sb="66" eb="68">
      <t>ヨテイ</t>
    </rPh>
    <rPh sb="69" eb="72">
      <t>モウシデ</t>
    </rPh>
    <rPh sb="77" eb="78">
      <t>モノ</t>
    </rPh>
    <rPh sb="79" eb="80">
      <t>フク</t>
    </rPh>
    <rPh sb="83" eb="85">
      <t>ワリアイ</t>
    </rPh>
    <phoneticPr fontId="2"/>
  </si>
  <si>
    <t>１段目：事業所数または出産者、育児休業取得者、育児休暇取得者人数</t>
    <rPh sb="11" eb="13">
      <t>シュッサン</t>
    </rPh>
    <rPh sb="13" eb="14">
      <t>シャ</t>
    </rPh>
    <rPh sb="15" eb="17">
      <t>イクジ</t>
    </rPh>
    <rPh sb="17" eb="19">
      <t>キュウギョウ</t>
    </rPh>
    <rPh sb="19" eb="22">
      <t>シュトクシャ</t>
    </rPh>
    <rPh sb="23" eb="25">
      <t>イクジ</t>
    </rPh>
    <rPh sb="25" eb="27">
      <t>キュウカ</t>
    </rPh>
    <rPh sb="27" eb="30">
      <t>シュトクシャ</t>
    </rPh>
    <rPh sb="30" eb="31">
      <t>ニン</t>
    </rPh>
    <rPh sb="31" eb="32">
      <t>スウ</t>
    </rPh>
    <phoneticPr fontId="2"/>
  </si>
  <si>
    <t>２段目：出産者人数に対する割合</t>
    <rPh sb="4" eb="6">
      <t>シュッサン</t>
    </rPh>
    <rPh sb="6" eb="7">
      <t>シャ</t>
    </rPh>
    <rPh sb="7" eb="9">
      <t>ニンズウ</t>
    </rPh>
    <rPh sb="10" eb="11">
      <t>タイ</t>
    </rPh>
    <phoneticPr fontId="2"/>
  </si>
  <si>
    <t>回答
事業所数（正規）</t>
    <rPh sb="0" eb="2">
      <t>カイトウ</t>
    </rPh>
    <rPh sb="3" eb="6">
      <t>ジギョウショ</t>
    </rPh>
    <rPh sb="6" eb="7">
      <t>スウ</t>
    </rPh>
    <rPh sb="8" eb="10">
      <t>セイキ</t>
    </rPh>
    <phoneticPr fontId="2"/>
  </si>
  <si>
    <t>回答
事業所数（パート）</t>
    <rPh sb="0" eb="2">
      <t>カイトウ</t>
    </rPh>
    <rPh sb="3" eb="6">
      <t>ジギョウショ</t>
    </rPh>
    <rPh sb="6" eb="7">
      <t>スウ</t>
    </rPh>
    <phoneticPr fontId="2"/>
  </si>
  <si>
    <t>男　　　　　　　性</t>
    <rPh sb="0" eb="1">
      <t>オトコ</t>
    </rPh>
    <rPh sb="8" eb="9">
      <t>セイ</t>
    </rPh>
    <phoneticPr fontId="2"/>
  </si>
  <si>
    <t>女　　　　　　　性</t>
    <rPh sb="0" eb="1">
      <t>オンナ</t>
    </rPh>
    <rPh sb="8" eb="9">
      <t>セイ</t>
    </rPh>
    <phoneticPr fontId="2"/>
  </si>
  <si>
    <t>（配偶者が）出産した者</t>
    <rPh sb="1" eb="4">
      <t>ハイグウシャ</t>
    </rPh>
    <rPh sb="6" eb="8">
      <t>シュッサン</t>
    </rPh>
    <rPh sb="10" eb="11">
      <t>モノ</t>
    </rPh>
    <phoneticPr fontId="2"/>
  </si>
  <si>
    <t>育児休業を開始した者</t>
    <rPh sb="0" eb="2">
      <t>イクジ</t>
    </rPh>
    <rPh sb="2" eb="4">
      <t>キュウギョウ</t>
    </rPh>
    <rPh sb="5" eb="7">
      <t>カイシ</t>
    </rPh>
    <rPh sb="9" eb="10">
      <t>モノ</t>
    </rPh>
    <phoneticPr fontId="2"/>
  </si>
  <si>
    <t>育児休業以外の休暇を取得した者</t>
    <rPh sb="0" eb="2">
      <t>イクジ</t>
    </rPh>
    <rPh sb="2" eb="4">
      <t>キュウギョウ</t>
    </rPh>
    <rPh sb="4" eb="6">
      <t>イガイ</t>
    </rPh>
    <rPh sb="7" eb="9">
      <t>キュウカ</t>
    </rPh>
    <rPh sb="10" eb="12">
      <t>シュトク</t>
    </rPh>
    <rPh sb="14" eb="15">
      <t>モノ</t>
    </rPh>
    <phoneticPr fontId="2"/>
  </si>
  <si>
    <t>出産した者</t>
    <rPh sb="0" eb="2">
      <t>シュッサン</t>
    </rPh>
    <rPh sb="4" eb="5">
      <t>モノ</t>
    </rPh>
    <phoneticPr fontId="2"/>
  </si>
  <si>
    <t>正規</t>
    <rPh sb="0" eb="2">
      <t>セイキ</t>
    </rPh>
    <phoneticPr fontId="2"/>
  </si>
  <si>
    <t>パート</t>
    <phoneticPr fontId="2"/>
  </si>
  <si>
    <t>-</t>
    <phoneticPr fontId="2"/>
  </si>
  <si>
    <t>表１６-１　育児休業より復職した者の取得期間別内訳</t>
    <phoneticPr fontId="2"/>
  </si>
  <si>
    <t>１段目：事業所数または育児休業取得者数</t>
    <phoneticPr fontId="2"/>
  </si>
  <si>
    <t>２段目：育児休業取得者の利用期間別割合</t>
  </si>
  <si>
    <t>(男女計）</t>
  </si>
  <si>
    <t>（単位：社、人、％）</t>
  </si>
  <si>
    <t xml:space="preserve">
回答
事業所数
（正規）</t>
    <rPh sb="4" eb="7">
      <t>ジギョウショ</t>
    </rPh>
    <phoneticPr fontId="2"/>
  </si>
  <si>
    <r>
      <t xml:space="preserve">
回答
事業所数
</t>
    </r>
    <r>
      <rPr>
        <sz val="10"/>
        <rFont val="ＭＳ Ｐ明朝"/>
        <family val="1"/>
        <charset val="128"/>
      </rPr>
      <t>（パート）</t>
    </r>
    <rPh sb="1" eb="3">
      <t>カイトウ</t>
    </rPh>
    <rPh sb="4" eb="6">
      <t>ジギョウ</t>
    </rPh>
    <rPh sb="6" eb="7">
      <t>ショ</t>
    </rPh>
    <rPh sb="7" eb="8">
      <t>スウ</t>
    </rPh>
    <phoneticPr fontId="2"/>
  </si>
  <si>
    <t>合　　　　　　　　　　　　　　　　　計</t>
  </si>
  <si>
    <t>正規従業員</t>
  </si>
  <si>
    <t>パートタイム労働者</t>
  </si>
  <si>
    <t>育児休業取得者</t>
    <rPh sb="4" eb="6">
      <t>シュトク</t>
    </rPh>
    <phoneticPr fontId="2"/>
  </si>
  <si>
    <t>５日
未満</t>
    <rPh sb="1" eb="2">
      <t>ニチ</t>
    </rPh>
    <rPh sb="3" eb="5">
      <t>ミマン</t>
    </rPh>
    <phoneticPr fontId="2"/>
  </si>
  <si>
    <t>５日～２週間</t>
    <rPh sb="1" eb="2">
      <t>ニチ</t>
    </rPh>
    <rPh sb="4" eb="6">
      <t>シュウカン</t>
    </rPh>
    <phoneticPr fontId="2"/>
  </si>
  <si>
    <t>２週間～１ヵ月</t>
    <rPh sb="1" eb="3">
      <t>シュウカン</t>
    </rPh>
    <rPh sb="6" eb="7">
      <t>ゲツ</t>
    </rPh>
    <phoneticPr fontId="2"/>
  </si>
  <si>
    <t>１～３ヵ月未満</t>
    <rPh sb="4" eb="5">
      <t>ゲツ</t>
    </rPh>
    <rPh sb="5" eb="7">
      <t>ミマン</t>
    </rPh>
    <phoneticPr fontId="2"/>
  </si>
  <si>
    <t>３～６ヵ月未満</t>
    <rPh sb="4" eb="5">
      <t>ゲツ</t>
    </rPh>
    <rPh sb="5" eb="7">
      <t>ミマン</t>
    </rPh>
    <phoneticPr fontId="2"/>
  </si>
  <si>
    <t>６～８ヵ月未満</t>
    <rPh sb="4" eb="5">
      <t>ゲツ</t>
    </rPh>
    <rPh sb="5" eb="7">
      <t>ミマン</t>
    </rPh>
    <phoneticPr fontId="2"/>
  </si>
  <si>
    <t>８～10ヵ月未満</t>
    <rPh sb="5" eb="6">
      <t>ゲツ</t>
    </rPh>
    <rPh sb="6" eb="8">
      <t>ミマン</t>
    </rPh>
    <phoneticPr fontId="2"/>
  </si>
  <si>
    <t>10～12ヵ月未満</t>
    <rPh sb="6" eb="7">
      <t>ゲツ</t>
    </rPh>
    <rPh sb="7" eb="9">
      <t>ミマン</t>
    </rPh>
    <phoneticPr fontId="2"/>
  </si>
  <si>
    <t>12～18ヵ月未満</t>
  </si>
  <si>
    <t>18～24ヵ月未満</t>
  </si>
  <si>
    <t>24～36ヵ月未満</t>
    <rPh sb="6" eb="7">
      <t>ゲツ</t>
    </rPh>
    <rPh sb="7" eb="9">
      <t>ミマン</t>
    </rPh>
    <phoneticPr fontId="2"/>
  </si>
  <si>
    <t>36ヵ月以上</t>
    <phoneticPr fontId="2"/>
  </si>
  <si>
    <t>計</t>
  </si>
  <si>
    <t>―</t>
    <phoneticPr fontId="2"/>
  </si>
  <si>
    <t>表１６－２　育児休業より復職した者の取得期間別内訳</t>
    <phoneticPr fontId="2"/>
  </si>
  <si>
    <t>(男性）</t>
  </si>
  <si>
    <t xml:space="preserve">
回答
事業所数
（正規）</t>
    <phoneticPr fontId="2"/>
  </si>
  <si>
    <t>育児休業取得者</t>
  </si>
  <si>
    <t>―</t>
  </si>
  <si>
    <t>産業</t>
  </si>
  <si>
    <t>運輸・通信業、
電気・ガス・水道業</t>
  </si>
  <si>
    <t>企業規模</t>
  </si>
  <si>
    <t>9人以下</t>
  </si>
  <si>
    <t>10～29人</t>
  </si>
  <si>
    <t>30～49人</t>
  </si>
  <si>
    <t>50～99人</t>
  </si>
  <si>
    <t>300人以上</t>
  </si>
  <si>
    <t>（再掲）</t>
  </si>
  <si>
    <t>30人以上</t>
  </si>
  <si>
    <t>表１６－３　育児休業より復職した者の取得期間別内訳</t>
    <rPh sb="6" eb="8">
      <t>イクジ</t>
    </rPh>
    <phoneticPr fontId="2"/>
  </si>
  <si>
    <t>１段目：事業所数または育児休業取得者数</t>
    <rPh sb="1" eb="3">
      <t>ﾀﾞﾝﾒ</t>
    </rPh>
    <rPh sb="4" eb="7">
      <t>ｼﾞｷﾞｮｳｼｮ</t>
    </rPh>
    <rPh sb="7" eb="8">
      <t>ｽｳ</t>
    </rPh>
    <rPh sb="11" eb="13">
      <t>ｲｸｼﾞ</t>
    </rPh>
    <rPh sb="13" eb="15">
      <t>ｷｭｳｷﾞｮｳ</t>
    </rPh>
    <rPh sb="15" eb="18">
      <t>ｼｭﾄｸｼｬ</t>
    </rPh>
    <rPh sb="18" eb="19">
      <t>ｶｽﾞ</t>
    </rPh>
    <phoneticPr fontId="2" type="halfwidthKatakana"/>
  </si>
  <si>
    <t>２段目：育児休業取得者の利用期間別割合</t>
    <rPh sb="1" eb="3">
      <t>ﾀﾞﾝﾒ</t>
    </rPh>
    <rPh sb="4" eb="6">
      <t>ｲｸｼﾞ</t>
    </rPh>
    <rPh sb="6" eb="8">
      <t>ｷｭｳｷﾞｮｳ</t>
    </rPh>
    <rPh sb="8" eb="11">
      <t>ｼｭﾄｸｼｬ</t>
    </rPh>
    <rPh sb="12" eb="14">
      <t>ﾘﾖｳ</t>
    </rPh>
    <rPh sb="14" eb="16">
      <t>ｷｶﾝ</t>
    </rPh>
    <rPh sb="16" eb="17">
      <t>ﾍﾞﾂ</t>
    </rPh>
    <rPh sb="17" eb="19">
      <t>ﾜﾘｱｲ</t>
    </rPh>
    <phoneticPr fontId="2" type="halfwidthKatakana"/>
  </si>
  <si>
    <t>(女性）</t>
    <rPh sb="1" eb="2">
      <t>オンナ</t>
    </rPh>
    <phoneticPr fontId="2"/>
  </si>
  <si>
    <t>表１７－１　育児休業制度を取得する際の課題（複数回答）</t>
    <rPh sb="0" eb="1">
      <t>ヒョウ</t>
    </rPh>
    <rPh sb="6" eb="8">
      <t>イクジ</t>
    </rPh>
    <rPh sb="8" eb="10">
      <t>キュウギョウ</t>
    </rPh>
    <rPh sb="10" eb="12">
      <t>セイド</t>
    </rPh>
    <rPh sb="13" eb="15">
      <t>シュトク</t>
    </rPh>
    <rPh sb="17" eb="18">
      <t>サイ</t>
    </rPh>
    <rPh sb="19" eb="21">
      <t>カダイ</t>
    </rPh>
    <rPh sb="22" eb="24">
      <t>フクスウ</t>
    </rPh>
    <rPh sb="24" eb="26">
      <t>カイトウ</t>
    </rPh>
    <phoneticPr fontId="2"/>
  </si>
  <si>
    <t>３段目：課題があると回答した事業所数に対する割合（複数回答）</t>
    <rPh sb="1" eb="3">
      <t>ﾀﾞﾝﾒ</t>
    </rPh>
    <rPh sb="4" eb="6">
      <t>ｶﾀﾞｲ</t>
    </rPh>
    <rPh sb="10" eb="12">
      <t>ｶｲﾄｳ</t>
    </rPh>
    <rPh sb="14" eb="17">
      <t>ｼﾞｷﾞｮｳｼｮ</t>
    </rPh>
    <rPh sb="17" eb="18">
      <t>ｽｳ</t>
    </rPh>
    <rPh sb="19" eb="20">
      <t>ﾀｲ</t>
    </rPh>
    <rPh sb="22" eb="24">
      <t>ﾜﾘｱｲ</t>
    </rPh>
    <rPh sb="25" eb="27">
      <t>ﾌｸｽｳ</t>
    </rPh>
    <rPh sb="27" eb="29">
      <t>ｶｲﾄｳ</t>
    </rPh>
    <phoneticPr fontId="2" type="halfwidthKatakana"/>
  </si>
  <si>
    <t>（男性）</t>
    <rPh sb="1" eb="3">
      <t>ダンセイ</t>
    </rPh>
    <phoneticPr fontId="2"/>
  </si>
  <si>
    <t>課題が
ある</t>
    <rPh sb="0" eb="2">
      <t>カダイ</t>
    </rPh>
    <phoneticPr fontId="2"/>
  </si>
  <si>
    <t>休業後の復職率が低い</t>
    <rPh sb="0" eb="2">
      <t>キュウギョウ</t>
    </rPh>
    <rPh sb="2" eb="3">
      <t>ゴ</t>
    </rPh>
    <rPh sb="4" eb="6">
      <t>フクショク</t>
    </rPh>
    <rPh sb="6" eb="7">
      <t>リツ</t>
    </rPh>
    <rPh sb="8" eb="9">
      <t>ヒク</t>
    </rPh>
    <phoneticPr fontId="2"/>
  </si>
  <si>
    <t>休業中・復職後の能力維持が困難</t>
    <rPh sb="0" eb="3">
      <t>キュウギョウチュウ</t>
    </rPh>
    <rPh sb="4" eb="6">
      <t>フクショク</t>
    </rPh>
    <rPh sb="6" eb="7">
      <t>ゴ</t>
    </rPh>
    <rPh sb="8" eb="10">
      <t>ノウリョク</t>
    </rPh>
    <rPh sb="10" eb="12">
      <t>イジ</t>
    </rPh>
    <rPh sb="13" eb="15">
      <t>コンナン</t>
    </rPh>
    <phoneticPr fontId="2"/>
  </si>
  <si>
    <t>代替要員の採用や教育等に費用がかかり、企業の負担が大きい</t>
    <rPh sb="0" eb="2">
      <t>ダイタイ</t>
    </rPh>
    <rPh sb="2" eb="4">
      <t>ヨウイン</t>
    </rPh>
    <rPh sb="5" eb="7">
      <t>サイヨウ</t>
    </rPh>
    <rPh sb="8" eb="10">
      <t>キョウイク</t>
    </rPh>
    <rPh sb="10" eb="11">
      <t>トウ</t>
    </rPh>
    <rPh sb="12" eb="14">
      <t>ヒヨウ</t>
    </rPh>
    <rPh sb="19" eb="21">
      <t>キギョウ</t>
    </rPh>
    <rPh sb="22" eb="24">
      <t>フタン</t>
    </rPh>
    <rPh sb="25" eb="26">
      <t>オオ</t>
    </rPh>
    <phoneticPr fontId="2"/>
  </si>
  <si>
    <t>代替要員では遂行できない業務内容であり、代替が困難</t>
    <rPh sb="0" eb="2">
      <t>ダイタイ</t>
    </rPh>
    <rPh sb="2" eb="4">
      <t>ヨウイン</t>
    </rPh>
    <rPh sb="6" eb="8">
      <t>スイコウ</t>
    </rPh>
    <rPh sb="12" eb="14">
      <t>ギョウム</t>
    </rPh>
    <rPh sb="14" eb="16">
      <t>ナイヨウ</t>
    </rPh>
    <rPh sb="20" eb="22">
      <t>ダイタイ</t>
    </rPh>
    <rPh sb="23" eb="25">
      <t>コンナン</t>
    </rPh>
    <phoneticPr fontId="2"/>
  </si>
  <si>
    <t>対象となる従業員が育児休業制度についてよく分かっていない</t>
    <rPh sb="0" eb="2">
      <t>タイショウ</t>
    </rPh>
    <rPh sb="5" eb="8">
      <t>ジュウギョウイン</t>
    </rPh>
    <rPh sb="9" eb="11">
      <t>イクジ</t>
    </rPh>
    <rPh sb="11" eb="13">
      <t>キュウギョウ</t>
    </rPh>
    <rPh sb="13" eb="15">
      <t>セイド</t>
    </rPh>
    <rPh sb="21" eb="22">
      <t>ワ</t>
    </rPh>
    <phoneticPr fontId="2"/>
  </si>
  <si>
    <t>上司・同僚など、他の従業員の理解を得るのが難しい</t>
    <rPh sb="0" eb="2">
      <t>ジョウシ</t>
    </rPh>
    <rPh sb="3" eb="5">
      <t>ドウリョウ</t>
    </rPh>
    <rPh sb="8" eb="9">
      <t>ホカ</t>
    </rPh>
    <rPh sb="10" eb="13">
      <t>ジュウギョウイン</t>
    </rPh>
    <rPh sb="14" eb="16">
      <t>リカイ</t>
    </rPh>
    <rPh sb="17" eb="18">
      <t>エ</t>
    </rPh>
    <rPh sb="21" eb="22">
      <t>ムズカ</t>
    </rPh>
    <phoneticPr fontId="2"/>
  </si>
  <si>
    <t>収入が減るので、本人が取得したがらない</t>
    <rPh sb="0" eb="2">
      <t>シュウニュウ</t>
    </rPh>
    <rPh sb="3" eb="4">
      <t>ヘ</t>
    </rPh>
    <rPh sb="8" eb="10">
      <t>ホンニン</t>
    </rPh>
    <rPh sb="11" eb="13">
      <t>シュトク</t>
    </rPh>
    <phoneticPr fontId="2"/>
  </si>
  <si>
    <t>昇進・昇給への影響を心配して、本人が取得したがらない</t>
    <rPh sb="0" eb="2">
      <t>ショウシン</t>
    </rPh>
    <rPh sb="3" eb="5">
      <t>ショウキュウ</t>
    </rPh>
    <rPh sb="7" eb="9">
      <t>エイキョウ</t>
    </rPh>
    <rPh sb="10" eb="12">
      <t>シンパイ</t>
    </rPh>
    <rPh sb="15" eb="17">
      <t>ホンニン</t>
    </rPh>
    <rPh sb="18" eb="20">
      <t>シュトク</t>
    </rPh>
    <phoneticPr fontId="2"/>
  </si>
  <si>
    <t>その他</t>
    <rPh sb="2" eb="3">
      <t>ホカ</t>
    </rPh>
    <phoneticPr fontId="2"/>
  </si>
  <si>
    <t>表１７－２　育児休業制度を取得する際の課題（複数回答）</t>
    <phoneticPr fontId="2"/>
  </si>
  <si>
    <t>１段目：事業所数</t>
  </si>
  <si>
    <t>２段目：回答事業所数に対する割合</t>
  </si>
  <si>
    <t>３段目：課題があると回答した事業所数に対する割合（複数回答）</t>
  </si>
  <si>
    <t>（女性）</t>
    <rPh sb="1" eb="3">
      <t>ジョセイ</t>
    </rPh>
    <phoneticPr fontId="2"/>
  </si>
  <si>
    <t>（単位：社、％）</t>
  </si>
  <si>
    <t>回答
事業所数</t>
  </si>
  <si>
    <t>課題が
ある</t>
  </si>
  <si>
    <t>特になし</t>
  </si>
  <si>
    <t>無回答</t>
  </si>
  <si>
    <t>休業後の復職率が低い</t>
    <phoneticPr fontId="2"/>
  </si>
  <si>
    <t>休業中・復職後の能力維持が困難</t>
  </si>
  <si>
    <t>代替要員の採用や教育等に費用がかかり、企業の負担が大きい</t>
  </si>
  <si>
    <t>代替要員では遂行できない業務内容であり、代替が困難</t>
  </si>
  <si>
    <t>対象となる従業員が育児休業制度についてよく分かっていない</t>
  </si>
  <si>
    <t>上司・同僚など、他の従業員の理解を得るのが難しい</t>
  </si>
  <si>
    <t>収入が減るので、本人が取得したがらない</t>
  </si>
  <si>
    <t>昇進・昇給への影響を心配して、本人が取得したがらない</t>
  </si>
  <si>
    <t>卸売業・小売業</t>
  </si>
  <si>
    <t>金融業・保険業</t>
  </si>
  <si>
    <t>表１８　妊娠または出産により退職した女性労働者</t>
    <rPh sb="0" eb="1">
      <t>ヒョウ</t>
    </rPh>
    <rPh sb="4" eb="6">
      <t>ニンシン</t>
    </rPh>
    <rPh sb="9" eb="11">
      <t>シュッサン</t>
    </rPh>
    <rPh sb="14" eb="16">
      <t>タイショク</t>
    </rPh>
    <rPh sb="18" eb="20">
      <t>ジョセイ</t>
    </rPh>
    <rPh sb="20" eb="23">
      <t>ロウドウシャ</t>
    </rPh>
    <phoneticPr fontId="2"/>
  </si>
  <si>
    <t>１段目：事業所数または人数</t>
    <rPh sb="1" eb="3">
      <t>ﾀﾞﾝﾒ</t>
    </rPh>
    <rPh sb="4" eb="7">
      <t>ｼﾞｷﾞｮｳｼｮ</t>
    </rPh>
    <rPh sb="7" eb="8">
      <t>ｽｳ</t>
    </rPh>
    <rPh sb="11" eb="13">
      <t>ﾆﾝｽﾞｳ</t>
    </rPh>
    <phoneticPr fontId="2" type="halfwidthKatakana"/>
  </si>
  <si>
    <t>２段目：出産した者に対する出産後退職者の割合</t>
    <rPh sb="1" eb="3">
      <t>ﾀﾞﾝﾒ</t>
    </rPh>
    <rPh sb="4" eb="6">
      <t>ｼｭｯｻﾝ</t>
    </rPh>
    <rPh sb="8" eb="9">
      <t>ｼｬ</t>
    </rPh>
    <rPh sb="10" eb="11">
      <t>ﾀｲ</t>
    </rPh>
    <rPh sb="13" eb="15">
      <t>ｼｭｯｻﾝ</t>
    </rPh>
    <rPh sb="15" eb="16">
      <t>ｺﾞ</t>
    </rPh>
    <rPh sb="16" eb="19">
      <t>ﾀｲｼｮｸｼｬ</t>
    </rPh>
    <rPh sb="20" eb="22">
      <t>ﾜﾘｱｲ</t>
    </rPh>
    <phoneticPr fontId="2" type="halfwidthKatakana"/>
  </si>
  <si>
    <t>回答
事業所数
（正規）</t>
    <rPh sb="0" eb="2">
      <t>カイトウ</t>
    </rPh>
    <rPh sb="3" eb="6">
      <t>ジギョウショ</t>
    </rPh>
    <rPh sb="6" eb="7">
      <t>スウ</t>
    </rPh>
    <rPh sb="9" eb="11">
      <t>セイキ</t>
    </rPh>
    <phoneticPr fontId="2"/>
  </si>
  <si>
    <t>回答
事業所数
（パート）</t>
    <rPh sb="0" eb="2">
      <t>カイトウ</t>
    </rPh>
    <rPh sb="3" eb="6">
      <t>ジギョウショ</t>
    </rPh>
    <rPh sb="6" eb="7">
      <t>スウ</t>
    </rPh>
    <phoneticPr fontId="2"/>
  </si>
  <si>
    <t>正規従業員</t>
    <rPh sb="0" eb="2">
      <t>セイキ</t>
    </rPh>
    <rPh sb="2" eb="5">
      <t>ジュウギョウイン</t>
    </rPh>
    <phoneticPr fontId="2"/>
  </si>
  <si>
    <t>パートタイム労働者</t>
    <rPh sb="6" eb="9">
      <t>ロウドウシャ</t>
    </rPh>
    <phoneticPr fontId="2"/>
  </si>
  <si>
    <r>
      <t xml:space="preserve">出産した者
</t>
    </r>
    <r>
      <rPr>
        <sz val="8"/>
        <rFont val="ＭＳ Ｐ明朝"/>
        <family val="1"/>
        <charset val="128"/>
      </rPr>
      <t>（※１）</t>
    </r>
    <rPh sb="0" eb="2">
      <t>シュッサン</t>
    </rPh>
    <rPh sb="4" eb="5">
      <t>モノ</t>
    </rPh>
    <phoneticPr fontId="2"/>
  </si>
  <si>
    <r>
      <t xml:space="preserve">出産前
退職者
</t>
    </r>
    <r>
      <rPr>
        <sz val="8"/>
        <rFont val="ＭＳ Ｐ明朝"/>
        <family val="1"/>
        <charset val="128"/>
      </rPr>
      <t>（※２）</t>
    </r>
    <rPh sb="0" eb="2">
      <t>シュッサン</t>
    </rPh>
    <rPh sb="2" eb="3">
      <t>マエ</t>
    </rPh>
    <rPh sb="4" eb="7">
      <t>タイショクシャ</t>
    </rPh>
    <phoneticPr fontId="2"/>
  </si>
  <si>
    <r>
      <t xml:space="preserve">出産後
退職者
</t>
    </r>
    <r>
      <rPr>
        <sz val="8"/>
        <rFont val="ＭＳ Ｐ明朝"/>
        <family val="1"/>
        <charset val="128"/>
      </rPr>
      <t>（※３）</t>
    </r>
    <rPh sb="0" eb="2">
      <t>シュッサン</t>
    </rPh>
    <rPh sb="2" eb="3">
      <t>ゴ</t>
    </rPh>
    <rPh sb="4" eb="7">
      <t>タイショクシャ</t>
    </rPh>
    <phoneticPr fontId="2"/>
  </si>
  <si>
    <t>－</t>
    <phoneticPr fontId="2"/>
  </si>
  <si>
    <t>※１　出産した者とは、令和2年4月1日から令和3年3月31日の間、在職中に出産した者をいう。</t>
    <rPh sb="3" eb="5">
      <t>シュッサン</t>
    </rPh>
    <rPh sb="7" eb="8">
      <t>モノ</t>
    </rPh>
    <rPh sb="11" eb="13">
      <t>レイワ</t>
    </rPh>
    <rPh sb="14" eb="15">
      <t>ネン</t>
    </rPh>
    <rPh sb="16" eb="17">
      <t>ガツ</t>
    </rPh>
    <rPh sb="18" eb="19">
      <t>ニチ</t>
    </rPh>
    <rPh sb="21" eb="22">
      <t>レイ</t>
    </rPh>
    <rPh sb="22" eb="23">
      <t>ワ</t>
    </rPh>
    <rPh sb="24" eb="25">
      <t>ネン</t>
    </rPh>
    <rPh sb="25" eb="26">
      <t>ヘイネン</t>
    </rPh>
    <rPh sb="26" eb="27">
      <t>ガツ</t>
    </rPh>
    <rPh sb="29" eb="30">
      <t>ニチ</t>
    </rPh>
    <rPh sb="31" eb="32">
      <t>カン</t>
    </rPh>
    <rPh sb="33" eb="36">
      <t>ザイショクチュウ</t>
    </rPh>
    <rPh sb="37" eb="39">
      <t>シュッサン</t>
    </rPh>
    <rPh sb="41" eb="42">
      <t>モノ</t>
    </rPh>
    <phoneticPr fontId="2"/>
  </si>
  <si>
    <t>※２　出産前退職者とは、令和2年4月1日から令和3年3月31日までに出産予定であった者のうち、出産前に退職した者をいう。</t>
    <rPh sb="3" eb="5">
      <t>シュッサン</t>
    </rPh>
    <rPh sb="5" eb="6">
      <t>マエ</t>
    </rPh>
    <rPh sb="6" eb="9">
      <t>タイショクシャ</t>
    </rPh>
    <rPh sb="12" eb="14">
      <t>レイワ</t>
    </rPh>
    <rPh sb="15" eb="16">
      <t>ニチ</t>
    </rPh>
    <rPh sb="18" eb="20">
      <t>ヘイセイ</t>
    </rPh>
    <rPh sb="22" eb="24">
      <t>レイワ</t>
    </rPh>
    <rPh sb="25" eb="26">
      <t>ネン</t>
    </rPh>
    <rPh sb="26" eb="27">
      <t>ニチ</t>
    </rPh>
    <rPh sb="30" eb="32">
      <t>シュッサン</t>
    </rPh>
    <rPh sb="32" eb="34">
      <t>ヨテイ</t>
    </rPh>
    <rPh sb="38" eb="39">
      <t>モノ</t>
    </rPh>
    <rPh sb="43" eb="45">
      <t>シュッサン</t>
    </rPh>
    <rPh sb="45" eb="46">
      <t>マエ</t>
    </rPh>
    <rPh sb="47" eb="49">
      <t>タイショク</t>
    </rPh>
    <rPh sb="51" eb="52">
      <t>モノ</t>
    </rPh>
    <phoneticPr fontId="2"/>
  </si>
  <si>
    <t>※３　出産後退職者とは、令和2年4月1日から令和3年3月31日までに出産した者のうち、出産後令和3年７月31日までの間に退職した者をいう。</t>
    <rPh sb="3" eb="5">
      <t>シュッサン</t>
    </rPh>
    <rPh sb="5" eb="6">
      <t>ゴ</t>
    </rPh>
    <rPh sb="6" eb="9">
      <t>タイショクシャ</t>
    </rPh>
    <rPh sb="12" eb="14">
      <t>レイワ</t>
    </rPh>
    <rPh sb="15" eb="16">
      <t>ネン</t>
    </rPh>
    <rPh sb="17" eb="18">
      <t>ガツ</t>
    </rPh>
    <rPh sb="19" eb="20">
      <t>ニチ</t>
    </rPh>
    <rPh sb="22" eb="23">
      <t>レイ</t>
    </rPh>
    <rPh sb="23" eb="24">
      <t>ワ</t>
    </rPh>
    <rPh sb="25" eb="26">
      <t>ネン</t>
    </rPh>
    <rPh sb="26" eb="27">
      <t>ヘイネン</t>
    </rPh>
    <rPh sb="27" eb="28">
      <t>ガツ</t>
    </rPh>
    <rPh sb="30" eb="31">
      <t>ニチ</t>
    </rPh>
    <rPh sb="34" eb="36">
      <t>シュッサン</t>
    </rPh>
    <rPh sb="38" eb="39">
      <t>モノ</t>
    </rPh>
    <rPh sb="43" eb="45">
      <t>シュッサン</t>
    </rPh>
    <rPh sb="45" eb="46">
      <t>ゴ</t>
    </rPh>
    <rPh sb="46" eb="47">
      <t>レイ</t>
    </rPh>
    <rPh sb="47" eb="48">
      <t>ワ</t>
    </rPh>
    <rPh sb="49" eb="50">
      <t>ネン</t>
    </rPh>
    <rPh sb="50" eb="51">
      <t>ヘイネン</t>
    </rPh>
    <rPh sb="51" eb="52">
      <t>ガツ</t>
    </rPh>
    <rPh sb="54" eb="55">
      <t>ニチ</t>
    </rPh>
    <rPh sb="58" eb="59">
      <t>アイダ</t>
    </rPh>
    <rPh sb="60" eb="62">
      <t>タイショク</t>
    </rPh>
    <rPh sb="64" eb="65">
      <t>モノ</t>
    </rPh>
    <phoneticPr fontId="2"/>
  </si>
  <si>
    <t>表１９－１　育児･介護による退職者の再雇用制度の有無</t>
    <rPh sb="0" eb="1">
      <t>ヒョウ</t>
    </rPh>
    <rPh sb="6" eb="8">
      <t>イクジ</t>
    </rPh>
    <rPh sb="9" eb="11">
      <t>カイゴ</t>
    </rPh>
    <rPh sb="14" eb="17">
      <t>タイショクシャ</t>
    </rPh>
    <rPh sb="18" eb="21">
      <t>サイコヨウ</t>
    </rPh>
    <rPh sb="21" eb="23">
      <t>セイド</t>
    </rPh>
    <rPh sb="24" eb="26">
      <t>ウム</t>
    </rPh>
    <phoneticPr fontId="2"/>
  </si>
  <si>
    <t>３段目：制度あり（なし）事業所に対する割合</t>
    <rPh sb="1" eb="3">
      <t>ﾀﾞﾝﾒ</t>
    </rPh>
    <rPh sb="4" eb="6">
      <t>ｾｲﾄﾞ</t>
    </rPh>
    <rPh sb="12" eb="15">
      <t>ｼﾞｷﾞｮｳｼｮ</t>
    </rPh>
    <rPh sb="16" eb="17">
      <t>ﾀｲ</t>
    </rPh>
    <rPh sb="19" eb="21">
      <t>ﾜﾘｱｲ</t>
    </rPh>
    <phoneticPr fontId="2" type="halfwidthKatakana"/>
  </si>
  <si>
    <t>再雇用
制度あり</t>
    <rPh sb="0" eb="3">
      <t>サイコヨウ</t>
    </rPh>
    <rPh sb="4" eb="6">
      <t>セイド</t>
    </rPh>
    <phoneticPr fontId="2"/>
  </si>
  <si>
    <t>再雇用
制度なし</t>
    <rPh sb="0" eb="3">
      <t>サイコヨウ</t>
    </rPh>
    <rPh sb="4" eb="6">
      <t>セイド</t>
    </rPh>
    <phoneticPr fontId="2"/>
  </si>
  <si>
    <t>正規従業員として再雇用する</t>
    <rPh sb="0" eb="2">
      <t>セイキ</t>
    </rPh>
    <rPh sb="2" eb="5">
      <t>ジュウギョウイン</t>
    </rPh>
    <rPh sb="8" eb="11">
      <t>サイコヨウ</t>
    </rPh>
    <phoneticPr fontId="2"/>
  </si>
  <si>
    <t>正規従業員に準じて再雇用する</t>
    <rPh sb="0" eb="2">
      <t>セイキ</t>
    </rPh>
    <rPh sb="2" eb="5">
      <t>ジュウギョウイン</t>
    </rPh>
    <rPh sb="6" eb="7">
      <t>ジュン</t>
    </rPh>
    <rPh sb="9" eb="12">
      <t>サイコヨウ</t>
    </rPh>
    <phoneticPr fontId="2"/>
  </si>
  <si>
    <t>パートタイム労働者として再雇用する</t>
    <rPh sb="6" eb="9">
      <t>ロウドウシャ</t>
    </rPh>
    <rPh sb="12" eb="15">
      <t>サイコヨウ</t>
    </rPh>
    <phoneticPr fontId="2"/>
  </si>
  <si>
    <t>慣行としてある</t>
    <rPh sb="0" eb="2">
      <t>カンコウ</t>
    </rPh>
    <phoneticPr fontId="2"/>
  </si>
  <si>
    <t>制度･慣行ともないが今後検討したい</t>
    <rPh sb="0" eb="2">
      <t>セイド</t>
    </rPh>
    <rPh sb="3" eb="5">
      <t>カンコウ</t>
    </rPh>
    <rPh sb="10" eb="12">
      <t>コンゴ</t>
    </rPh>
    <rPh sb="12" eb="14">
      <t>ケントウ</t>
    </rPh>
    <phoneticPr fontId="2"/>
  </si>
  <si>
    <t>制度･慣行もなく今後検討する予定がない</t>
    <rPh sb="0" eb="2">
      <t>セイド</t>
    </rPh>
    <rPh sb="3" eb="5">
      <t>カンコウ</t>
    </rPh>
    <rPh sb="8" eb="10">
      <t>コンゴ</t>
    </rPh>
    <rPh sb="10" eb="12">
      <t>ケントウ</t>
    </rPh>
    <rPh sb="14" eb="16">
      <t>ヨテイ</t>
    </rPh>
    <phoneticPr fontId="2"/>
  </si>
  <si>
    <t>卸売業・小売業</t>
    <rPh sb="0" eb="3">
      <t>オロシウリギョウ</t>
    </rPh>
    <rPh sb="4" eb="6">
      <t>コウリ</t>
    </rPh>
    <rPh sb="6" eb="7">
      <t>ギョウ</t>
    </rPh>
    <phoneticPr fontId="2"/>
  </si>
  <si>
    <t>表１９－２　育児･介護による退職者の再雇用実績の有無</t>
    <rPh sb="0" eb="1">
      <t>ヒョウ</t>
    </rPh>
    <rPh sb="6" eb="8">
      <t>イクジ</t>
    </rPh>
    <rPh sb="9" eb="11">
      <t>カイゴ</t>
    </rPh>
    <rPh sb="14" eb="17">
      <t>タイショクシャ</t>
    </rPh>
    <rPh sb="18" eb="21">
      <t>サイコヨウ</t>
    </rPh>
    <rPh sb="21" eb="23">
      <t>ジッセキ</t>
    </rPh>
    <rPh sb="24" eb="26">
      <t>ウム</t>
    </rPh>
    <phoneticPr fontId="2"/>
  </si>
  <si>
    <t>回答事業所数
（再雇用制度のある事業所と慣行としてある事業所の計）</t>
    <rPh sb="0" eb="2">
      <t>カイトウ</t>
    </rPh>
    <rPh sb="2" eb="5">
      <t>ジギョウショ</t>
    </rPh>
    <rPh sb="5" eb="6">
      <t>スウ</t>
    </rPh>
    <rPh sb="8" eb="11">
      <t>サイコヨウ</t>
    </rPh>
    <rPh sb="11" eb="13">
      <t>セイド</t>
    </rPh>
    <rPh sb="16" eb="19">
      <t>ジギョウショ</t>
    </rPh>
    <rPh sb="20" eb="22">
      <t>カンコウ</t>
    </rPh>
    <rPh sb="27" eb="30">
      <t>ジギョウショ</t>
    </rPh>
    <rPh sb="31" eb="32">
      <t>ケイ</t>
    </rPh>
    <phoneticPr fontId="2"/>
  </si>
  <si>
    <t>昨年度実績あり</t>
    <rPh sb="0" eb="3">
      <t>サクネンド</t>
    </rPh>
    <rPh sb="3" eb="5">
      <t>ジッセキ</t>
    </rPh>
    <phoneticPr fontId="2"/>
  </si>
  <si>
    <t>本年度実績あり</t>
    <rPh sb="0" eb="3">
      <t>ホンネンド</t>
    </rPh>
    <rPh sb="3" eb="5">
      <t>ジッセキ</t>
    </rPh>
    <phoneticPr fontId="2"/>
  </si>
  <si>
    <t>本年度再雇用予定</t>
    <rPh sb="0" eb="3">
      <t>ホンネンド</t>
    </rPh>
    <rPh sb="3" eb="6">
      <t>サイコヨウ</t>
    </rPh>
    <rPh sb="6" eb="8">
      <t>ヨテイ</t>
    </rPh>
    <phoneticPr fontId="2"/>
  </si>
  <si>
    <t>昨年度以降
実績（予定）なし</t>
    <rPh sb="0" eb="3">
      <t>サクネンド</t>
    </rPh>
    <rPh sb="3" eb="5">
      <t>イコウ</t>
    </rPh>
    <rPh sb="6" eb="8">
      <t>ジッセキ</t>
    </rPh>
    <rPh sb="9" eb="11">
      <t>ヨテイ</t>
    </rPh>
    <phoneticPr fontId="2"/>
  </si>
  <si>
    <t>表２０－１　介護休業制度の有無および利用できる期間（就業規則等による規定）</t>
    <rPh sb="6" eb="8">
      <t>カイゴ</t>
    </rPh>
    <phoneticPr fontId="2"/>
  </si>
  <si>
    <t>表２０－２　介護休業制度の有無および利用できる期間（就業規則等による規定）</t>
    <rPh sb="6" eb="8">
      <t>カイゴ</t>
    </rPh>
    <phoneticPr fontId="2"/>
  </si>
  <si>
    <t>３段目：介護休業制度規定がある事業所での利用できる期間の割合</t>
    <rPh sb="1" eb="3">
      <t>ﾀﾞﾝﾒ</t>
    </rPh>
    <rPh sb="4" eb="6">
      <t>ｶｲｺﾞ</t>
    </rPh>
    <rPh sb="6" eb="8">
      <t>ｷｭｳｷﾞｮｳ</t>
    </rPh>
    <rPh sb="8" eb="10">
      <t>ｾｲﾄﾞ</t>
    </rPh>
    <rPh sb="10" eb="12">
      <t>ｷﾃｲ</t>
    </rPh>
    <rPh sb="15" eb="18">
      <t>ｼﾞｷﾞｮｳｼｮ</t>
    </rPh>
    <rPh sb="20" eb="22">
      <t>ﾘﾖｳ</t>
    </rPh>
    <rPh sb="25" eb="27">
      <t>ｷｶﾝ</t>
    </rPh>
    <rPh sb="28" eb="30">
      <t>ﾜﾘｱｲ</t>
    </rPh>
    <phoneticPr fontId="2" type="halfwidthKatakana"/>
  </si>
  <si>
    <t>（正規従業員）</t>
  </si>
  <si>
    <t>（パートタイム労働者）</t>
  </si>
  <si>
    <t>規定
あり</t>
    <phoneticPr fontId="2"/>
  </si>
  <si>
    <t>規定
なし</t>
  </si>
  <si>
    <t>通算
93日
まで</t>
    <rPh sb="0" eb="2">
      <t>ツウサン</t>
    </rPh>
    <rPh sb="5" eb="6">
      <t>ニチ</t>
    </rPh>
    <phoneticPr fontId="2"/>
  </si>
  <si>
    <t>うち
法規定
以上計</t>
  </si>
  <si>
    <t>93日を
超え
6ヵ月未満</t>
    <rPh sb="2" eb="3">
      <t>ニチ</t>
    </rPh>
    <rPh sb="5" eb="6">
      <t>コ</t>
    </rPh>
    <rPh sb="10" eb="11">
      <t>ゲツ</t>
    </rPh>
    <rPh sb="11" eb="13">
      <t>ミマン</t>
    </rPh>
    <phoneticPr fontId="2"/>
  </si>
  <si>
    <t>6ヵ月</t>
    <rPh sb="2" eb="3">
      <t>ゲツ</t>
    </rPh>
    <phoneticPr fontId="2"/>
  </si>
  <si>
    <t>6ヵ月を
超え
1年未満</t>
    <rPh sb="2" eb="3">
      <t>ツキ</t>
    </rPh>
    <rPh sb="5" eb="6">
      <t>コ</t>
    </rPh>
    <rPh sb="9" eb="10">
      <t>ネン</t>
    </rPh>
    <rPh sb="10" eb="12">
      <t>ミマン</t>
    </rPh>
    <phoneticPr fontId="2"/>
  </si>
  <si>
    <t>1年</t>
    <rPh sb="1" eb="2">
      <t>ネン</t>
    </rPh>
    <phoneticPr fontId="2"/>
  </si>
  <si>
    <t>１年
を超える
期間</t>
    <rPh sb="1" eb="2">
      <t>ネン</t>
    </rPh>
    <rPh sb="4" eb="5">
      <t>コ</t>
    </rPh>
    <rPh sb="8" eb="10">
      <t>キカン</t>
    </rPh>
    <phoneticPr fontId="2"/>
  </si>
  <si>
    <t>期間の
限度はなく必要日数
取得可</t>
    <phoneticPr fontId="2"/>
  </si>
  <si>
    <t>表２１　介護休業の取得状況（令和元年度中に介護休業を開始した者の割合）</t>
    <rPh sb="0" eb="1">
      <t>ヒョウ</t>
    </rPh>
    <rPh sb="4" eb="6">
      <t>カイゴ</t>
    </rPh>
    <rPh sb="6" eb="8">
      <t>キュウギョウ</t>
    </rPh>
    <rPh sb="9" eb="11">
      <t>シュトク</t>
    </rPh>
    <rPh sb="11" eb="13">
      <t>ジョウキョウ</t>
    </rPh>
    <rPh sb="14" eb="16">
      <t>レイワ</t>
    </rPh>
    <rPh sb="16" eb="18">
      <t>ガンネン</t>
    </rPh>
    <rPh sb="18" eb="20">
      <t>キュウギョウ</t>
    </rPh>
    <rPh sb="21" eb="23">
      <t>カイシ</t>
    </rPh>
    <rPh sb="25" eb="26">
      <t>モノ</t>
    </rPh>
    <rPh sb="27" eb="29">
      <t>ワリアイ</t>
    </rPh>
    <phoneticPr fontId="2"/>
  </si>
  <si>
    <t>１段目：事業所数または雇用者数、介護休業を開始した者の人数</t>
    <rPh sb="11" eb="14">
      <t>コヨウシャ</t>
    </rPh>
    <rPh sb="14" eb="15">
      <t>スウ</t>
    </rPh>
    <rPh sb="16" eb="18">
      <t>カイゴ</t>
    </rPh>
    <rPh sb="18" eb="20">
      <t>キュウギョウ</t>
    </rPh>
    <rPh sb="21" eb="23">
      <t>カイシ</t>
    </rPh>
    <rPh sb="25" eb="26">
      <t>モノ</t>
    </rPh>
    <rPh sb="27" eb="29">
      <t>ニンズウ</t>
    </rPh>
    <phoneticPr fontId="2"/>
  </si>
  <si>
    <t>２段目：雇用者数に対する割合</t>
    <rPh sb="4" eb="7">
      <t>コヨウシャ</t>
    </rPh>
    <rPh sb="7" eb="8">
      <t>スウ</t>
    </rPh>
    <rPh sb="9" eb="10">
      <t>タイ</t>
    </rPh>
    <phoneticPr fontId="2"/>
  </si>
  <si>
    <t>（単位：社、人、％）</t>
    <rPh sb="4" eb="5">
      <t>シャ</t>
    </rPh>
    <phoneticPr fontId="2"/>
  </si>
  <si>
    <t>男女計</t>
    <rPh sb="0" eb="2">
      <t>ダンジョ</t>
    </rPh>
    <rPh sb="2" eb="3">
      <t>ケイ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</si>
  <si>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</si>
  <si>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</si>
  <si>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雇用者数</t>
    <rPh sb="0" eb="3">
      <t>コヨウシャ</t>
    </rPh>
    <rPh sb="3" eb="4">
      <t>スウ</t>
    </rPh>
    <phoneticPr fontId="2"/>
  </si>
  <si>
    <t>介護休業を開始した者</t>
    <rPh sb="0" eb="2">
      <t>カイゴ</t>
    </rPh>
    <rPh sb="2" eb="4">
      <t>キュウギョウ</t>
    </rPh>
    <rPh sb="5" eb="7">
      <t>カイシ</t>
    </rPh>
    <rPh sb="9" eb="10">
      <t>モノ</t>
    </rPh>
    <phoneticPr fontId="2"/>
  </si>
  <si>
    <t>正規</t>
  </si>
  <si>
    <t>パート</t>
  </si>
  <si>
    <t>計</t>
    <phoneticPr fontId="2"/>
  </si>
  <si>
    <t>卸売業・小売業</t>
    <rPh sb="2" eb="3">
      <t>ギョウ</t>
    </rPh>
    <rPh sb="6" eb="7">
      <t>ギョウ</t>
    </rPh>
    <phoneticPr fontId="2"/>
  </si>
  <si>
    <t>表２２－１　介護休業より復職した者の取得期間別内訳</t>
    <rPh sb="6" eb="8">
      <t>カイゴ</t>
    </rPh>
    <phoneticPr fontId="2"/>
  </si>
  <si>
    <t>１段目：事業所数または介護休業取得者数</t>
    <rPh sb="11" eb="13">
      <t>カイゴ</t>
    </rPh>
    <phoneticPr fontId="2"/>
  </si>
  <si>
    <t>２段目：介護休業取得者の利用期間別割合</t>
    <rPh sb="4" eb="6">
      <t>カイゴ</t>
    </rPh>
    <phoneticPr fontId="2"/>
  </si>
  <si>
    <t>介護休業取得者</t>
    <rPh sb="0" eb="2">
      <t>カイゴ</t>
    </rPh>
    <rPh sb="4" eb="6">
      <t>シュトク</t>
    </rPh>
    <phoneticPr fontId="2"/>
  </si>
  <si>
    <t>１週間未満</t>
    <rPh sb="1" eb="3">
      <t>シュウカン</t>
    </rPh>
    <rPh sb="3" eb="5">
      <t>ミマン</t>
    </rPh>
    <phoneticPr fontId="2"/>
  </si>
  <si>
    <t>１週間～
２週間</t>
    <rPh sb="1" eb="3">
      <t>シュウカン</t>
    </rPh>
    <rPh sb="6" eb="8">
      <t>シュウカン</t>
    </rPh>
    <phoneticPr fontId="2"/>
  </si>
  <si>
    <t>６ヵ月
～１年</t>
    <rPh sb="6" eb="7">
      <t>ネン</t>
    </rPh>
    <phoneticPr fontId="2"/>
  </si>
  <si>
    <t>１年以上</t>
    <rPh sb="1" eb="2">
      <t>ネン</t>
    </rPh>
    <phoneticPr fontId="2"/>
  </si>
  <si>
    <t>表２２－２　介護休業より復職した者の取得期間別内訳</t>
    <rPh sb="6" eb="8">
      <t>カイゴ</t>
    </rPh>
    <phoneticPr fontId="2"/>
  </si>
  <si>
    <t>(男性）</t>
    <rPh sb="2" eb="3">
      <t>セイ</t>
    </rPh>
    <phoneticPr fontId="2"/>
  </si>
  <si>
    <t>表２２－３　介護休業より復職した者の取得期間別内訳</t>
    <rPh sb="6" eb="8">
      <t>カイゴ</t>
    </rPh>
    <phoneticPr fontId="2"/>
  </si>
  <si>
    <t>(女性）</t>
    <rPh sb="1" eb="3">
      <t>ジョセイ</t>
    </rPh>
    <phoneticPr fontId="2"/>
  </si>
  <si>
    <t>表１４－１</t>
    <rPh sb="0" eb="1">
      <t>ヒョウ</t>
    </rPh>
    <phoneticPr fontId="2"/>
  </si>
  <si>
    <t>表１４－２</t>
    <rPh sb="0" eb="1">
      <t>ヒョウ</t>
    </rPh>
    <phoneticPr fontId="2"/>
  </si>
  <si>
    <t>育児休業制度の有無および利用できる期間（正規従業員）</t>
    <phoneticPr fontId="2"/>
  </si>
  <si>
    <t>育児休業制度の有無および利用できる期間（パートタイム労働者）</t>
    <phoneticPr fontId="2"/>
  </si>
  <si>
    <t>表１５</t>
    <rPh sb="0" eb="1">
      <t>ヒョウ</t>
    </rPh>
    <phoneticPr fontId="2"/>
  </si>
  <si>
    <t>表１６－１</t>
    <rPh sb="0" eb="1">
      <t>ヒョウ</t>
    </rPh>
    <phoneticPr fontId="2"/>
  </si>
  <si>
    <t>表１６－２</t>
    <rPh sb="0" eb="1">
      <t>ヒョウ</t>
    </rPh>
    <phoneticPr fontId="2"/>
  </si>
  <si>
    <t>表１６－３</t>
    <rPh sb="0" eb="1">
      <t>ヒョウ</t>
    </rPh>
    <phoneticPr fontId="2"/>
  </si>
  <si>
    <t>表１７－１</t>
    <rPh sb="0" eb="1">
      <t>ヒョウ</t>
    </rPh>
    <phoneticPr fontId="2"/>
  </si>
  <si>
    <t>表１７－２</t>
    <rPh sb="0" eb="1">
      <t>ヒョウ</t>
    </rPh>
    <phoneticPr fontId="2"/>
  </si>
  <si>
    <t>表１８</t>
    <rPh sb="0" eb="1">
      <t>ヒョウ</t>
    </rPh>
    <phoneticPr fontId="2"/>
  </si>
  <si>
    <t>表１９－１</t>
    <rPh sb="0" eb="1">
      <t>ヒョウ</t>
    </rPh>
    <phoneticPr fontId="2"/>
  </si>
  <si>
    <t>表１９－２</t>
    <rPh sb="0" eb="1">
      <t>ヒョウ</t>
    </rPh>
    <phoneticPr fontId="2"/>
  </si>
  <si>
    <t>表２０－１</t>
    <rPh sb="0" eb="1">
      <t>ヒョウ</t>
    </rPh>
    <phoneticPr fontId="2"/>
  </si>
  <si>
    <t>表２０－２</t>
    <rPh sb="0" eb="1">
      <t>ヒョウ</t>
    </rPh>
    <phoneticPr fontId="2"/>
  </si>
  <si>
    <t>表２１</t>
    <rPh sb="0" eb="1">
      <t>ヒョウ</t>
    </rPh>
    <phoneticPr fontId="2"/>
  </si>
  <si>
    <t>表２２－１</t>
    <rPh sb="0" eb="1">
      <t>ヒョウ</t>
    </rPh>
    <phoneticPr fontId="2"/>
  </si>
  <si>
    <t>表２２－２</t>
    <rPh sb="0" eb="1">
      <t>ヒョウ</t>
    </rPh>
    <phoneticPr fontId="2"/>
  </si>
  <si>
    <t>表２２－３</t>
    <rPh sb="0" eb="1">
      <t>ヒョウ</t>
    </rPh>
    <phoneticPr fontId="2"/>
  </si>
  <si>
    <t>育児休業の取得状況</t>
    <phoneticPr fontId="2"/>
  </si>
  <si>
    <t>育児休業より復職した者の取得期間別内訳（男女計）</t>
    <phoneticPr fontId="2"/>
  </si>
  <si>
    <t>育児休業より復職した者の取得期間別内訳（男）</t>
    <phoneticPr fontId="2"/>
  </si>
  <si>
    <t>育児休業より復職した者の取得期間別内訳（女）</t>
    <phoneticPr fontId="2"/>
  </si>
  <si>
    <t>育児休業制度を取得する際の課題（男）</t>
    <phoneticPr fontId="2"/>
  </si>
  <si>
    <t>育児休業制度を取得する際の課題（女）</t>
    <phoneticPr fontId="2"/>
  </si>
  <si>
    <t>妊娠または出産により退職した女性労働者</t>
    <phoneticPr fontId="2"/>
  </si>
  <si>
    <t>育児・介護による退職者の再雇用制度の有無</t>
    <phoneticPr fontId="2"/>
  </si>
  <si>
    <t>育児・介護による退職者の再雇用実績の有無</t>
    <phoneticPr fontId="2"/>
  </si>
  <si>
    <t>介護休業制度の有無および利用できる期間（正規従業員）</t>
    <phoneticPr fontId="2"/>
  </si>
  <si>
    <t>介護休業制度の有無および利用できる期間（パートタイム労働者）</t>
    <phoneticPr fontId="2"/>
  </si>
  <si>
    <t>介護休業の取得状況</t>
    <phoneticPr fontId="2"/>
  </si>
  <si>
    <t>介護休業より復職した者の取得期間別内訳（男女計）</t>
    <phoneticPr fontId="2"/>
  </si>
  <si>
    <t>介護休業より復職した者の取得期間別内訳（男）</t>
    <phoneticPr fontId="2"/>
  </si>
  <si>
    <t>介護休業より復職した者の取得期間別内訳（女）</t>
    <phoneticPr fontId="2"/>
  </si>
  <si>
    <t>（５）育児・介護休業制度</t>
    <rPh sb="3" eb="5">
      <t>イクジ</t>
    </rPh>
    <rPh sb="6" eb="12">
      <t>カイゴキュウギョウセイド</t>
    </rPh>
    <phoneticPr fontId="2"/>
  </si>
  <si>
    <t xml:space="preserve">― </t>
  </si>
  <si>
    <t>0.0%</t>
  </si>
  <si>
    <t>令和３年度　福井県勤労者就業環境基礎調査　統計表　目次</t>
    <rPh sb="0" eb="2">
      <t>レイワ</t>
    </rPh>
    <rPh sb="3" eb="5">
      <t>ネンド</t>
    </rPh>
    <rPh sb="12" eb="20">
      <t>シュウギョウカンキョウキソチョウサ</t>
    </rPh>
    <rPh sb="21" eb="24">
      <t>トウケイヒョウ</t>
    </rPh>
    <rPh sb="25" eb="27">
      <t>モクジ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</si>
</sst>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%"/>
    <numFmt numFmtId="177" formatCode="0.000%"/>
    <numFmt numFmtId="178" formatCode="0_);[Red]\(0\)"/>
    <numFmt numFmtId="179" formatCode="#,##0_ "/>
    <numFmt numFmtId="180" formatCode="0.00_ "/>
    <numFmt numFmtId="181" formatCode="0.00_ ;[Red]\-0.00\ 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sz val="9.5"/>
      <name val="ＭＳ Ｐ明朝"/>
      <family val="1"/>
      <charset val="128"/>
    </font>
    <font>
      <sz val="12"/>
      <name val="ＭＳ Ｐ明朝"/>
      <family val="1"/>
      <charset val="128"/>
    </font>
    <font>
      <sz val="10.5"/>
      <name val="ＭＳ Ｐ明朝"/>
      <family val="1"/>
      <charset val="128"/>
    </font>
    <font>
      <sz val="8.5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18"/>
      <name val="ＭＳ Ｐ明朝"/>
      <family val="1"/>
      <charset val="128"/>
    </font>
    <font>
      <sz val="20"/>
      <name val="ＭＳ Ｐ明朝"/>
      <family val="1"/>
      <charset val="128"/>
    </font>
    <font>
      <sz val="9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u/>
      <sz val="11"/>
      <color theme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9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ck">
        <color indexed="64"/>
      </right>
      <top style="thin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uble">
        <color indexed="64"/>
      </bottom>
      <diagonal/>
    </border>
    <border>
      <left style="thick">
        <color indexed="64"/>
      </left>
      <right/>
      <top style="dotted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/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113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3" fillId="2" borderId="1" xfId="0" applyFont="1" applyFill="1" applyBorder="1"/>
    <xf numFmtId="0" fontId="3" fillId="0" borderId="2" xfId="0" applyFont="1" applyBorder="1"/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38" fontId="3" fillId="0" borderId="0" xfId="0" applyNumberFormat="1" applyFont="1"/>
    <xf numFmtId="0" fontId="3" fillId="0" borderId="7" xfId="0" applyFont="1" applyBorder="1"/>
    <xf numFmtId="0" fontId="3" fillId="0" borderId="3" xfId="0" applyFont="1" applyBorder="1"/>
    <xf numFmtId="0" fontId="3" fillId="0" borderId="11" xfId="0" applyFont="1" applyBorder="1"/>
    <xf numFmtId="176" fontId="6" fillId="0" borderId="0" xfId="1" applyNumberFormat="1" applyFont="1" applyBorder="1"/>
    <xf numFmtId="0" fontId="3" fillId="3" borderId="12" xfId="0" applyFont="1" applyFill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 vertical="center" justifyLastLine="1"/>
    </xf>
    <xf numFmtId="0" fontId="3" fillId="0" borderId="6" xfId="0" applyFont="1" applyBorder="1"/>
    <xf numFmtId="0" fontId="7" fillId="0" borderId="0" xfId="0" applyFont="1"/>
    <xf numFmtId="0" fontId="3" fillId="2" borderId="9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176" fontId="3" fillId="0" borderId="0" xfId="1" applyNumberFormat="1" applyFont="1" applyBorder="1"/>
    <xf numFmtId="0" fontId="9" fillId="0" borderId="0" xfId="0" applyFont="1"/>
    <xf numFmtId="38" fontId="4" fillId="0" borderId="0" xfId="0" applyNumberFormat="1" applyFont="1" applyAlignment="1">
      <alignment horizontal="right"/>
    </xf>
    <xf numFmtId="0" fontId="3" fillId="0" borderId="4" xfId="0" applyFont="1" applyBorder="1"/>
    <xf numFmtId="0" fontId="3" fillId="0" borderId="15" xfId="0" applyFont="1" applyBorder="1"/>
    <xf numFmtId="0" fontId="3" fillId="0" borderId="17" xfId="0" applyFont="1" applyBorder="1"/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vertical="center" wrapText="1"/>
    </xf>
    <xf numFmtId="176" fontId="3" fillId="0" borderId="0" xfId="0" applyNumberFormat="1" applyFont="1"/>
    <xf numFmtId="0" fontId="3" fillId="0" borderId="4" xfId="0" applyFont="1" applyBorder="1" applyAlignment="1">
      <alignment horizontal="center" vertical="center" wrapText="1"/>
    </xf>
    <xf numFmtId="38" fontId="4" fillId="0" borderId="28" xfId="2" applyFont="1" applyFill="1" applyBorder="1" applyAlignment="1">
      <alignment horizontal="right"/>
    </xf>
    <xf numFmtId="38" fontId="4" fillId="0" borderId="29" xfId="2" applyFont="1" applyFill="1" applyBorder="1" applyAlignment="1">
      <alignment horizontal="right"/>
    </xf>
    <xf numFmtId="0" fontId="6" fillId="0" borderId="0" xfId="0" applyFont="1" applyAlignment="1">
      <alignment horizontal="left"/>
    </xf>
    <xf numFmtId="0" fontId="10" fillId="0" borderId="30" xfId="0" applyFont="1" applyBorder="1" applyAlignment="1">
      <alignment horizontal="right"/>
    </xf>
    <xf numFmtId="0" fontId="10" fillId="0" borderId="31" xfId="0" applyFont="1" applyBorder="1" applyAlignment="1">
      <alignment horizontal="right"/>
    </xf>
    <xf numFmtId="176" fontId="3" fillId="0" borderId="4" xfId="1" applyNumberFormat="1" applyFont="1" applyBorder="1"/>
    <xf numFmtId="0" fontId="10" fillId="0" borderId="34" xfId="0" applyFont="1" applyBorder="1"/>
    <xf numFmtId="0" fontId="10" fillId="0" borderId="3" xfId="0" applyFont="1" applyBorder="1"/>
    <xf numFmtId="0" fontId="10" fillId="0" borderId="38" xfId="0" applyFont="1" applyBorder="1"/>
    <xf numFmtId="0" fontId="10" fillId="0" borderId="4" xfId="0" applyFont="1" applyBorder="1"/>
    <xf numFmtId="0" fontId="10" fillId="0" borderId="8" xfId="0" applyFont="1" applyBorder="1"/>
    <xf numFmtId="0" fontId="3" fillId="0" borderId="63" xfId="0" applyFont="1" applyBorder="1" applyAlignment="1">
      <alignment horizontal="right" wrapText="1"/>
    </xf>
    <xf numFmtId="0" fontId="3" fillId="0" borderId="63" xfId="0" applyFont="1" applyBorder="1"/>
    <xf numFmtId="0" fontId="3" fillId="0" borderId="28" xfId="0" applyFont="1" applyBorder="1" applyAlignment="1">
      <alignment horizontal="right" wrapText="1"/>
    </xf>
    <xf numFmtId="0" fontId="3" fillId="0" borderId="28" xfId="0" applyFont="1" applyBorder="1"/>
    <xf numFmtId="0" fontId="3" fillId="0" borderId="29" xfId="0" applyFont="1" applyBorder="1"/>
    <xf numFmtId="0" fontId="3" fillId="0" borderId="34" xfId="0" applyFont="1" applyBorder="1"/>
    <xf numFmtId="0" fontId="3" fillId="0" borderId="38" xfId="0" applyFont="1" applyBorder="1"/>
    <xf numFmtId="0" fontId="3" fillId="0" borderId="42" xfId="0" applyFont="1" applyBorder="1"/>
    <xf numFmtId="176" fontId="3" fillId="0" borderId="38" xfId="1" applyNumberFormat="1" applyFont="1" applyBorder="1"/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8" xfId="0" applyFont="1" applyBorder="1"/>
    <xf numFmtId="176" fontId="3" fillId="0" borderId="20" xfId="1" applyNumberFormat="1" applyFont="1" applyBorder="1"/>
    <xf numFmtId="0" fontId="3" fillId="0" borderId="68" xfId="0" applyFont="1" applyBorder="1"/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7" xfId="0" applyFont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3" borderId="12" xfId="0" applyFont="1" applyFill="1" applyBorder="1"/>
    <xf numFmtId="0" fontId="6" fillId="3" borderId="69" xfId="0" applyFont="1" applyFill="1" applyBorder="1"/>
    <xf numFmtId="0" fontId="6" fillId="0" borderId="1" xfId="0" applyFont="1" applyBorder="1" applyAlignment="1">
      <alignment horizontal="center" vertical="center"/>
    </xf>
    <xf numFmtId="0" fontId="6" fillId="2" borderId="70" xfId="0" applyFont="1" applyFill="1" applyBorder="1" applyAlignment="1">
      <alignment horizontal="center" vertical="center" wrapText="1"/>
    </xf>
    <xf numFmtId="0" fontId="10" fillId="0" borderId="2" xfId="0" applyFont="1" applyBorder="1"/>
    <xf numFmtId="0" fontId="10" fillId="0" borderId="11" xfId="0" applyFont="1" applyBorder="1"/>
    <xf numFmtId="0" fontId="10" fillId="0" borderId="74" xfId="0" applyFont="1" applyBorder="1"/>
    <xf numFmtId="0" fontId="10" fillId="0" borderId="30" xfId="0" applyFont="1" applyBorder="1"/>
    <xf numFmtId="0" fontId="10" fillId="0" borderId="31" xfId="0" applyFont="1" applyBorder="1"/>
    <xf numFmtId="0" fontId="10" fillId="0" borderId="65" xfId="0" applyFont="1" applyBorder="1"/>
    <xf numFmtId="176" fontId="3" fillId="0" borderId="0" xfId="1" applyNumberFormat="1" applyFont="1"/>
    <xf numFmtId="176" fontId="3" fillId="0" borderId="0" xfId="1" applyNumberFormat="1" applyFont="1" applyAlignment="1">
      <alignment horizontal="right"/>
    </xf>
    <xf numFmtId="0" fontId="6" fillId="0" borderId="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76" fontId="3" fillId="0" borderId="58" xfId="1" applyNumberFormat="1" applyFont="1" applyBorder="1"/>
    <xf numFmtId="0" fontId="3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center" vertical="center" textRotation="255"/>
    </xf>
    <xf numFmtId="0" fontId="3" fillId="0" borderId="0" xfId="0" applyFont="1" applyAlignment="1">
      <alignment horizontal="center" vertical="center" textRotation="255" wrapText="1"/>
    </xf>
    <xf numFmtId="0" fontId="3" fillId="0" borderId="40" xfId="0" applyFont="1" applyBorder="1" applyAlignment="1">
      <alignment horizontal="center" vertical="center" textRotation="255" wrapText="1"/>
    </xf>
    <xf numFmtId="0" fontId="3" fillId="0" borderId="13" xfId="0" applyFont="1" applyBorder="1" applyAlignment="1">
      <alignment horizontal="center" vertical="center" textRotation="255" wrapText="1"/>
    </xf>
    <xf numFmtId="0" fontId="3" fillId="0" borderId="25" xfId="0" applyFont="1" applyBorder="1" applyAlignment="1">
      <alignment horizontal="center" vertical="center" textRotation="255" wrapText="1"/>
    </xf>
    <xf numFmtId="38" fontId="4" fillId="0" borderId="87" xfId="2" applyFont="1" applyFill="1" applyBorder="1" applyAlignment="1">
      <alignment horizontal="right" wrapText="1"/>
    </xf>
    <xf numFmtId="38" fontId="4" fillId="0" borderId="28" xfId="2" applyFont="1" applyFill="1" applyBorder="1" applyAlignment="1">
      <alignment horizontal="right" wrapText="1"/>
    </xf>
    <xf numFmtId="38" fontId="4" fillId="0" borderId="88" xfId="2" applyFont="1" applyFill="1" applyBorder="1" applyAlignment="1">
      <alignment horizontal="right" wrapText="1"/>
    </xf>
    <xf numFmtId="38" fontId="4" fillId="0" borderId="89" xfId="2" applyFont="1" applyFill="1" applyBorder="1" applyAlignment="1">
      <alignment horizontal="right" wrapText="1"/>
    </xf>
    <xf numFmtId="38" fontId="4" fillId="0" borderId="90" xfId="2" applyFont="1" applyFill="1" applyBorder="1" applyAlignment="1">
      <alignment horizontal="right" wrapText="1"/>
    </xf>
    <xf numFmtId="38" fontId="4" fillId="0" borderId="63" xfId="2" applyFont="1" applyFill="1" applyBorder="1" applyAlignment="1">
      <alignment horizontal="right"/>
    </xf>
    <xf numFmtId="38" fontId="4" fillId="0" borderId="93" xfId="2" applyFont="1" applyFill="1" applyBorder="1" applyAlignment="1">
      <alignment horizontal="right" wrapText="1"/>
    </xf>
    <xf numFmtId="38" fontId="4" fillId="0" borderId="63" xfId="2" applyFont="1" applyFill="1" applyBorder="1" applyAlignment="1">
      <alignment horizontal="right" wrapText="1"/>
    </xf>
    <xf numFmtId="38" fontId="4" fillId="0" borderId="64" xfId="2" applyFont="1" applyFill="1" applyBorder="1" applyAlignment="1">
      <alignment horizontal="right" wrapText="1"/>
    </xf>
    <xf numFmtId="38" fontId="4" fillId="0" borderId="94" xfId="2" applyFont="1" applyFill="1" applyBorder="1" applyAlignment="1">
      <alignment horizontal="right" wrapText="1"/>
    </xf>
    <xf numFmtId="38" fontId="4" fillId="0" borderId="29" xfId="2" applyFont="1" applyFill="1" applyBorder="1" applyAlignment="1">
      <alignment horizontal="right" wrapText="1"/>
    </xf>
    <xf numFmtId="38" fontId="4" fillId="0" borderId="98" xfId="2" applyFont="1" applyFill="1" applyBorder="1" applyAlignment="1">
      <alignment horizontal="right" wrapText="1"/>
    </xf>
    <xf numFmtId="38" fontId="4" fillId="0" borderId="99" xfId="2" applyFont="1" applyFill="1" applyBorder="1" applyAlignment="1">
      <alignment horizontal="right" wrapText="1"/>
    </xf>
    <xf numFmtId="38" fontId="4" fillId="0" borderId="62" xfId="2" applyFont="1" applyFill="1" applyBorder="1" applyAlignment="1">
      <alignment horizontal="right" wrapText="1"/>
    </xf>
    <xf numFmtId="38" fontId="4" fillId="0" borderId="0" xfId="0" applyNumberFormat="1" applyFont="1" applyAlignment="1">
      <alignment horizontal="right" wrapText="1"/>
    </xf>
    <xf numFmtId="0" fontId="10" fillId="0" borderId="65" xfId="0" applyFont="1" applyBorder="1" applyAlignment="1">
      <alignment horizontal="right"/>
    </xf>
    <xf numFmtId="0" fontId="6" fillId="4" borderId="78" xfId="0" applyFont="1" applyFill="1" applyBorder="1"/>
    <xf numFmtId="0" fontId="3" fillId="4" borderId="12" xfId="0" applyFont="1" applyFill="1" applyBorder="1"/>
    <xf numFmtId="0" fontId="6" fillId="4" borderId="12" xfId="0" applyFont="1" applyFill="1" applyBorder="1"/>
    <xf numFmtId="0" fontId="6" fillId="4" borderId="13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3" fillId="2" borderId="12" xfId="0" applyFont="1" applyFill="1" applyBorder="1"/>
    <xf numFmtId="0" fontId="6" fillId="2" borderId="69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vertical="center" wrapText="1"/>
    </xf>
    <xf numFmtId="0" fontId="6" fillId="2" borderId="25" xfId="0" applyFont="1" applyFill="1" applyBorder="1" applyAlignment="1">
      <alignment vertical="center"/>
    </xf>
    <xf numFmtId="0" fontId="10" fillId="0" borderId="105" xfId="0" applyFont="1" applyBorder="1" applyAlignment="1">
      <alignment horizontal="right"/>
    </xf>
    <xf numFmtId="176" fontId="10" fillId="0" borderId="105" xfId="0" applyNumberFormat="1" applyFont="1" applyBorder="1"/>
    <xf numFmtId="176" fontId="10" fillId="0" borderId="100" xfId="0" applyNumberFormat="1" applyFont="1" applyBorder="1"/>
    <xf numFmtId="176" fontId="10" fillId="0" borderId="106" xfId="0" applyNumberFormat="1" applyFont="1" applyBorder="1"/>
    <xf numFmtId="176" fontId="10" fillId="0" borderId="84" xfId="0" applyNumberFormat="1" applyFont="1" applyBorder="1"/>
    <xf numFmtId="0" fontId="10" fillId="0" borderId="86" xfId="0" applyFont="1" applyBorder="1" applyAlignment="1">
      <alignment horizontal="right"/>
    </xf>
    <xf numFmtId="0" fontId="10" fillId="0" borderId="81" xfId="0" applyFont="1" applyBorder="1" applyAlignment="1">
      <alignment horizontal="right"/>
    </xf>
    <xf numFmtId="176" fontId="10" fillId="0" borderId="95" xfId="0" applyNumberFormat="1" applyFont="1" applyBorder="1"/>
    <xf numFmtId="176" fontId="10" fillId="0" borderId="81" xfId="0" applyNumberFormat="1" applyFont="1" applyBorder="1"/>
    <xf numFmtId="0" fontId="3" fillId="0" borderId="64" xfId="0" applyFont="1" applyBorder="1"/>
    <xf numFmtId="0" fontId="3" fillId="0" borderId="88" xfId="0" applyFont="1" applyBorder="1"/>
    <xf numFmtId="0" fontId="3" fillId="0" borderId="0" xfId="0" applyFont="1" applyAlignment="1">
      <alignment horizontal="center" vertical="center"/>
    </xf>
    <xf numFmtId="176" fontId="3" fillId="0" borderId="27" xfId="0" applyNumberFormat="1" applyFont="1" applyBorder="1" applyAlignment="1">
      <alignment horizontal="right"/>
    </xf>
    <xf numFmtId="176" fontId="3" fillId="0" borderId="22" xfId="1" applyNumberFormat="1" applyFont="1" applyFill="1" applyBorder="1" applyAlignment="1">
      <alignment horizontal="right"/>
    </xf>
    <xf numFmtId="38" fontId="3" fillId="0" borderId="99" xfId="2" applyFont="1" applyFill="1" applyBorder="1" applyAlignment="1">
      <alignment horizontal="right"/>
    </xf>
    <xf numFmtId="0" fontId="4" fillId="0" borderId="9" xfId="0" applyFont="1" applyBorder="1" applyAlignment="1">
      <alignment horizontal="center" vertical="center" wrapText="1"/>
    </xf>
    <xf numFmtId="38" fontId="4" fillId="0" borderId="0" xfId="2" applyFont="1" applyFill="1" applyBorder="1" applyAlignment="1">
      <alignment horizontal="right" vertical="center"/>
    </xf>
    <xf numFmtId="176" fontId="5" fillId="0" borderId="0" xfId="1" applyNumberFormat="1" applyFont="1" applyFill="1" applyBorder="1" applyAlignment="1">
      <alignment horizontal="right" vertical="center"/>
    </xf>
    <xf numFmtId="0" fontId="4" fillId="0" borderId="16" xfId="0" applyFont="1" applyBorder="1" applyAlignment="1">
      <alignment horizontal="center" vertical="center" wrapText="1"/>
    </xf>
    <xf numFmtId="176" fontId="10" fillId="0" borderId="97" xfId="0" applyNumberFormat="1" applyFont="1" applyBorder="1"/>
    <xf numFmtId="176" fontId="10" fillId="0" borderId="21" xfId="0" applyNumberFormat="1" applyFont="1" applyBorder="1"/>
    <xf numFmtId="176" fontId="10" fillId="0" borderId="82" xfId="0" applyNumberFormat="1" applyFont="1" applyBorder="1"/>
    <xf numFmtId="38" fontId="4" fillId="0" borderId="88" xfId="2" applyFont="1" applyFill="1" applyBorder="1" applyAlignment="1">
      <alignment horizontal="right"/>
    </xf>
    <xf numFmtId="38" fontId="4" fillId="0" borderId="64" xfId="2" applyFont="1" applyFill="1" applyBorder="1" applyAlignment="1">
      <alignment horizontal="right"/>
    </xf>
    <xf numFmtId="38" fontId="4" fillId="0" borderId="62" xfId="2" applyFont="1" applyFill="1" applyBorder="1" applyAlignment="1">
      <alignment horizontal="right"/>
    </xf>
    <xf numFmtId="0" fontId="3" fillId="0" borderId="108" xfId="0" applyFont="1" applyBorder="1" applyAlignment="1">
      <alignment horizontal="center" vertical="top" textRotation="255" wrapText="1"/>
    </xf>
    <xf numFmtId="0" fontId="3" fillId="0" borderId="109" xfId="0" applyFont="1" applyBorder="1" applyAlignment="1">
      <alignment wrapText="1"/>
    </xf>
    <xf numFmtId="0" fontId="3" fillId="0" borderId="110" xfId="0" applyFont="1" applyBorder="1" applyAlignment="1">
      <alignment wrapText="1"/>
    </xf>
    <xf numFmtId="0" fontId="3" fillId="0" borderId="111" xfId="0" applyFont="1" applyBorder="1" applyAlignment="1">
      <alignment horizontal="center" vertical="top" textRotation="255" wrapText="1"/>
    </xf>
    <xf numFmtId="0" fontId="3" fillId="0" borderId="112" xfId="0" applyFont="1" applyBorder="1" applyAlignment="1">
      <alignment wrapText="1"/>
    </xf>
    <xf numFmtId="0" fontId="3" fillId="0" borderId="112" xfId="0" applyFont="1" applyBorder="1" applyAlignment="1">
      <alignment horizontal="center" vertical="center" textRotation="255" wrapText="1"/>
    </xf>
    <xf numFmtId="0" fontId="3" fillId="0" borderId="113" xfId="0" applyFont="1" applyBorder="1" applyAlignment="1">
      <alignment horizontal="center" vertical="center" textRotation="255" wrapText="1"/>
    </xf>
    <xf numFmtId="38" fontId="4" fillId="0" borderId="114" xfId="2" applyFont="1" applyFill="1" applyBorder="1" applyAlignment="1">
      <alignment horizontal="right" wrapText="1"/>
    </xf>
    <xf numFmtId="38" fontId="4" fillId="0" borderId="115" xfId="2" applyFont="1" applyFill="1" applyBorder="1" applyAlignment="1">
      <alignment horizontal="right" wrapText="1"/>
    </xf>
    <xf numFmtId="38" fontId="4" fillId="0" borderId="120" xfId="2" applyFont="1" applyFill="1" applyBorder="1" applyAlignment="1">
      <alignment horizontal="right" wrapText="1"/>
    </xf>
    <xf numFmtId="38" fontId="4" fillId="0" borderId="121" xfId="2" applyFont="1" applyFill="1" applyBorder="1" applyAlignment="1">
      <alignment horizontal="right" wrapText="1"/>
    </xf>
    <xf numFmtId="38" fontId="4" fillId="0" borderId="124" xfId="2" applyFont="1" applyFill="1" applyBorder="1" applyAlignment="1">
      <alignment horizontal="right" wrapText="1"/>
    </xf>
    <xf numFmtId="38" fontId="4" fillId="0" borderId="125" xfId="2" applyFont="1" applyFill="1" applyBorder="1" applyAlignment="1">
      <alignment horizontal="right" wrapText="1"/>
    </xf>
    <xf numFmtId="0" fontId="3" fillId="0" borderId="131" xfId="0" applyFont="1" applyBorder="1" applyAlignment="1">
      <alignment wrapText="1"/>
    </xf>
    <xf numFmtId="0" fontId="3" fillId="0" borderId="109" xfId="0" applyFont="1" applyBorder="1" applyAlignment="1">
      <alignment horizontal="right" wrapText="1"/>
    </xf>
    <xf numFmtId="0" fontId="3" fillId="0" borderId="131" xfId="0" applyFont="1" applyBorder="1"/>
    <xf numFmtId="0" fontId="3" fillId="0" borderId="132" xfId="0" applyFont="1" applyBorder="1"/>
    <xf numFmtId="38" fontId="4" fillId="0" borderId="133" xfId="2" applyFont="1" applyFill="1" applyBorder="1" applyAlignment="1">
      <alignment horizontal="right" wrapText="1"/>
    </xf>
    <xf numFmtId="38" fontId="4" fillId="0" borderId="134" xfId="2" applyFont="1" applyFill="1" applyBorder="1" applyAlignment="1">
      <alignment horizontal="right"/>
    </xf>
    <xf numFmtId="38" fontId="4" fillId="0" borderId="138" xfId="2" applyFont="1" applyFill="1" applyBorder="1" applyAlignment="1">
      <alignment horizontal="right" wrapText="1"/>
    </xf>
    <xf numFmtId="38" fontId="4" fillId="0" borderId="121" xfId="2" applyFont="1" applyFill="1" applyBorder="1" applyAlignment="1">
      <alignment horizontal="right"/>
    </xf>
    <xf numFmtId="38" fontId="4" fillId="0" borderId="115" xfId="2" applyFont="1" applyFill="1" applyBorder="1" applyAlignment="1">
      <alignment horizontal="right"/>
    </xf>
    <xf numFmtId="38" fontId="4" fillId="0" borderId="141" xfId="2" applyFont="1" applyFill="1" applyBorder="1" applyAlignment="1">
      <alignment horizontal="right" wrapText="1"/>
    </xf>
    <xf numFmtId="38" fontId="4" fillId="0" borderId="125" xfId="2" applyFont="1" applyFill="1" applyBorder="1" applyAlignment="1">
      <alignment horizontal="right"/>
    </xf>
    <xf numFmtId="0" fontId="3" fillId="2" borderId="78" xfId="0" applyFont="1" applyFill="1" applyBorder="1" applyAlignment="1">
      <alignment horizontal="center" vertical="top" textRotation="255" wrapText="1"/>
    </xf>
    <xf numFmtId="0" fontId="3" fillId="2" borderId="12" xfId="0" applyFont="1" applyFill="1" applyBorder="1" applyAlignment="1">
      <alignment wrapText="1"/>
    </xf>
    <xf numFmtId="0" fontId="3" fillId="2" borderId="71" xfId="0" applyFont="1" applyFill="1" applyBorder="1" applyAlignment="1">
      <alignment horizontal="center" vertical="top" textRotation="255" wrapText="1"/>
    </xf>
    <xf numFmtId="0" fontId="3" fillId="2" borderId="0" xfId="0" applyFont="1" applyFill="1" applyAlignment="1">
      <alignment horizontal="center" vertical="center" textRotation="255" wrapText="1"/>
    </xf>
    <xf numFmtId="0" fontId="3" fillId="2" borderId="13" xfId="0" applyFont="1" applyFill="1" applyBorder="1" applyAlignment="1">
      <alignment horizontal="center" vertical="center" textRotation="255" wrapText="1"/>
    </xf>
    <xf numFmtId="0" fontId="3" fillId="3" borderId="7" xfId="0" applyFont="1" applyFill="1" applyBorder="1" applyAlignment="1">
      <alignment horizontal="center" vertical="top" textRotation="255"/>
    </xf>
    <xf numFmtId="0" fontId="3" fillId="3" borderId="1" xfId="0" applyFont="1" applyFill="1" applyBorder="1" applyAlignment="1">
      <alignment horizontal="right"/>
    </xf>
    <xf numFmtId="0" fontId="3" fillId="3" borderId="6" xfId="0" applyFont="1" applyFill="1" applyBorder="1" applyAlignment="1">
      <alignment horizontal="center" vertical="top" textRotation="255"/>
    </xf>
    <xf numFmtId="0" fontId="3" fillId="3" borderId="0" xfId="0" applyFont="1" applyFill="1" applyAlignment="1">
      <alignment horizontal="center" vertical="center" textRotation="255"/>
    </xf>
    <xf numFmtId="0" fontId="3" fillId="3" borderId="13" xfId="0" applyFont="1" applyFill="1" applyBorder="1" applyAlignment="1">
      <alignment horizontal="center" vertical="center" textRotation="255"/>
    </xf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right" wrapText="1"/>
    </xf>
    <xf numFmtId="0" fontId="3" fillId="3" borderId="1" xfId="0" applyFont="1" applyFill="1" applyBorder="1"/>
    <xf numFmtId="0" fontId="3" fillId="3" borderId="2" xfId="0" applyFont="1" applyFill="1" applyBorder="1"/>
    <xf numFmtId="0" fontId="3" fillId="2" borderId="147" xfId="0" applyFont="1" applyFill="1" applyBorder="1"/>
    <xf numFmtId="0" fontId="3" fillId="2" borderId="0" xfId="0" applyFont="1" applyFill="1" applyAlignment="1">
      <alignment horizontal="center" vertical="center" textRotation="255"/>
    </xf>
    <xf numFmtId="0" fontId="3" fillId="2" borderId="112" xfId="0" applyFont="1" applyFill="1" applyBorder="1" applyAlignment="1">
      <alignment horizontal="center" vertical="center" textRotation="255"/>
    </xf>
    <xf numFmtId="0" fontId="3" fillId="2" borderId="13" xfId="0" applyFont="1" applyFill="1" applyBorder="1" applyAlignment="1">
      <alignment horizontal="center" vertical="center" textRotation="255"/>
    </xf>
    <xf numFmtId="0" fontId="3" fillId="2" borderId="113" xfId="0" applyFont="1" applyFill="1" applyBorder="1" applyAlignment="1">
      <alignment horizontal="center" vertical="center" textRotation="255"/>
    </xf>
    <xf numFmtId="0" fontId="3" fillId="2" borderId="12" xfId="0" applyFont="1" applyFill="1" applyBorder="1" applyAlignment="1">
      <alignment horizontal="center" vertical="top" textRotation="255" wrapText="1"/>
    </xf>
    <xf numFmtId="0" fontId="3" fillId="2" borderId="69" xfId="0" applyFont="1" applyFill="1" applyBorder="1" applyAlignment="1">
      <alignment wrapText="1"/>
    </xf>
    <xf numFmtId="38" fontId="4" fillId="0" borderId="104" xfId="2" applyFont="1" applyFill="1" applyBorder="1" applyAlignment="1">
      <alignment horizontal="right" wrapText="1"/>
    </xf>
    <xf numFmtId="38" fontId="4" fillId="0" borderId="148" xfId="2" applyFont="1" applyFill="1" applyBorder="1" applyAlignment="1">
      <alignment horizontal="right" wrapText="1"/>
    </xf>
    <xf numFmtId="38" fontId="4" fillId="0" borderId="149" xfId="2" applyFont="1" applyFill="1" applyBorder="1" applyAlignment="1">
      <alignment horizontal="right" wrapText="1"/>
    </xf>
    <xf numFmtId="0" fontId="3" fillId="0" borderId="7" xfId="0" applyFont="1" applyBorder="1" applyAlignment="1">
      <alignment horizontal="center" vertical="top" textRotation="255" wrapText="1"/>
    </xf>
    <xf numFmtId="0" fontId="3" fillId="0" borderId="1" xfId="0" applyFont="1" applyBorder="1" applyAlignment="1">
      <alignment horizontal="center" vertical="center" textRotation="255" wrapText="1"/>
    </xf>
    <xf numFmtId="0" fontId="3" fillId="0" borderId="2" xfId="0" applyFont="1" applyBorder="1" applyAlignment="1">
      <alignment horizontal="center" vertical="center" textRotation="255" wrapText="1"/>
    </xf>
    <xf numFmtId="0" fontId="3" fillId="0" borderId="17" xfId="0" applyFont="1" applyBorder="1" applyAlignment="1">
      <alignment horizontal="center" vertical="center" textRotation="255" wrapText="1"/>
    </xf>
    <xf numFmtId="0" fontId="3" fillId="0" borderId="36" xfId="0" applyFont="1" applyBorder="1" applyAlignment="1">
      <alignment horizontal="center" vertical="center" textRotation="255" wrapText="1"/>
    </xf>
    <xf numFmtId="176" fontId="3" fillId="0" borderId="67" xfId="1" applyNumberFormat="1" applyFont="1" applyBorder="1"/>
    <xf numFmtId="176" fontId="3" fillId="0" borderId="6" xfId="1" applyNumberFormat="1" applyFont="1" applyBorder="1"/>
    <xf numFmtId="0" fontId="3" fillId="0" borderId="7" xfId="0" applyFont="1" applyBorder="1" applyAlignment="1">
      <alignment vertical="center"/>
    </xf>
    <xf numFmtId="0" fontId="3" fillId="0" borderId="67" xfId="0" applyFont="1" applyBorder="1" applyAlignment="1">
      <alignment horizontal="right" vertical="center" wrapText="1"/>
    </xf>
    <xf numFmtId="0" fontId="3" fillId="0" borderId="15" xfId="0" applyFont="1" applyBorder="1" applyAlignment="1">
      <alignment vertical="center"/>
    </xf>
    <xf numFmtId="0" fontId="3" fillId="4" borderId="12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4" fillId="2" borderId="70" xfId="0" applyFont="1" applyFill="1" applyBorder="1" applyAlignment="1">
      <alignment horizontal="center" vertical="center" wrapText="1"/>
    </xf>
    <xf numFmtId="0" fontId="3" fillId="0" borderId="37" xfId="0" applyFont="1" applyBorder="1"/>
    <xf numFmtId="176" fontId="3" fillId="0" borderId="61" xfId="1" applyNumberFormat="1" applyFont="1" applyBorder="1"/>
    <xf numFmtId="176" fontId="3" fillId="0" borderId="41" xfId="1" applyNumberFormat="1" applyFont="1" applyBorder="1"/>
    <xf numFmtId="0" fontId="3" fillId="0" borderId="45" xfId="0" applyFont="1" applyBorder="1"/>
    <xf numFmtId="0" fontId="3" fillId="0" borderId="41" xfId="0" applyFont="1" applyBorder="1"/>
    <xf numFmtId="0" fontId="6" fillId="2" borderId="78" xfId="0" applyFont="1" applyFill="1" applyBorder="1"/>
    <xf numFmtId="0" fontId="3" fillId="2" borderId="24" xfId="0" applyFont="1" applyFill="1" applyBorder="1" applyAlignment="1">
      <alignment horizontal="center" vertical="center"/>
    </xf>
    <xf numFmtId="0" fontId="3" fillId="0" borderId="104" xfId="0" applyFont="1" applyBorder="1" applyAlignment="1">
      <alignment vertical="center"/>
    </xf>
    <xf numFmtId="0" fontId="3" fillId="0" borderId="149" xfId="0" applyFont="1" applyBorder="1" applyAlignment="1">
      <alignment vertical="center"/>
    </xf>
    <xf numFmtId="0" fontId="4" fillId="0" borderId="2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3" borderId="69" xfId="0" applyFont="1" applyFill="1" applyBorder="1"/>
    <xf numFmtId="0" fontId="3" fillId="2" borderId="36" xfId="0" applyFont="1" applyFill="1" applyBorder="1"/>
    <xf numFmtId="0" fontId="3" fillId="0" borderId="28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5" xfId="0" applyFont="1" applyBorder="1" applyAlignment="1">
      <alignment horizontal="right" wrapText="1"/>
    </xf>
    <xf numFmtId="0" fontId="9" fillId="0" borderId="7" xfId="0" applyFont="1" applyBorder="1"/>
    <xf numFmtId="0" fontId="9" fillId="0" borderId="2" xfId="0" applyFont="1" applyBorder="1"/>
    <xf numFmtId="0" fontId="9" fillId="0" borderId="6" xfId="0" applyFont="1" applyBorder="1"/>
    <xf numFmtId="0" fontId="9" fillId="0" borderId="11" xfId="0" applyFont="1" applyBorder="1"/>
    <xf numFmtId="0" fontId="9" fillId="0" borderId="15" xfId="0" applyFont="1" applyBorder="1"/>
    <xf numFmtId="0" fontId="9" fillId="0" borderId="17" xfId="0" applyFont="1" applyBorder="1"/>
    <xf numFmtId="0" fontId="9" fillId="0" borderId="19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 wrapText="1"/>
    </xf>
    <xf numFmtId="38" fontId="4" fillId="0" borderId="163" xfId="2" applyFont="1" applyFill="1" applyBorder="1" applyAlignment="1">
      <alignment horizontal="right"/>
    </xf>
    <xf numFmtId="38" fontId="4" fillId="0" borderId="148" xfId="2" applyFont="1" applyFill="1" applyBorder="1" applyAlignment="1">
      <alignment horizontal="right"/>
    </xf>
    <xf numFmtId="38" fontId="4" fillId="0" borderId="104" xfId="2" applyFont="1" applyFill="1" applyBorder="1" applyAlignment="1">
      <alignment horizontal="right"/>
    </xf>
    <xf numFmtId="0" fontId="3" fillId="2" borderId="69" xfId="0" applyFont="1" applyFill="1" applyBorder="1"/>
    <xf numFmtId="0" fontId="3" fillId="2" borderId="40" xfId="0" applyFont="1" applyFill="1" applyBorder="1" applyAlignment="1">
      <alignment horizontal="center" vertical="center" textRotation="255"/>
    </xf>
    <xf numFmtId="0" fontId="3" fillId="2" borderId="25" xfId="0" applyFont="1" applyFill="1" applyBorder="1" applyAlignment="1">
      <alignment horizontal="center" vertical="center" textRotation="255"/>
    </xf>
    <xf numFmtId="38" fontId="4" fillId="0" borderId="149" xfId="2" applyFont="1" applyFill="1" applyBorder="1" applyAlignment="1">
      <alignment horizontal="right"/>
    </xf>
    <xf numFmtId="0" fontId="3" fillId="2" borderId="0" xfId="0" applyFont="1" applyFill="1" applyAlignment="1">
      <alignment horizontal="center" vertical="top" textRotation="255" wrapText="1"/>
    </xf>
    <xf numFmtId="38" fontId="4" fillId="0" borderId="164" xfId="2" applyFont="1" applyFill="1" applyBorder="1" applyAlignment="1">
      <alignment horizontal="right" wrapText="1"/>
    </xf>
    <xf numFmtId="38" fontId="4" fillId="0" borderId="165" xfId="2" applyFont="1" applyFill="1" applyBorder="1" applyAlignment="1">
      <alignment horizontal="right" wrapText="1"/>
    </xf>
    <xf numFmtId="38" fontId="4" fillId="0" borderId="166" xfId="2" applyFont="1" applyFill="1" applyBorder="1" applyAlignment="1">
      <alignment horizontal="right" wrapText="1"/>
    </xf>
    <xf numFmtId="176" fontId="3" fillId="0" borderId="33" xfId="0" applyNumberFormat="1" applyFont="1" applyBorder="1" applyAlignment="1">
      <alignment horizontal="right"/>
    </xf>
    <xf numFmtId="0" fontId="3" fillId="0" borderId="0" xfId="0" applyFont="1" applyAlignment="1">
      <alignment horizontal="left" vertical="center"/>
    </xf>
    <xf numFmtId="176" fontId="3" fillId="0" borderId="101" xfId="0" applyNumberFormat="1" applyFont="1" applyBorder="1" applyAlignment="1">
      <alignment horizontal="right"/>
    </xf>
    <xf numFmtId="176" fontId="3" fillId="0" borderId="80" xfId="0" applyNumberFormat="1" applyFont="1" applyBorder="1" applyAlignment="1">
      <alignment horizontal="right"/>
    </xf>
    <xf numFmtId="176" fontId="3" fillId="0" borderId="81" xfId="0" applyNumberFormat="1" applyFont="1" applyBorder="1" applyAlignment="1">
      <alignment horizontal="right"/>
    </xf>
    <xf numFmtId="176" fontId="3" fillId="0" borderId="85" xfId="0" applyNumberFormat="1" applyFont="1" applyBorder="1" applyAlignment="1">
      <alignment horizontal="right"/>
    </xf>
    <xf numFmtId="176" fontId="3" fillId="0" borderId="67" xfId="0" applyNumberFormat="1" applyFont="1" applyBorder="1" applyAlignment="1">
      <alignment horizontal="right"/>
    </xf>
    <xf numFmtId="0" fontId="13" fillId="0" borderId="0" xfId="0" applyFont="1"/>
    <xf numFmtId="0" fontId="3" fillId="0" borderId="148" xfId="0" applyFont="1" applyBorder="1"/>
    <xf numFmtId="0" fontId="3" fillId="0" borderId="104" xfId="0" applyFont="1" applyBorder="1"/>
    <xf numFmtId="0" fontId="3" fillId="0" borderId="62" xfId="0" applyFont="1" applyBorder="1"/>
    <xf numFmtId="0" fontId="3" fillId="0" borderId="149" xfId="0" applyFont="1" applyBorder="1"/>
    <xf numFmtId="0" fontId="3" fillId="0" borderId="38" xfId="0" applyFont="1" applyBorder="1" applyAlignment="1">
      <alignment horizontal="right"/>
    </xf>
    <xf numFmtId="176" fontId="10" fillId="0" borderId="167" xfId="0" applyNumberFormat="1" applyFont="1" applyBorder="1"/>
    <xf numFmtId="176" fontId="10" fillId="0" borderId="162" xfId="0" applyNumberFormat="1" applyFont="1" applyBorder="1"/>
    <xf numFmtId="176" fontId="10" fillId="0" borderId="172" xfId="0" applyNumberFormat="1" applyFont="1" applyBorder="1"/>
    <xf numFmtId="0" fontId="10" fillId="0" borderId="93" xfId="0" applyFont="1" applyBorder="1"/>
    <xf numFmtId="176" fontId="3" fillId="0" borderId="0" xfId="0" applyNumberFormat="1" applyFont="1" applyAlignment="1">
      <alignment horizontal="right"/>
    </xf>
    <xf numFmtId="181" fontId="3" fillId="0" borderId="0" xfId="0" applyNumberFormat="1" applyFont="1"/>
    <xf numFmtId="3" fontId="3" fillId="0" borderId="0" xfId="0" applyNumberFormat="1" applyFont="1" applyAlignment="1">
      <alignment horizontal="right"/>
    </xf>
    <xf numFmtId="180" fontId="7" fillId="0" borderId="0" xfId="0" applyNumberFormat="1" applyFont="1"/>
    <xf numFmtId="180" fontId="7" fillId="0" borderId="0" xfId="0" applyNumberFormat="1" applyFont="1" applyAlignment="1">
      <alignment horizontal="right"/>
    </xf>
    <xf numFmtId="180" fontId="7" fillId="0" borderId="0" xfId="1" applyNumberFormat="1" applyFont="1"/>
    <xf numFmtId="180" fontId="7" fillId="0" borderId="0" xfId="0" applyNumberFormat="1" applyFont="1" applyAlignment="1">
      <alignment wrapText="1"/>
    </xf>
    <xf numFmtId="180" fontId="7" fillId="0" borderId="0" xfId="0" applyNumberFormat="1" applyFont="1" applyAlignment="1">
      <alignment horizontal="right" wrapText="1"/>
    </xf>
    <xf numFmtId="176" fontId="4" fillId="0" borderId="20" xfId="0" applyNumberFormat="1" applyFont="1" applyBorder="1"/>
    <xf numFmtId="176" fontId="4" fillId="0" borderId="67" xfId="0" applyNumberFormat="1" applyFont="1" applyBorder="1"/>
    <xf numFmtId="176" fontId="4" fillId="0" borderId="116" xfId="0" applyNumberFormat="1" applyFont="1" applyBorder="1" applyAlignment="1">
      <alignment wrapText="1"/>
    </xf>
    <xf numFmtId="176" fontId="4" fillId="0" borderId="20" xfId="0" applyNumberFormat="1" applyFont="1" applyBorder="1" applyAlignment="1">
      <alignment wrapText="1"/>
    </xf>
    <xf numFmtId="176" fontId="4" fillId="0" borderId="117" xfId="0" applyNumberFormat="1" applyFont="1" applyBorder="1" applyAlignment="1">
      <alignment wrapText="1"/>
    </xf>
    <xf numFmtId="176" fontId="4" fillId="0" borderId="91" xfId="0" applyNumberFormat="1" applyFont="1" applyBorder="1" applyAlignment="1">
      <alignment wrapText="1"/>
    </xf>
    <xf numFmtId="176" fontId="4" fillId="0" borderId="58" xfId="0" applyNumberFormat="1" applyFont="1" applyBorder="1" applyAlignment="1">
      <alignment wrapText="1"/>
    </xf>
    <xf numFmtId="176" fontId="4" fillId="0" borderId="57" xfId="0" applyNumberFormat="1" applyFont="1" applyBorder="1" applyAlignment="1">
      <alignment wrapText="1"/>
    </xf>
    <xf numFmtId="176" fontId="4" fillId="0" borderId="60" xfId="0" applyNumberFormat="1" applyFont="1" applyBorder="1"/>
    <xf numFmtId="176" fontId="4" fillId="0" borderId="72" xfId="0" applyNumberFormat="1" applyFont="1" applyBorder="1" applyAlignment="1">
      <alignment wrapText="1"/>
    </xf>
    <xf numFmtId="176" fontId="4" fillId="0" borderId="135" xfId="0" applyNumberFormat="1" applyFont="1" applyBorder="1"/>
    <xf numFmtId="176" fontId="4" fillId="0" borderId="10" xfId="0" applyNumberFormat="1" applyFont="1" applyBorder="1"/>
    <xf numFmtId="176" fontId="4" fillId="0" borderId="14" xfId="0" applyNumberFormat="1" applyFont="1" applyBorder="1"/>
    <xf numFmtId="49" fontId="4" fillId="0" borderId="118" xfId="0" applyNumberFormat="1" applyFont="1" applyBorder="1" applyAlignment="1">
      <alignment horizontal="right" wrapText="1"/>
    </xf>
    <xf numFmtId="176" fontId="4" fillId="0" borderId="10" xfId="0" applyNumberFormat="1" applyFont="1" applyBorder="1" applyAlignment="1">
      <alignment wrapText="1"/>
    </xf>
    <xf numFmtId="176" fontId="4" fillId="0" borderId="119" xfId="0" applyNumberFormat="1" applyFont="1" applyBorder="1" applyAlignment="1">
      <alignment wrapText="1"/>
    </xf>
    <xf numFmtId="49" fontId="4" fillId="0" borderId="136" xfId="0" applyNumberFormat="1" applyFont="1" applyBorder="1" applyAlignment="1">
      <alignment horizontal="right" wrapText="1"/>
    </xf>
    <xf numFmtId="176" fontId="4" fillId="0" borderId="92" xfId="0" applyNumberFormat="1" applyFont="1" applyBorder="1" applyAlignment="1">
      <alignment wrapText="1"/>
    </xf>
    <xf numFmtId="49" fontId="4" fillId="0" borderId="77" xfId="0" applyNumberFormat="1" applyFont="1" applyBorder="1" applyAlignment="1">
      <alignment horizontal="right" wrapText="1"/>
    </xf>
    <xf numFmtId="49" fontId="4" fillId="0" borderId="10" xfId="0" applyNumberFormat="1" applyFont="1" applyBorder="1" applyAlignment="1">
      <alignment horizontal="right" wrapText="1"/>
    </xf>
    <xf numFmtId="176" fontId="4" fillId="0" borderId="32" xfId="0" applyNumberFormat="1" applyFont="1" applyBorder="1" applyAlignment="1">
      <alignment wrapText="1"/>
    </xf>
    <xf numFmtId="176" fontId="4" fillId="0" borderId="48" xfId="0" applyNumberFormat="1" applyFont="1" applyBorder="1"/>
    <xf numFmtId="49" fontId="4" fillId="0" borderId="92" xfId="0" applyNumberFormat="1" applyFont="1" applyBorder="1" applyAlignment="1">
      <alignment horizontal="right" wrapText="1"/>
    </xf>
    <xf numFmtId="176" fontId="4" fillId="0" borderId="137" xfId="0" applyNumberFormat="1" applyFont="1" applyBorder="1"/>
    <xf numFmtId="176" fontId="4" fillId="0" borderId="139" xfId="0" applyNumberFormat="1" applyFont="1" applyBorder="1" applyAlignment="1">
      <alignment wrapText="1"/>
    </xf>
    <xf numFmtId="176" fontId="4" fillId="0" borderId="67" xfId="0" applyNumberFormat="1" applyFont="1" applyBorder="1" applyAlignment="1">
      <alignment wrapText="1"/>
    </xf>
    <xf numFmtId="176" fontId="4" fillId="0" borderId="57" xfId="0" applyNumberFormat="1" applyFont="1" applyBorder="1"/>
    <xf numFmtId="176" fontId="4" fillId="0" borderId="117" xfId="0" applyNumberFormat="1" applyFont="1" applyBorder="1"/>
    <xf numFmtId="176" fontId="4" fillId="0" borderId="21" xfId="0" applyNumberFormat="1" applyFont="1" applyBorder="1"/>
    <xf numFmtId="176" fontId="4" fillId="0" borderId="80" xfId="0" applyNumberFormat="1" applyFont="1" applyBorder="1"/>
    <xf numFmtId="49" fontId="4" fillId="0" borderId="122" xfId="0" applyNumberFormat="1" applyFont="1" applyBorder="1" applyAlignment="1">
      <alignment horizontal="right" wrapText="1"/>
    </xf>
    <xf numFmtId="176" fontId="4" fillId="0" borderId="21" xfId="0" applyNumberFormat="1" applyFont="1" applyBorder="1" applyAlignment="1">
      <alignment wrapText="1"/>
    </xf>
    <xf numFmtId="176" fontId="4" fillId="0" borderId="123" xfId="0" applyNumberFormat="1" applyFont="1" applyBorder="1" applyAlignment="1">
      <alignment wrapText="1"/>
    </xf>
    <xf numFmtId="49" fontId="4" fillId="0" borderId="140" xfId="0" applyNumberFormat="1" applyFont="1" applyBorder="1" applyAlignment="1">
      <alignment horizontal="right" wrapText="1"/>
    </xf>
    <xf numFmtId="176" fontId="4" fillId="0" borderId="96" xfId="0" applyNumberFormat="1" applyFont="1" applyBorder="1" applyAlignment="1">
      <alignment wrapText="1"/>
    </xf>
    <xf numFmtId="49" fontId="4" fillId="0" borderId="95" xfId="0" applyNumberFormat="1" applyFont="1" applyBorder="1" applyAlignment="1">
      <alignment horizontal="right" wrapText="1"/>
    </xf>
    <xf numFmtId="176" fontId="4" fillId="0" borderId="80" xfId="0" applyNumberFormat="1" applyFont="1" applyBorder="1" applyAlignment="1">
      <alignment wrapText="1"/>
    </xf>
    <xf numFmtId="49" fontId="4" fillId="0" borderId="21" xfId="0" applyNumberFormat="1" applyFont="1" applyBorder="1" applyAlignment="1">
      <alignment horizontal="right" wrapText="1"/>
    </xf>
    <xf numFmtId="176" fontId="4" fillId="0" borderId="81" xfId="0" applyNumberFormat="1" applyFont="1" applyBorder="1" applyAlignment="1">
      <alignment wrapText="1"/>
    </xf>
    <xf numFmtId="176" fontId="4" fillId="0" borderId="81" xfId="0" applyNumberFormat="1" applyFont="1" applyBorder="1"/>
    <xf numFmtId="49" fontId="4" fillId="0" borderId="162" xfId="0" applyNumberFormat="1" applyFont="1" applyBorder="1" applyAlignment="1">
      <alignment horizontal="right" wrapText="1"/>
    </xf>
    <xf numFmtId="176" fontId="4" fillId="0" borderId="123" xfId="0" applyNumberFormat="1" applyFont="1" applyBorder="1"/>
    <xf numFmtId="176" fontId="4" fillId="0" borderId="22" xfId="0" applyNumberFormat="1" applyFont="1" applyBorder="1" applyAlignment="1">
      <alignment wrapText="1"/>
    </xf>
    <xf numFmtId="176" fontId="4" fillId="0" borderId="22" xfId="0" applyNumberFormat="1" applyFont="1" applyBorder="1"/>
    <xf numFmtId="176" fontId="4" fillId="0" borderId="85" xfId="0" applyNumberFormat="1" applyFont="1" applyBorder="1"/>
    <xf numFmtId="49" fontId="4" fillId="0" borderId="126" xfId="0" applyNumberFormat="1" applyFont="1" applyBorder="1" applyAlignment="1">
      <alignment horizontal="right" wrapText="1"/>
    </xf>
    <xf numFmtId="176" fontId="4" fillId="0" borderId="127" xfId="0" applyNumberFormat="1" applyFont="1" applyBorder="1" applyAlignment="1">
      <alignment wrapText="1"/>
    </xf>
    <xf numFmtId="49" fontId="4" fillId="0" borderId="142" xfId="0" applyNumberFormat="1" applyFont="1" applyBorder="1" applyAlignment="1">
      <alignment horizontal="right" wrapText="1"/>
    </xf>
    <xf numFmtId="176" fontId="4" fillId="0" borderId="102" xfId="0" applyNumberFormat="1" applyFont="1" applyBorder="1" applyAlignment="1">
      <alignment wrapText="1"/>
    </xf>
    <xf numFmtId="49" fontId="4" fillId="0" borderId="103" xfId="0" applyNumberFormat="1" applyFont="1" applyBorder="1" applyAlignment="1">
      <alignment horizontal="right" wrapText="1"/>
    </xf>
    <xf numFmtId="176" fontId="4" fillId="0" borderId="85" xfId="0" applyNumberFormat="1" applyFont="1" applyBorder="1" applyAlignment="1">
      <alignment wrapText="1"/>
    </xf>
    <xf numFmtId="49" fontId="4" fillId="0" borderId="22" xfId="0" applyNumberFormat="1" applyFont="1" applyBorder="1" applyAlignment="1">
      <alignment horizontal="right" wrapText="1"/>
    </xf>
    <xf numFmtId="176" fontId="4" fillId="0" borderId="86" xfId="0" applyNumberFormat="1" applyFont="1" applyBorder="1" applyAlignment="1">
      <alignment wrapText="1"/>
    </xf>
    <xf numFmtId="176" fontId="4" fillId="0" borderId="86" xfId="0" applyNumberFormat="1" applyFont="1" applyBorder="1"/>
    <xf numFmtId="49" fontId="4" fillId="0" borderId="168" xfId="0" applyNumberFormat="1" applyFont="1" applyBorder="1" applyAlignment="1">
      <alignment horizontal="right" wrapText="1"/>
    </xf>
    <xf numFmtId="176" fontId="4" fillId="0" borderId="127" xfId="0" applyNumberFormat="1" applyFont="1" applyBorder="1"/>
    <xf numFmtId="49" fontId="4" fillId="0" borderId="10" xfId="0" applyNumberFormat="1" applyFont="1" applyBorder="1" applyAlignment="1">
      <alignment horizontal="right"/>
    </xf>
    <xf numFmtId="49" fontId="4" fillId="0" borderId="21" xfId="0" applyNumberFormat="1" applyFont="1" applyBorder="1" applyAlignment="1">
      <alignment horizontal="right"/>
    </xf>
    <xf numFmtId="49" fontId="4" fillId="0" borderId="22" xfId="0" applyNumberFormat="1" applyFont="1" applyBorder="1" applyAlignment="1">
      <alignment horizontal="right"/>
    </xf>
    <xf numFmtId="49" fontId="4" fillId="0" borderId="128" xfId="0" applyNumberFormat="1" applyFont="1" applyBorder="1" applyAlignment="1">
      <alignment horizontal="right" wrapText="1"/>
    </xf>
    <xf numFmtId="176" fontId="4" fillId="0" borderId="129" xfId="0" applyNumberFormat="1" applyFont="1" applyBorder="1" applyAlignment="1">
      <alignment wrapText="1"/>
    </xf>
    <xf numFmtId="176" fontId="4" fillId="0" borderId="130" xfId="0" applyNumberFormat="1" applyFont="1" applyBorder="1" applyAlignment="1">
      <alignment wrapText="1"/>
    </xf>
    <xf numFmtId="49" fontId="4" fillId="0" borderId="143" xfId="0" applyNumberFormat="1" applyFont="1" applyBorder="1" applyAlignment="1">
      <alignment horizontal="right" wrapText="1"/>
    </xf>
    <xf numFmtId="176" fontId="4" fillId="0" borderId="144" xfId="0" applyNumberFormat="1" applyFont="1" applyBorder="1" applyAlignment="1">
      <alignment wrapText="1"/>
    </xf>
    <xf numFmtId="49" fontId="4" fillId="0" borderId="145" xfId="0" applyNumberFormat="1" applyFont="1" applyBorder="1" applyAlignment="1">
      <alignment horizontal="right" wrapText="1"/>
    </xf>
    <xf numFmtId="176" fontId="4" fillId="0" borderId="146" xfId="0" applyNumberFormat="1" applyFont="1" applyBorder="1" applyAlignment="1">
      <alignment wrapText="1"/>
    </xf>
    <xf numFmtId="49" fontId="4" fillId="0" borderId="129" xfId="0" applyNumberFormat="1" applyFont="1" applyBorder="1" applyAlignment="1">
      <alignment horizontal="right" wrapText="1"/>
    </xf>
    <xf numFmtId="176" fontId="4" fillId="0" borderId="150" xfId="0" applyNumberFormat="1" applyFont="1" applyBorder="1" applyAlignment="1">
      <alignment wrapText="1"/>
    </xf>
    <xf numFmtId="176" fontId="4" fillId="0" borderId="129" xfId="0" applyNumberFormat="1" applyFont="1" applyBorder="1"/>
    <xf numFmtId="176" fontId="4" fillId="0" borderId="150" xfId="0" applyNumberFormat="1" applyFont="1" applyBorder="1"/>
    <xf numFmtId="49" fontId="4" fillId="0" borderId="169" xfId="0" applyNumberFormat="1" applyFont="1" applyBorder="1" applyAlignment="1">
      <alignment horizontal="right" wrapText="1"/>
    </xf>
    <xf numFmtId="176" fontId="4" fillId="0" borderId="130" xfId="0" applyNumberFormat="1" applyFont="1" applyBorder="1"/>
    <xf numFmtId="0" fontId="6" fillId="0" borderId="15" xfId="0" applyFont="1" applyBorder="1" applyAlignment="1">
      <alignment horizontal="center" vertical="center" wrapText="1"/>
    </xf>
    <xf numFmtId="0" fontId="3" fillId="0" borderId="87" xfId="0" applyFont="1" applyBorder="1" applyAlignment="1">
      <alignment horizontal="right"/>
    </xf>
    <xf numFmtId="0" fontId="3" fillId="0" borderId="58" xfId="0" applyFont="1" applyBorder="1" applyAlignment="1">
      <alignment horizontal="right"/>
    </xf>
    <xf numFmtId="0" fontId="0" fillId="0" borderId="46" xfId="0" applyBorder="1" applyAlignment="1">
      <alignment horizontal="right"/>
    </xf>
    <xf numFmtId="0" fontId="3" fillId="0" borderId="42" xfId="0" applyFont="1" applyBorder="1" applyAlignment="1">
      <alignment horizontal="right"/>
    </xf>
    <xf numFmtId="0" fontId="3" fillId="0" borderId="34" xfId="0" applyFont="1" applyBorder="1" applyAlignment="1">
      <alignment horizontal="right"/>
    </xf>
    <xf numFmtId="0" fontId="0" fillId="0" borderId="95" xfId="0" applyBorder="1" applyAlignment="1">
      <alignment horizontal="right"/>
    </xf>
    <xf numFmtId="0" fontId="0" fillId="0" borderId="103" xfId="0" applyBorder="1" applyAlignment="1">
      <alignment horizontal="right"/>
    </xf>
    <xf numFmtId="176" fontId="3" fillId="0" borderId="20" xfId="1" applyNumberFormat="1" applyFont="1" applyFill="1" applyBorder="1"/>
    <xf numFmtId="176" fontId="3" fillId="0" borderId="4" xfId="1" applyNumberFormat="1" applyFont="1" applyFill="1" applyBorder="1"/>
    <xf numFmtId="176" fontId="3" fillId="0" borderId="5" xfId="1" applyNumberFormat="1" applyFont="1" applyFill="1" applyBorder="1"/>
    <xf numFmtId="176" fontId="3" fillId="0" borderId="10" xfId="1" applyNumberFormat="1" applyFont="1" applyFill="1" applyBorder="1"/>
    <xf numFmtId="176" fontId="3" fillId="0" borderId="53" xfId="1" applyNumberFormat="1" applyFont="1" applyFill="1" applyBorder="1"/>
    <xf numFmtId="0" fontId="3" fillId="0" borderId="57" xfId="0" applyFont="1" applyBorder="1" applyAlignment="1">
      <alignment horizontal="right"/>
    </xf>
    <xf numFmtId="0" fontId="3" fillId="0" borderId="9" xfId="0" applyFont="1" applyBorder="1" applyAlignment="1">
      <alignment horizontal="center" vertical="center"/>
    </xf>
    <xf numFmtId="38" fontId="3" fillId="0" borderId="7" xfId="2" applyFont="1" applyFill="1" applyBorder="1" applyAlignment="1">
      <alignment horizontal="right"/>
    </xf>
    <xf numFmtId="38" fontId="3" fillId="0" borderId="68" xfId="2" applyFont="1" applyFill="1" applyBorder="1" applyAlignment="1">
      <alignment horizontal="right"/>
    </xf>
    <xf numFmtId="38" fontId="3" fillId="0" borderId="6" xfId="2" applyFont="1" applyFill="1" applyBorder="1" applyAlignment="1">
      <alignment horizontal="right"/>
    </xf>
    <xf numFmtId="176" fontId="3" fillId="0" borderId="22" xfId="1" applyNumberFormat="1" applyFont="1" applyFill="1" applyBorder="1"/>
    <xf numFmtId="38" fontId="3" fillId="0" borderId="64" xfId="0" applyNumberFormat="1" applyFont="1" applyBorder="1"/>
    <xf numFmtId="38" fontId="3" fillId="0" borderId="7" xfId="0" applyNumberFormat="1" applyFont="1" applyBorder="1"/>
    <xf numFmtId="176" fontId="3" fillId="0" borderId="82" xfId="1" applyNumberFormat="1" applyFont="1" applyFill="1" applyBorder="1"/>
    <xf numFmtId="0" fontId="3" fillId="0" borderId="67" xfId="0" applyFont="1" applyBorder="1" applyAlignment="1">
      <alignment vertical="center"/>
    </xf>
    <xf numFmtId="176" fontId="3" fillId="0" borderId="58" xfId="1" applyNumberFormat="1" applyFont="1" applyFill="1" applyBorder="1"/>
    <xf numFmtId="176" fontId="3" fillId="0" borderId="67" xfId="1" applyNumberFormat="1" applyFont="1" applyFill="1" applyBorder="1"/>
    <xf numFmtId="176" fontId="3" fillId="0" borderId="61" xfId="1" applyNumberFormat="1" applyFont="1" applyFill="1" applyBorder="1"/>
    <xf numFmtId="0" fontId="3" fillId="0" borderId="14" xfId="0" applyFont="1" applyBorder="1" applyAlignment="1">
      <alignment vertical="center"/>
    </xf>
    <xf numFmtId="176" fontId="3" fillId="0" borderId="38" xfId="1" applyNumberFormat="1" applyFont="1" applyFill="1" applyBorder="1"/>
    <xf numFmtId="176" fontId="3" fillId="0" borderId="41" xfId="1" applyNumberFormat="1" applyFont="1" applyFill="1" applyBorder="1"/>
    <xf numFmtId="176" fontId="3" fillId="0" borderId="27" xfId="1" applyNumberFormat="1" applyFont="1" applyFill="1" applyBorder="1"/>
    <xf numFmtId="176" fontId="3" fillId="0" borderId="51" xfId="1" applyNumberFormat="1" applyFont="1" applyFill="1" applyBorder="1"/>
    <xf numFmtId="176" fontId="3" fillId="0" borderId="46" xfId="1" applyNumberFormat="1" applyFont="1" applyFill="1" applyBorder="1"/>
    <xf numFmtId="176" fontId="3" fillId="0" borderId="14" xfId="1" applyNumberFormat="1" applyFont="1" applyFill="1" applyBorder="1"/>
    <xf numFmtId="176" fontId="3" fillId="0" borderId="49" xfId="1" applyNumberFormat="1" applyFont="1" applyFill="1" applyBorder="1"/>
    <xf numFmtId="0" fontId="3" fillId="0" borderId="6" xfId="0" applyFont="1" applyBorder="1" applyAlignment="1">
      <alignment horizontal="right" vertical="center"/>
    </xf>
    <xf numFmtId="0" fontId="3" fillId="0" borderId="67" xfId="0" applyFont="1" applyBorder="1" applyAlignment="1">
      <alignment horizontal="right" vertical="center"/>
    </xf>
    <xf numFmtId="176" fontId="3" fillId="0" borderId="52" xfId="1" applyNumberFormat="1" applyFont="1" applyFill="1" applyBorder="1"/>
    <xf numFmtId="176" fontId="3" fillId="0" borderId="154" xfId="1" applyNumberFormat="1" applyFont="1" applyFill="1" applyBorder="1"/>
    <xf numFmtId="176" fontId="3" fillId="0" borderId="56" xfId="1" applyNumberFormat="1" applyFont="1" applyFill="1" applyBorder="1"/>
    <xf numFmtId="176" fontId="3" fillId="0" borderId="6" xfId="1" applyNumberFormat="1" applyFont="1" applyFill="1" applyBorder="1"/>
    <xf numFmtId="176" fontId="3" fillId="0" borderId="15" xfId="1" applyNumberFormat="1" applyFont="1" applyFill="1" applyBorder="1"/>
    <xf numFmtId="38" fontId="3" fillId="0" borderId="88" xfId="2" applyFont="1" applyFill="1" applyBorder="1" applyAlignment="1">
      <alignment horizontal="right"/>
    </xf>
    <xf numFmtId="0" fontId="9" fillId="0" borderId="5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10" fillId="0" borderId="39" xfId="0" applyFont="1" applyBorder="1"/>
    <xf numFmtId="0" fontId="10" fillId="0" borderId="40" xfId="0" applyFont="1" applyBorder="1"/>
    <xf numFmtId="0" fontId="10" fillId="0" borderId="41" xfId="0" applyFont="1" applyBorder="1"/>
    <xf numFmtId="176" fontId="10" fillId="0" borderId="58" xfId="0" applyNumberFormat="1" applyFont="1" applyBorder="1"/>
    <xf numFmtId="176" fontId="10" fillId="0" borderId="20" xfId="0" applyNumberFormat="1" applyFont="1" applyBorder="1"/>
    <xf numFmtId="176" fontId="10" fillId="0" borderId="59" xfId="0" applyNumberFormat="1" applyFont="1" applyBorder="1"/>
    <xf numFmtId="176" fontId="10" fillId="0" borderId="60" xfId="0" applyNumberFormat="1" applyFont="1" applyBorder="1"/>
    <xf numFmtId="176" fontId="10" fillId="0" borderId="61" xfId="0" applyNumberFormat="1" applyFont="1" applyBorder="1"/>
    <xf numFmtId="176" fontId="10" fillId="0" borderId="38" xfId="1" applyNumberFormat="1" applyFont="1" applyFill="1" applyBorder="1"/>
    <xf numFmtId="176" fontId="10" fillId="0" borderId="4" xfId="1" applyNumberFormat="1" applyFont="1" applyFill="1" applyBorder="1"/>
    <xf numFmtId="176" fontId="10" fillId="0" borderId="39" xfId="1" applyNumberFormat="1" applyFont="1" applyFill="1" applyBorder="1"/>
    <xf numFmtId="176" fontId="10" fillId="0" borderId="40" xfId="1" applyNumberFormat="1" applyFont="1" applyFill="1" applyBorder="1"/>
    <xf numFmtId="176" fontId="10" fillId="0" borderId="41" xfId="1" applyNumberFormat="1" applyFont="1" applyFill="1" applyBorder="1"/>
    <xf numFmtId="0" fontId="10" fillId="0" borderId="35" xfId="0" applyFont="1" applyBorder="1"/>
    <xf numFmtId="0" fontId="10" fillId="0" borderId="36" xfId="0" applyFont="1" applyBorder="1"/>
    <xf numFmtId="0" fontId="10" fillId="0" borderId="37" xfId="0" applyFont="1" applyBorder="1"/>
    <xf numFmtId="176" fontId="10" fillId="0" borderId="103" xfId="1" applyNumberFormat="1" applyFont="1" applyFill="1" applyBorder="1"/>
    <xf numFmtId="176" fontId="10" fillId="0" borderId="22" xfId="1" applyNumberFormat="1" applyFont="1" applyFill="1" applyBorder="1"/>
    <xf numFmtId="176" fontId="10" fillId="0" borderId="171" xfId="1" applyNumberFormat="1" applyFont="1" applyFill="1" applyBorder="1"/>
    <xf numFmtId="176" fontId="10" fillId="0" borderId="170" xfId="1" applyNumberFormat="1" applyFont="1" applyFill="1" applyBorder="1"/>
    <xf numFmtId="0" fontId="10" fillId="0" borderId="155" xfId="0" applyFont="1" applyBorder="1"/>
    <xf numFmtId="176" fontId="10" fillId="0" borderId="46" xfId="1" applyNumberFormat="1" applyFont="1" applyFill="1" applyBorder="1"/>
    <xf numFmtId="176" fontId="10" fillId="0" borderId="10" xfId="1" applyNumberFormat="1" applyFont="1" applyFill="1" applyBorder="1"/>
    <xf numFmtId="176" fontId="10" fillId="0" borderId="47" xfId="1" applyNumberFormat="1" applyFont="1" applyFill="1" applyBorder="1"/>
    <xf numFmtId="176" fontId="10" fillId="0" borderId="48" xfId="1" applyNumberFormat="1" applyFont="1" applyFill="1" applyBorder="1"/>
    <xf numFmtId="176" fontId="10" fillId="0" borderId="49" xfId="1" applyNumberFormat="1" applyFont="1" applyFill="1" applyBorder="1"/>
    <xf numFmtId="176" fontId="10" fillId="0" borderId="27" xfId="1" applyNumberFormat="1" applyFont="1" applyFill="1" applyBorder="1"/>
    <xf numFmtId="176" fontId="10" fillId="0" borderId="5" xfId="1" applyNumberFormat="1" applyFont="1" applyFill="1" applyBorder="1"/>
    <xf numFmtId="176" fontId="10" fillId="0" borderId="50" xfId="1" applyNumberFormat="1" applyFont="1" applyFill="1" applyBorder="1"/>
    <xf numFmtId="176" fontId="10" fillId="0" borderId="25" xfId="1" applyNumberFormat="1" applyFont="1" applyFill="1" applyBorder="1"/>
    <xf numFmtId="176" fontId="10" fillId="0" borderId="51" xfId="1" applyNumberFormat="1" applyFont="1" applyFill="1" applyBorder="1"/>
    <xf numFmtId="176" fontId="10" fillId="0" borderId="52" xfId="1" applyNumberFormat="1" applyFont="1" applyFill="1" applyBorder="1"/>
    <xf numFmtId="176" fontId="10" fillId="0" borderId="53" xfId="1" applyNumberFormat="1" applyFont="1" applyFill="1" applyBorder="1"/>
    <xf numFmtId="176" fontId="10" fillId="0" borderId="54" xfId="1" applyNumberFormat="1" applyFont="1" applyFill="1" applyBorder="1"/>
    <xf numFmtId="176" fontId="10" fillId="0" borderId="55" xfId="1" applyNumberFormat="1" applyFont="1" applyFill="1" applyBorder="1"/>
    <xf numFmtId="176" fontId="10" fillId="0" borderId="56" xfId="1" applyNumberFormat="1" applyFont="1" applyFill="1" applyBorder="1"/>
    <xf numFmtId="0" fontId="3" fillId="0" borderId="161" xfId="0" applyFont="1" applyBorder="1" applyAlignment="1">
      <alignment horizontal="center" vertical="center"/>
    </xf>
    <xf numFmtId="0" fontId="14" fillId="0" borderId="0" xfId="0" applyFont="1"/>
    <xf numFmtId="0" fontId="9" fillId="0" borderId="28" xfId="0" applyFont="1" applyBorder="1"/>
    <xf numFmtId="0" fontId="9" fillId="0" borderId="104" xfId="0" applyFont="1" applyBorder="1"/>
    <xf numFmtId="176" fontId="9" fillId="0" borderId="10" xfId="1" applyNumberFormat="1" applyFont="1" applyFill="1" applyBorder="1"/>
    <xf numFmtId="176" fontId="9" fillId="0" borderId="22" xfId="1" applyNumberFormat="1" applyFont="1" applyFill="1" applyBorder="1" applyAlignment="1">
      <alignment horizontal="right"/>
    </xf>
    <xf numFmtId="176" fontId="9" fillId="0" borderId="32" xfId="1" applyNumberFormat="1" applyFont="1" applyFill="1" applyBorder="1"/>
    <xf numFmtId="0" fontId="9" fillId="0" borderId="29" xfId="0" applyFont="1" applyBorder="1"/>
    <xf numFmtId="0" fontId="9" fillId="0" borderId="29" xfId="0" applyFont="1" applyBorder="1" applyAlignment="1">
      <alignment horizontal="right"/>
    </xf>
    <xf numFmtId="0" fontId="9" fillId="0" borderId="63" xfId="0" applyFont="1" applyBorder="1"/>
    <xf numFmtId="0" fontId="9" fillId="0" borderId="149" xfId="0" applyFont="1" applyBorder="1"/>
    <xf numFmtId="176" fontId="9" fillId="0" borderId="5" xfId="1" applyNumberFormat="1" applyFont="1" applyFill="1" applyBorder="1"/>
    <xf numFmtId="176" fontId="9" fillId="0" borderId="5" xfId="1" applyNumberFormat="1" applyFont="1" applyFill="1" applyBorder="1" applyAlignment="1">
      <alignment horizontal="right"/>
    </xf>
    <xf numFmtId="176" fontId="9" fillId="0" borderId="33" xfId="1" applyNumberFormat="1" applyFont="1" applyFill="1" applyBorder="1"/>
    <xf numFmtId="0" fontId="9" fillId="0" borderId="148" xfId="0" applyFont="1" applyBorder="1"/>
    <xf numFmtId="0" fontId="9" fillId="0" borderId="28" xfId="0" applyFont="1" applyBorder="1" applyAlignment="1">
      <alignment horizontal="right"/>
    </xf>
    <xf numFmtId="176" fontId="9" fillId="0" borderId="22" xfId="1" applyNumberFormat="1" applyFont="1" applyFill="1" applyBorder="1"/>
    <xf numFmtId="176" fontId="9" fillId="0" borderId="86" xfId="1" applyNumberFormat="1" applyFont="1" applyFill="1" applyBorder="1"/>
    <xf numFmtId="176" fontId="9" fillId="0" borderId="10" xfId="1" applyNumberFormat="1" applyFont="1" applyFill="1" applyBorder="1" applyAlignment="1">
      <alignment horizontal="right"/>
    </xf>
    <xf numFmtId="0" fontId="9" fillId="0" borderId="63" xfId="0" applyFont="1" applyBorder="1" applyAlignment="1">
      <alignment horizontal="right"/>
    </xf>
    <xf numFmtId="0" fontId="9" fillId="0" borderId="148" xfId="0" applyFont="1" applyBorder="1" applyAlignment="1">
      <alignment horizontal="right"/>
    </xf>
    <xf numFmtId="176" fontId="9" fillId="0" borderId="53" xfId="1" applyNumberFormat="1" applyFont="1" applyFill="1" applyBorder="1"/>
    <xf numFmtId="176" fontId="9" fillId="0" borderId="53" xfId="1" applyNumberFormat="1" applyFont="1" applyFill="1" applyBorder="1" applyAlignment="1">
      <alignment horizontal="right"/>
    </xf>
    <xf numFmtId="176" fontId="9" fillId="0" borderId="66" xfId="1" applyNumberFormat="1" applyFont="1" applyFill="1" applyBorder="1"/>
    <xf numFmtId="176" fontId="6" fillId="0" borderId="21" xfId="1" applyNumberFormat="1" applyFont="1" applyFill="1" applyBorder="1" applyAlignment="1">
      <alignment horizontal="right"/>
    </xf>
    <xf numFmtId="0" fontId="3" fillId="0" borderId="46" xfId="0" applyFont="1" applyBorder="1" applyAlignment="1">
      <alignment horizontal="right"/>
    </xf>
    <xf numFmtId="176" fontId="4" fillId="0" borderId="10" xfId="1" applyNumberFormat="1" applyFont="1" applyFill="1" applyBorder="1"/>
    <xf numFmtId="176" fontId="4" fillId="0" borderId="14" xfId="1" applyNumberFormat="1" applyFont="1" applyFill="1" applyBorder="1"/>
    <xf numFmtId="176" fontId="4" fillId="0" borderId="32" xfId="1" applyNumberFormat="1" applyFont="1" applyFill="1" applyBorder="1"/>
    <xf numFmtId="176" fontId="6" fillId="0" borderId="4" xfId="1" applyNumberFormat="1" applyFont="1" applyFill="1" applyBorder="1" applyAlignment="1">
      <alignment horizontal="right"/>
    </xf>
    <xf numFmtId="0" fontId="3" fillId="0" borderId="93" xfId="0" applyFont="1" applyBorder="1" applyAlignment="1">
      <alignment horizontal="right"/>
    </xf>
    <xf numFmtId="176" fontId="4" fillId="0" borderId="21" xfId="1" applyNumberFormat="1" applyFont="1" applyFill="1" applyBorder="1" applyAlignment="1">
      <alignment horizontal="right"/>
    </xf>
    <xf numFmtId="176" fontId="4" fillId="0" borderId="80" xfId="1" applyNumberFormat="1" applyFont="1" applyFill="1" applyBorder="1" applyAlignment="1">
      <alignment horizontal="right"/>
    </xf>
    <xf numFmtId="176" fontId="6" fillId="0" borderId="31" xfId="1" applyNumberFormat="1" applyFont="1" applyFill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3" fillId="0" borderId="99" xfId="0" applyFont="1" applyBorder="1" applyAlignment="1">
      <alignment horizontal="right"/>
    </xf>
    <xf numFmtId="176" fontId="4" fillId="0" borderId="5" xfId="1" applyNumberFormat="1" applyFont="1" applyFill="1" applyBorder="1" applyAlignment="1">
      <alignment horizontal="right"/>
    </xf>
    <xf numFmtId="0" fontId="3" fillId="0" borderId="95" xfId="0" applyFont="1" applyBorder="1" applyAlignment="1">
      <alignment horizontal="right"/>
    </xf>
    <xf numFmtId="176" fontId="6" fillId="0" borderId="22" xfId="1" applyNumberFormat="1" applyFont="1" applyFill="1" applyBorder="1" applyAlignment="1">
      <alignment horizontal="right"/>
    </xf>
    <xf numFmtId="176" fontId="4" fillId="0" borderId="33" xfId="1" applyNumberFormat="1" applyFont="1" applyFill="1" applyBorder="1" applyAlignment="1">
      <alignment horizontal="right"/>
    </xf>
    <xf numFmtId="176" fontId="4" fillId="0" borderId="21" xfId="1" applyNumberFormat="1" applyFont="1" applyFill="1" applyBorder="1" applyAlignment="1">
      <alignment horizontal="right" shrinkToFit="1"/>
    </xf>
    <xf numFmtId="176" fontId="4" fillId="0" borderId="80" xfId="1" applyNumberFormat="1" applyFont="1" applyFill="1" applyBorder="1" applyAlignment="1">
      <alignment horizontal="right" shrinkToFit="1"/>
    </xf>
    <xf numFmtId="176" fontId="4" fillId="0" borderId="81" xfId="1" applyNumberFormat="1" applyFont="1" applyFill="1" applyBorder="1" applyAlignment="1">
      <alignment horizontal="right" shrinkToFit="1"/>
    </xf>
    <xf numFmtId="176" fontId="6" fillId="0" borderId="4" xfId="1" applyNumberFormat="1" applyFont="1" applyFill="1" applyBorder="1" applyAlignment="1">
      <alignment horizontal="right" shrinkToFit="1"/>
    </xf>
    <xf numFmtId="176" fontId="4" fillId="0" borderId="4" xfId="1" applyNumberFormat="1" applyFont="1" applyFill="1" applyBorder="1" applyAlignment="1">
      <alignment horizontal="right" shrinkToFit="1"/>
    </xf>
    <xf numFmtId="176" fontId="4" fillId="0" borderId="10" xfId="1" applyNumberFormat="1" applyFont="1" applyFill="1" applyBorder="1" applyAlignment="1">
      <alignment horizontal="right" shrinkToFit="1"/>
    </xf>
    <xf numFmtId="176" fontId="4" fillId="0" borderId="21" xfId="1" applyNumberFormat="1" applyFont="1" applyFill="1" applyBorder="1"/>
    <xf numFmtId="176" fontId="4" fillId="0" borderId="81" xfId="1" applyNumberFormat="1" applyFont="1" applyFill="1" applyBorder="1"/>
    <xf numFmtId="0" fontId="3" fillId="0" borderId="52" xfId="0" applyFont="1" applyBorder="1" applyAlignment="1">
      <alignment horizontal="right" vertical="center"/>
    </xf>
    <xf numFmtId="176" fontId="4" fillId="0" borderId="53" xfId="1" applyNumberFormat="1" applyFont="1" applyFill="1" applyBorder="1"/>
    <xf numFmtId="176" fontId="4" fillId="0" borderId="53" xfId="1" applyNumberFormat="1" applyFont="1" applyFill="1" applyBorder="1" applyAlignment="1">
      <alignment horizontal="right" shrinkToFit="1"/>
    </xf>
    <xf numFmtId="176" fontId="4" fillId="0" borderId="154" xfId="1" applyNumberFormat="1" applyFont="1" applyFill="1" applyBorder="1"/>
    <xf numFmtId="0" fontId="3" fillId="0" borderId="52" xfId="0" applyFont="1" applyBorder="1" applyAlignment="1">
      <alignment horizontal="right"/>
    </xf>
    <xf numFmtId="176" fontId="4" fillId="0" borderId="53" xfId="1" applyNumberFormat="1" applyFont="1" applyFill="1" applyBorder="1" applyAlignment="1">
      <alignment horizontal="right"/>
    </xf>
    <xf numFmtId="176" fontId="4" fillId="0" borderId="154" xfId="1" applyNumberFormat="1" applyFont="1" applyFill="1" applyBorder="1" applyAlignment="1">
      <alignment horizontal="right"/>
    </xf>
    <xf numFmtId="176" fontId="4" fillId="0" borderId="66" xfId="1" applyNumberFormat="1" applyFont="1" applyFill="1" applyBorder="1"/>
    <xf numFmtId="176" fontId="4" fillId="0" borderId="4" xfId="1" applyNumberFormat="1" applyFont="1" applyFill="1" applyBorder="1"/>
    <xf numFmtId="176" fontId="4" fillId="0" borderId="6" xfId="1" applyNumberFormat="1" applyFont="1" applyFill="1" applyBorder="1"/>
    <xf numFmtId="176" fontId="4" fillId="0" borderId="31" xfId="1" applyNumberFormat="1" applyFont="1" applyFill="1" applyBorder="1"/>
    <xf numFmtId="176" fontId="4" fillId="0" borderId="81" xfId="1" applyNumberFormat="1" applyFont="1" applyFill="1" applyBorder="1" applyAlignment="1">
      <alignment horizontal="right"/>
    </xf>
    <xf numFmtId="176" fontId="4" fillId="0" borderId="5" xfId="1" applyNumberFormat="1" applyFont="1" applyFill="1" applyBorder="1"/>
    <xf numFmtId="176" fontId="4" fillId="0" borderId="15" xfId="1" applyNumberFormat="1" applyFont="1" applyFill="1" applyBorder="1"/>
    <xf numFmtId="176" fontId="6" fillId="0" borderId="31" xfId="1" applyNumberFormat="1" applyFont="1" applyFill="1" applyBorder="1" applyAlignment="1">
      <alignment horizontal="right" shrinkToFit="1"/>
    </xf>
    <xf numFmtId="176" fontId="4" fillId="0" borderId="33" xfId="1" applyNumberFormat="1" applyFont="1" applyFill="1" applyBorder="1"/>
    <xf numFmtId="176" fontId="4" fillId="0" borderId="10" xfId="1" applyNumberFormat="1" applyFont="1" applyFill="1" applyBorder="1" applyAlignment="1">
      <alignment horizontal="right"/>
    </xf>
    <xf numFmtId="176" fontId="4" fillId="0" borderId="14" xfId="1" applyNumberFormat="1" applyFont="1" applyFill="1" applyBorder="1" applyAlignment="1">
      <alignment horizontal="right"/>
    </xf>
    <xf numFmtId="176" fontId="6" fillId="0" borderId="10" xfId="1" applyNumberFormat="1" applyFont="1" applyFill="1" applyBorder="1" applyAlignment="1">
      <alignment horizontal="center"/>
    </xf>
    <xf numFmtId="176" fontId="6" fillId="0" borderId="32" xfId="1" applyNumberFormat="1" applyFont="1" applyFill="1" applyBorder="1" applyAlignment="1">
      <alignment horizontal="center"/>
    </xf>
    <xf numFmtId="176" fontId="6" fillId="0" borderId="10" xfId="1" applyNumberFormat="1" applyFont="1" applyFill="1" applyBorder="1"/>
    <xf numFmtId="0" fontId="3" fillId="0" borderId="104" xfId="0" applyFont="1" applyBorder="1" applyAlignment="1">
      <alignment horizontal="right"/>
    </xf>
    <xf numFmtId="0" fontId="3" fillId="0" borderId="148" xfId="0" applyFont="1" applyBorder="1" applyAlignment="1">
      <alignment horizontal="right"/>
    </xf>
    <xf numFmtId="0" fontId="3" fillId="0" borderId="27" xfId="0" applyFont="1" applyBorder="1" applyAlignment="1">
      <alignment horizontal="right" vertical="center"/>
    </xf>
    <xf numFmtId="0" fontId="3" fillId="0" borderId="46" xfId="0" applyFont="1" applyBorder="1" applyAlignment="1">
      <alignment horizontal="right" vertical="center"/>
    </xf>
    <xf numFmtId="0" fontId="3" fillId="0" borderId="38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10" fillId="3" borderId="12" xfId="0" applyFont="1" applyFill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0" fontId="10" fillId="3" borderId="69" xfId="0" applyFont="1" applyFill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176" fontId="6" fillId="0" borderId="0" xfId="1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19" xfId="0" applyFont="1" applyBorder="1" applyAlignment="1">
      <alignment horizontal="center" vertical="center"/>
    </xf>
    <xf numFmtId="177" fontId="6" fillId="0" borderId="10" xfId="1" applyNumberFormat="1" applyFont="1" applyFill="1" applyBorder="1" applyAlignment="1">
      <alignment vertical="center"/>
    </xf>
    <xf numFmtId="177" fontId="6" fillId="0" borderId="32" xfId="1" applyNumberFormat="1" applyFont="1" applyFill="1" applyBorder="1" applyAlignment="1">
      <alignment vertical="center"/>
    </xf>
    <xf numFmtId="177" fontId="6" fillId="0" borderId="5" xfId="1" applyNumberFormat="1" applyFont="1" applyFill="1" applyBorder="1" applyAlignment="1">
      <alignment vertical="center"/>
    </xf>
    <xf numFmtId="177" fontId="6" fillId="0" borderId="33" xfId="1" applyNumberFormat="1" applyFont="1" applyFill="1" applyBorder="1" applyAlignment="1">
      <alignment vertical="center"/>
    </xf>
    <xf numFmtId="0" fontId="3" fillId="0" borderId="63" xfId="0" applyFont="1" applyBorder="1" applyAlignment="1">
      <alignment vertical="center"/>
    </xf>
    <xf numFmtId="0" fontId="3" fillId="0" borderId="148" xfId="0" applyFont="1" applyBorder="1" applyAlignment="1">
      <alignment vertical="center"/>
    </xf>
    <xf numFmtId="177" fontId="6" fillId="0" borderId="53" xfId="1" applyNumberFormat="1" applyFont="1" applyFill="1" applyBorder="1" applyAlignment="1">
      <alignment vertical="center"/>
    </xf>
    <xf numFmtId="177" fontId="6" fillId="0" borderId="66" xfId="1" applyNumberFormat="1" applyFont="1" applyFill="1" applyBorder="1" applyAlignment="1">
      <alignment vertical="center"/>
    </xf>
    <xf numFmtId="0" fontId="3" fillId="3" borderId="69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36" xfId="0" applyFont="1" applyFill="1" applyBorder="1" applyAlignment="1">
      <alignment vertical="center"/>
    </xf>
    <xf numFmtId="0" fontId="3" fillId="0" borderId="28" xfId="0" applyFont="1" applyBorder="1" applyAlignment="1">
      <alignment horizontal="right" vertical="center"/>
    </xf>
    <xf numFmtId="38" fontId="3" fillId="0" borderId="7" xfId="2" applyFont="1" applyFill="1" applyBorder="1" applyAlignment="1">
      <alignment horizontal="right" vertical="center"/>
    </xf>
    <xf numFmtId="0" fontId="3" fillId="0" borderId="87" xfId="0" applyFont="1" applyBorder="1" applyAlignment="1">
      <alignment horizontal="right" vertical="center"/>
    </xf>
    <xf numFmtId="176" fontId="3" fillId="0" borderId="101" xfId="0" applyNumberFormat="1" applyFont="1" applyBorder="1" applyAlignment="1">
      <alignment horizontal="right" vertical="center"/>
    </xf>
    <xf numFmtId="0" fontId="3" fillId="0" borderId="63" xfId="0" applyFont="1" applyBorder="1" applyAlignment="1">
      <alignment horizontal="right" vertical="center" wrapText="1"/>
    </xf>
    <xf numFmtId="38" fontId="3" fillId="0" borderId="68" xfId="2" applyFont="1" applyFill="1" applyBorder="1" applyAlignment="1">
      <alignment horizontal="right" vertical="center"/>
    </xf>
    <xf numFmtId="0" fontId="3" fillId="0" borderId="93" xfId="0" applyFont="1" applyBorder="1" applyAlignment="1">
      <alignment horizontal="right" vertical="center"/>
    </xf>
    <xf numFmtId="176" fontId="6" fillId="0" borderId="5" xfId="1" applyNumberFormat="1" applyFont="1" applyFill="1" applyBorder="1" applyAlignment="1">
      <alignment horizontal="right" vertical="center"/>
    </xf>
    <xf numFmtId="176" fontId="6" fillId="0" borderId="5" xfId="1" applyNumberFormat="1" applyFont="1" applyFill="1" applyBorder="1" applyAlignment="1">
      <alignment horizontal="right" vertical="center" shrinkToFit="1"/>
    </xf>
    <xf numFmtId="176" fontId="4" fillId="0" borderId="21" xfId="1" applyNumberFormat="1" applyFont="1" applyFill="1" applyBorder="1" applyAlignment="1">
      <alignment horizontal="right" vertical="center"/>
    </xf>
    <xf numFmtId="176" fontId="6" fillId="0" borderId="33" xfId="1" applyNumberFormat="1" applyFont="1" applyFill="1" applyBorder="1" applyAlignment="1">
      <alignment horizontal="right" vertical="center"/>
    </xf>
    <xf numFmtId="176" fontId="4" fillId="0" borderId="4" xfId="1" applyNumberFormat="1" applyFont="1" applyFill="1" applyBorder="1" applyAlignment="1">
      <alignment horizontal="right" vertical="center"/>
    </xf>
    <xf numFmtId="0" fontId="3" fillId="0" borderId="28" xfId="0" applyFont="1" applyBorder="1" applyAlignment="1">
      <alignment horizontal="right" vertical="center" wrapText="1"/>
    </xf>
    <xf numFmtId="0" fontId="3" fillId="0" borderId="99" xfId="0" applyFont="1" applyBorder="1" applyAlignment="1">
      <alignment horizontal="right" vertical="center"/>
    </xf>
    <xf numFmtId="176" fontId="3" fillId="0" borderId="80" xfId="0" applyNumberFormat="1" applyFont="1" applyBorder="1" applyAlignment="1">
      <alignment horizontal="right" vertical="center"/>
    </xf>
    <xf numFmtId="0" fontId="3" fillId="0" borderId="95" xfId="0" applyFont="1" applyBorder="1" applyAlignment="1">
      <alignment horizontal="right" vertical="center"/>
    </xf>
    <xf numFmtId="38" fontId="3" fillId="0" borderId="6" xfId="2" applyFont="1" applyFill="1" applyBorder="1" applyAlignment="1">
      <alignment horizontal="right" vertical="center"/>
    </xf>
    <xf numFmtId="176" fontId="3" fillId="0" borderId="85" xfId="0" applyNumberFormat="1" applyFont="1" applyBorder="1" applyAlignment="1">
      <alignment horizontal="right" vertical="center"/>
    </xf>
    <xf numFmtId="176" fontId="3" fillId="0" borderId="67" xfId="0" applyNumberFormat="1" applyFont="1" applyBorder="1" applyAlignment="1">
      <alignment horizontal="right" vertical="center"/>
    </xf>
    <xf numFmtId="0" fontId="3" fillId="0" borderId="88" xfId="0" applyFont="1" applyBorder="1" applyAlignment="1">
      <alignment horizontal="right" vertical="center"/>
    </xf>
    <xf numFmtId="0" fontId="3" fillId="0" borderId="104" xfId="0" applyFont="1" applyBorder="1" applyAlignment="1">
      <alignment horizontal="right" vertical="center"/>
    </xf>
    <xf numFmtId="176" fontId="4" fillId="0" borderId="10" xfId="1" applyNumberFormat="1" applyFont="1" applyFill="1" applyBorder="1" applyAlignment="1">
      <alignment horizontal="right" vertical="center"/>
    </xf>
    <xf numFmtId="176" fontId="4" fillId="0" borderId="14" xfId="1" applyNumberFormat="1" applyFont="1" applyFill="1" applyBorder="1" applyAlignment="1">
      <alignment horizontal="right" vertical="center"/>
    </xf>
    <xf numFmtId="176" fontId="4" fillId="0" borderId="32" xfId="1" applyNumberFormat="1" applyFont="1" applyFill="1" applyBorder="1" applyAlignment="1">
      <alignment horizontal="right" vertical="center"/>
    </xf>
    <xf numFmtId="176" fontId="4" fillId="0" borderId="5" xfId="1" applyNumberFormat="1" applyFont="1" applyFill="1" applyBorder="1" applyAlignment="1">
      <alignment horizontal="right" vertical="center"/>
    </xf>
    <xf numFmtId="176" fontId="4" fillId="0" borderId="33" xfId="1" applyNumberFormat="1" applyFont="1" applyFill="1" applyBorder="1" applyAlignment="1">
      <alignment horizontal="right" vertical="center"/>
    </xf>
    <xf numFmtId="0" fontId="3" fillId="0" borderId="63" xfId="0" applyFont="1" applyBorder="1" applyAlignment="1">
      <alignment horizontal="right" vertical="center"/>
    </xf>
    <xf numFmtId="0" fontId="3" fillId="0" borderId="148" xfId="0" applyFont="1" applyBorder="1" applyAlignment="1">
      <alignment horizontal="right" vertical="center"/>
    </xf>
    <xf numFmtId="176" fontId="4" fillId="0" borderId="31" xfId="1" applyNumberFormat="1" applyFont="1" applyFill="1" applyBorder="1" applyAlignment="1">
      <alignment horizontal="right" vertical="center"/>
    </xf>
    <xf numFmtId="0" fontId="3" fillId="0" borderId="29" xfId="0" applyFont="1" applyBorder="1" applyAlignment="1">
      <alignment horizontal="right" vertical="center"/>
    </xf>
    <xf numFmtId="0" fontId="3" fillId="0" borderId="62" xfId="0" applyFont="1" applyBorder="1" applyAlignment="1">
      <alignment horizontal="right" vertical="center"/>
    </xf>
    <xf numFmtId="0" fontId="3" fillId="0" borderId="149" xfId="0" applyFont="1" applyBorder="1" applyAlignment="1">
      <alignment horizontal="right" vertical="center"/>
    </xf>
    <xf numFmtId="38" fontId="3" fillId="0" borderId="64" xfId="0" applyNumberFormat="1" applyFont="1" applyBorder="1" applyAlignment="1">
      <alignment horizontal="right" vertical="center"/>
    </xf>
    <xf numFmtId="38" fontId="3" fillId="0" borderId="7" xfId="0" applyNumberFormat="1" applyFont="1" applyBorder="1" applyAlignment="1">
      <alignment horizontal="right" vertical="center"/>
    </xf>
    <xf numFmtId="176" fontId="4" fillId="0" borderId="53" xfId="1" applyNumberFormat="1" applyFont="1" applyFill="1" applyBorder="1" applyAlignment="1">
      <alignment horizontal="right" vertical="center"/>
    </xf>
    <xf numFmtId="176" fontId="4" fillId="0" borderId="154" xfId="1" applyNumberFormat="1" applyFont="1" applyFill="1" applyBorder="1" applyAlignment="1">
      <alignment horizontal="right" vertical="center"/>
    </xf>
    <xf numFmtId="176" fontId="4" fillId="0" borderId="66" xfId="1" applyNumberFormat="1" applyFont="1" applyFill="1" applyBorder="1" applyAlignment="1">
      <alignment horizontal="right" vertical="center"/>
    </xf>
    <xf numFmtId="176" fontId="4" fillId="0" borderId="15" xfId="1" applyNumberFormat="1" applyFont="1" applyFill="1" applyBorder="1" applyAlignment="1">
      <alignment horizontal="right" vertical="center"/>
    </xf>
    <xf numFmtId="176" fontId="6" fillId="0" borderId="10" xfId="1" applyNumberFormat="1" applyFont="1" applyFill="1" applyBorder="1" applyAlignment="1">
      <alignment horizontal="right" vertical="center"/>
    </xf>
    <xf numFmtId="176" fontId="6" fillId="0" borderId="53" xfId="1" applyNumberFormat="1" applyFont="1" applyFill="1" applyBorder="1" applyAlignment="1">
      <alignment horizontal="right" vertical="center"/>
    </xf>
    <xf numFmtId="176" fontId="6" fillId="0" borderId="53" xfId="1" applyNumberFormat="1" applyFont="1" applyFill="1" applyBorder="1" applyAlignment="1">
      <alignment horizontal="right" vertical="center" shrinkToFit="1"/>
    </xf>
    <xf numFmtId="176" fontId="6" fillId="0" borderId="154" xfId="1" applyNumberFormat="1" applyFont="1" applyFill="1" applyBorder="1" applyAlignment="1">
      <alignment horizontal="right" vertical="center"/>
    </xf>
    <xf numFmtId="176" fontId="6" fillId="0" borderId="66" xfId="1" applyNumberFormat="1" applyFont="1" applyFill="1" applyBorder="1" applyAlignment="1">
      <alignment horizontal="right" vertical="center"/>
    </xf>
    <xf numFmtId="176" fontId="6" fillId="0" borderId="15" xfId="1" applyNumberFormat="1" applyFont="1" applyFill="1" applyBorder="1" applyAlignment="1">
      <alignment horizontal="right" vertical="center"/>
    </xf>
    <xf numFmtId="176" fontId="6" fillId="0" borderId="21" xfId="1" applyNumberFormat="1" applyFont="1" applyFill="1" applyBorder="1" applyAlignment="1">
      <alignment horizontal="right" vertical="center"/>
    </xf>
    <xf numFmtId="176" fontId="6" fillId="0" borderId="81" xfId="1" applyNumberFormat="1" applyFont="1" applyFill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7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10" fillId="0" borderId="42" xfId="0" applyFont="1" applyBorder="1"/>
    <xf numFmtId="0" fontId="10" fillId="0" borderId="68" xfId="0" applyFont="1" applyBorder="1"/>
    <xf numFmtId="0" fontId="10" fillId="0" borderId="71" xfId="0" applyFont="1" applyBorder="1"/>
    <xf numFmtId="0" fontId="10" fillId="0" borderId="44" xfId="0" applyFont="1" applyBorder="1"/>
    <xf numFmtId="176" fontId="10" fillId="0" borderId="72" xfId="0" applyNumberFormat="1" applyFont="1" applyBorder="1"/>
    <xf numFmtId="176" fontId="10" fillId="0" borderId="67" xfId="0" applyNumberFormat="1" applyFont="1" applyBorder="1"/>
    <xf numFmtId="176" fontId="10" fillId="0" borderId="76" xfId="0" applyNumberFormat="1" applyFont="1" applyBorder="1"/>
    <xf numFmtId="176" fontId="10" fillId="0" borderId="57" xfId="0" applyNumberFormat="1" applyFont="1" applyBorder="1"/>
    <xf numFmtId="176" fontId="10" fillId="0" borderId="21" xfId="1" applyNumberFormat="1" applyFont="1" applyFill="1" applyBorder="1"/>
    <xf numFmtId="176" fontId="10" fillId="0" borderId="96" xfId="1" applyNumberFormat="1" applyFont="1" applyFill="1" applyBorder="1"/>
    <xf numFmtId="176" fontId="10" fillId="0" borderId="158" xfId="1" applyNumberFormat="1" applyFont="1" applyFill="1" applyBorder="1"/>
    <xf numFmtId="176" fontId="10" fillId="0" borderId="80" xfId="1" applyNumberFormat="1" applyFont="1" applyFill="1" applyBorder="1"/>
    <xf numFmtId="176" fontId="10" fillId="0" borderId="81" xfId="1" applyNumberFormat="1" applyFont="1" applyFill="1" applyBorder="1"/>
    <xf numFmtId="0" fontId="10" fillId="0" borderId="6" xfId="0" applyFont="1" applyBorder="1"/>
    <xf numFmtId="176" fontId="10" fillId="0" borderId="102" xfId="1" applyNumberFormat="1" applyFont="1" applyFill="1" applyBorder="1"/>
    <xf numFmtId="176" fontId="10" fillId="0" borderId="159" xfId="1" applyNumberFormat="1" applyFont="1" applyFill="1" applyBorder="1"/>
    <xf numFmtId="176" fontId="10" fillId="0" borderId="85" xfId="1" applyNumberFormat="1" applyFont="1" applyFill="1" applyBorder="1"/>
    <xf numFmtId="176" fontId="10" fillId="0" borderId="86" xfId="1" applyNumberFormat="1" applyFont="1" applyFill="1" applyBorder="1"/>
    <xf numFmtId="176" fontId="10" fillId="0" borderId="100" xfId="1" applyNumberFormat="1" applyFont="1" applyFill="1" applyBorder="1"/>
    <xf numFmtId="176" fontId="10" fillId="0" borderId="156" xfId="1" applyNumberFormat="1" applyFont="1" applyFill="1" applyBorder="1"/>
    <xf numFmtId="0" fontId="10" fillId="0" borderId="87" xfId="0" applyFont="1" applyBorder="1"/>
    <xf numFmtId="176" fontId="10" fillId="0" borderId="82" xfId="1" applyNumberFormat="1" applyFont="1" applyFill="1" applyBorder="1"/>
    <xf numFmtId="176" fontId="10" fillId="0" borderId="151" xfId="1" applyNumberFormat="1" applyFont="1" applyFill="1" applyBorder="1"/>
    <xf numFmtId="176" fontId="10" fillId="0" borderId="160" xfId="1" applyNumberFormat="1" applyFont="1" applyFill="1" applyBorder="1"/>
    <xf numFmtId="176" fontId="10" fillId="0" borderId="83" xfId="1" applyNumberFormat="1" applyFont="1" applyFill="1" applyBorder="1"/>
    <xf numFmtId="176" fontId="10" fillId="0" borderId="84" xfId="1" applyNumberFormat="1" applyFont="1" applyFill="1" applyBorder="1"/>
    <xf numFmtId="0" fontId="10" fillId="0" borderId="42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43" xfId="0" applyFont="1" applyBorder="1" applyAlignment="1">
      <alignment vertical="center"/>
    </xf>
    <xf numFmtId="0" fontId="10" fillId="0" borderId="44" xfId="0" applyFont="1" applyBorder="1" applyAlignment="1">
      <alignment vertical="center"/>
    </xf>
    <xf numFmtId="0" fontId="10" fillId="0" borderId="45" xfId="0" applyFont="1" applyBorder="1" applyAlignment="1">
      <alignment vertical="center"/>
    </xf>
    <xf numFmtId="176" fontId="10" fillId="0" borderId="58" xfId="0" applyNumberFormat="1" applyFont="1" applyBorder="1" applyAlignment="1">
      <alignment vertical="center"/>
    </xf>
    <xf numFmtId="176" fontId="10" fillId="0" borderId="20" xfId="0" applyNumberFormat="1" applyFont="1" applyBorder="1" applyAlignment="1">
      <alignment vertical="center"/>
    </xf>
    <xf numFmtId="176" fontId="10" fillId="0" borderId="59" xfId="0" applyNumberFormat="1" applyFont="1" applyBorder="1" applyAlignment="1">
      <alignment vertical="center"/>
    </xf>
    <xf numFmtId="176" fontId="10" fillId="0" borderId="60" xfId="0" applyNumberFormat="1" applyFont="1" applyBorder="1" applyAlignment="1">
      <alignment vertical="center"/>
    </xf>
    <xf numFmtId="176" fontId="10" fillId="0" borderId="61" xfId="0" applyNumberFormat="1" applyFont="1" applyBorder="1" applyAlignment="1">
      <alignment vertical="center"/>
    </xf>
    <xf numFmtId="176" fontId="10" fillId="0" borderId="38" xfId="1" applyNumberFormat="1" applyFont="1" applyFill="1" applyBorder="1" applyAlignment="1">
      <alignment vertical="center"/>
    </xf>
    <xf numFmtId="176" fontId="10" fillId="0" borderId="4" xfId="1" applyNumberFormat="1" applyFont="1" applyFill="1" applyBorder="1" applyAlignment="1">
      <alignment vertical="center"/>
    </xf>
    <xf numFmtId="176" fontId="10" fillId="0" borderId="39" xfId="1" applyNumberFormat="1" applyFont="1" applyFill="1" applyBorder="1" applyAlignment="1">
      <alignment vertical="center"/>
    </xf>
    <xf numFmtId="176" fontId="10" fillId="0" borderId="40" xfId="1" applyNumberFormat="1" applyFont="1" applyFill="1" applyBorder="1" applyAlignment="1">
      <alignment vertical="center"/>
    </xf>
    <xf numFmtId="176" fontId="10" fillId="0" borderId="41" xfId="1" applyNumberFormat="1" applyFont="1" applyFill="1" applyBorder="1" applyAlignment="1">
      <alignment vertical="center"/>
    </xf>
    <xf numFmtId="0" fontId="10" fillId="0" borderId="34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35" xfId="0" applyFont="1" applyBorder="1" applyAlignment="1">
      <alignment vertical="center"/>
    </xf>
    <xf numFmtId="0" fontId="10" fillId="0" borderId="36" xfId="0" applyFont="1" applyBorder="1" applyAlignment="1">
      <alignment vertical="center"/>
    </xf>
    <xf numFmtId="0" fontId="10" fillId="0" borderId="37" xfId="0" applyFont="1" applyBorder="1" applyAlignment="1">
      <alignment vertical="center"/>
    </xf>
    <xf numFmtId="176" fontId="10" fillId="0" borderId="95" xfId="1" applyNumberFormat="1" applyFont="1" applyFill="1" applyBorder="1" applyAlignment="1">
      <alignment vertical="center"/>
    </xf>
    <xf numFmtId="176" fontId="10" fillId="0" borderId="21" xfId="1" applyNumberFormat="1" applyFont="1" applyFill="1" applyBorder="1" applyAlignment="1">
      <alignment vertical="center"/>
    </xf>
    <xf numFmtId="176" fontId="10" fillId="0" borderId="107" xfId="1" applyNumberFormat="1" applyFont="1" applyFill="1" applyBorder="1" applyAlignment="1">
      <alignment vertical="center"/>
    </xf>
    <xf numFmtId="176" fontId="10" fillId="0" borderId="190" xfId="1" applyNumberFormat="1" applyFont="1" applyFill="1" applyBorder="1" applyAlignment="1">
      <alignment vertical="center"/>
    </xf>
    <xf numFmtId="176" fontId="10" fillId="0" borderId="156" xfId="1" applyNumberFormat="1" applyFont="1" applyFill="1" applyBorder="1" applyAlignment="1">
      <alignment vertical="center"/>
    </xf>
    <xf numFmtId="0" fontId="10" fillId="0" borderId="38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39" xfId="0" applyFont="1" applyBorder="1" applyAlignment="1">
      <alignment vertical="center"/>
    </xf>
    <xf numFmtId="0" fontId="10" fillId="0" borderId="40" xfId="0" applyFont="1" applyBorder="1" applyAlignment="1">
      <alignment vertical="center"/>
    </xf>
    <xf numFmtId="0" fontId="10" fillId="0" borderId="41" xfId="0" applyFont="1" applyBorder="1" applyAlignment="1">
      <alignment vertical="center"/>
    </xf>
    <xf numFmtId="176" fontId="10" fillId="0" borderId="27" xfId="1" applyNumberFormat="1" applyFont="1" applyFill="1" applyBorder="1" applyAlignment="1">
      <alignment vertical="center"/>
    </xf>
    <xf numFmtId="176" fontId="10" fillId="0" borderId="5" xfId="1" applyNumberFormat="1" applyFont="1" applyFill="1" applyBorder="1" applyAlignment="1">
      <alignment vertical="center"/>
    </xf>
    <xf numFmtId="176" fontId="10" fillId="0" borderId="50" xfId="1" applyNumberFormat="1" applyFont="1" applyFill="1" applyBorder="1" applyAlignment="1">
      <alignment vertical="center"/>
    </xf>
    <xf numFmtId="176" fontId="10" fillId="0" borderId="46" xfId="1" applyNumberFormat="1" applyFont="1" applyFill="1" applyBorder="1" applyAlignment="1">
      <alignment vertical="center"/>
    </xf>
    <xf numFmtId="176" fontId="10" fillId="0" borderId="10" xfId="1" applyNumberFormat="1" applyFont="1" applyFill="1" applyBorder="1" applyAlignment="1">
      <alignment vertical="center"/>
    </xf>
    <xf numFmtId="176" fontId="10" fillId="0" borderId="47" xfId="1" applyNumberFormat="1" applyFont="1" applyFill="1" applyBorder="1" applyAlignment="1">
      <alignment vertical="center"/>
    </xf>
    <xf numFmtId="176" fontId="10" fillId="0" borderId="48" xfId="1" applyNumberFormat="1" applyFont="1" applyFill="1" applyBorder="1" applyAlignment="1">
      <alignment vertical="center"/>
    </xf>
    <xf numFmtId="176" fontId="10" fillId="0" borderId="49" xfId="1" applyNumberFormat="1" applyFont="1" applyFill="1" applyBorder="1" applyAlignment="1">
      <alignment vertical="center"/>
    </xf>
    <xf numFmtId="0" fontId="10" fillId="0" borderId="191" xfId="0" applyFont="1" applyBorder="1" applyAlignment="1">
      <alignment vertical="center"/>
    </xf>
    <xf numFmtId="176" fontId="10" fillId="0" borderId="52" xfId="1" applyNumberFormat="1" applyFont="1" applyFill="1" applyBorder="1" applyAlignment="1">
      <alignment vertical="center"/>
    </xf>
    <xf numFmtId="176" fontId="10" fillId="0" borderId="53" xfId="1" applyNumberFormat="1" applyFont="1" applyFill="1" applyBorder="1" applyAlignment="1">
      <alignment vertical="center"/>
    </xf>
    <xf numFmtId="176" fontId="10" fillId="0" borderId="54" xfId="1" applyNumberFormat="1" applyFont="1" applyFill="1" applyBorder="1" applyAlignment="1">
      <alignment vertical="center"/>
    </xf>
    <xf numFmtId="176" fontId="10" fillId="0" borderId="55" xfId="1" applyNumberFormat="1" applyFont="1" applyFill="1" applyBorder="1" applyAlignment="1">
      <alignment vertical="center"/>
    </xf>
    <xf numFmtId="176" fontId="10" fillId="0" borderId="56" xfId="1" applyNumberFormat="1" applyFont="1" applyFill="1" applyBorder="1" applyAlignment="1">
      <alignment vertical="center"/>
    </xf>
    <xf numFmtId="176" fontId="10" fillId="0" borderId="173" xfId="1" applyNumberFormat="1" applyFont="1" applyFill="1" applyBorder="1"/>
    <xf numFmtId="0" fontId="10" fillId="0" borderId="57" xfId="0" applyFont="1" applyBorder="1" applyAlignment="1">
      <alignment horizontal="right"/>
    </xf>
    <xf numFmtId="0" fontId="10" fillId="0" borderId="32" xfId="0" applyFont="1" applyBorder="1" applyAlignment="1">
      <alignment horizontal="right"/>
    </xf>
    <xf numFmtId="0" fontId="3" fillId="0" borderId="10" xfId="0" applyFont="1" applyBorder="1" applyAlignment="1">
      <alignment horizontal="right" wrapText="1"/>
    </xf>
    <xf numFmtId="0" fontId="3" fillId="0" borderId="15" xfId="0" applyFont="1" applyBorder="1" applyAlignment="1">
      <alignment horizontal="right" wrapText="1"/>
    </xf>
    <xf numFmtId="0" fontId="3" fillId="0" borderId="14" xfId="0" applyFont="1" applyBorder="1" applyAlignment="1">
      <alignment horizontal="right" wrapText="1"/>
    </xf>
    <xf numFmtId="0" fontId="3" fillId="0" borderId="5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 wrapText="1"/>
    </xf>
    <xf numFmtId="0" fontId="10" fillId="0" borderId="7" xfId="0" applyFont="1" applyBorder="1"/>
    <xf numFmtId="0" fontId="10" fillId="0" borderId="75" xfId="0" applyFont="1" applyBorder="1"/>
    <xf numFmtId="176" fontId="10" fillId="0" borderId="73" xfId="1" applyNumberFormat="1" applyFont="1" applyFill="1" applyBorder="1"/>
    <xf numFmtId="176" fontId="10" fillId="0" borderId="92" xfId="1" applyNumberFormat="1" applyFont="1" applyFill="1" applyBorder="1"/>
    <xf numFmtId="176" fontId="10" fillId="0" borderId="77" xfId="1" applyNumberFormat="1" applyFont="1" applyFill="1" applyBorder="1"/>
    <xf numFmtId="176" fontId="10" fillId="0" borderId="14" xfId="1" applyNumberFormat="1" applyFont="1" applyFill="1" applyBorder="1"/>
    <xf numFmtId="176" fontId="10" fillId="0" borderId="32" xfId="1" applyNumberFormat="1" applyFont="1" applyFill="1" applyBorder="1"/>
    <xf numFmtId="176" fontId="10" fillId="0" borderId="103" xfId="0" applyNumberFormat="1" applyFont="1" applyBorder="1"/>
    <xf numFmtId="176" fontId="10" fillId="0" borderId="168" xfId="0" applyNumberFormat="1" applyFont="1" applyBorder="1"/>
    <xf numFmtId="176" fontId="10" fillId="0" borderId="22" xfId="0" applyNumberFormat="1" applyFont="1" applyBorder="1"/>
    <xf numFmtId="176" fontId="10" fillId="0" borderId="86" xfId="0" applyNumberFormat="1" applyFont="1" applyBorder="1"/>
    <xf numFmtId="178" fontId="10" fillId="0" borderId="3" xfId="0" applyNumberFormat="1" applyFont="1" applyBorder="1" applyAlignment="1">
      <alignment vertical="center"/>
    </xf>
    <xf numFmtId="176" fontId="10" fillId="0" borderId="25" xfId="1" applyNumberFormat="1" applyFont="1" applyFill="1" applyBorder="1" applyAlignment="1">
      <alignment vertical="center"/>
    </xf>
    <xf numFmtId="176" fontId="10" fillId="0" borderId="51" xfId="1" applyNumberFormat="1" applyFont="1" applyFill="1" applyBorder="1" applyAlignment="1">
      <alignment vertical="center"/>
    </xf>
    <xf numFmtId="0" fontId="6" fillId="0" borderId="67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38" fontId="3" fillId="0" borderId="28" xfId="0" applyNumberFormat="1" applyFont="1" applyBorder="1" applyAlignment="1">
      <alignment horizontal="right"/>
    </xf>
    <xf numFmtId="0" fontId="3" fillId="0" borderId="80" xfId="0" applyFont="1" applyBorder="1" applyAlignment="1">
      <alignment horizontal="right"/>
    </xf>
    <xf numFmtId="38" fontId="3" fillId="0" borderId="64" xfId="2" applyFont="1" applyFill="1" applyBorder="1" applyAlignment="1">
      <alignment horizontal="right"/>
    </xf>
    <xf numFmtId="0" fontId="0" fillId="0" borderId="81" xfId="0" applyBorder="1" applyAlignment="1">
      <alignment horizontal="right"/>
    </xf>
    <xf numFmtId="0" fontId="0" fillId="0" borderId="86" xfId="0" applyBorder="1" applyAlignment="1">
      <alignment horizontal="right"/>
    </xf>
    <xf numFmtId="38" fontId="3" fillId="0" borderId="149" xfId="2" applyFont="1" applyFill="1" applyBorder="1" applyAlignment="1">
      <alignment horizontal="right"/>
    </xf>
    <xf numFmtId="0" fontId="15" fillId="0" borderId="0" xfId="0" applyFont="1"/>
    <xf numFmtId="0" fontId="3" fillId="0" borderId="10" xfId="0" applyFont="1" applyBorder="1" applyAlignment="1">
      <alignment justifyLastLine="1"/>
    </xf>
    <xf numFmtId="0" fontId="3" fillId="0" borderId="5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81" xfId="0" applyFont="1" applyBorder="1" applyAlignment="1">
      <alignment wrapText="1"/>
    </xf>
    <xf numFmtId="0" fontId="3" fillId="0" borderId="86" xfId="0" applyFont="1" applyBorder="1" applyAlignment="1">
      <alignment wrapText="1"/>
    </xf>
    <xf numFmtId="0" fontId="6" fillId="0" borderId="91" xfId="0" applyFont="1" applyBorder="1" applyAlignment="1">
      <alignment vertical="center"/>
    </xf>
    <xf numFmtId="0" fontId="6" fillId="0" borderId="92" xfId="0" applyFont="1" applyBorder="1" applyAlignment="1">
      <alignment vertical="center"/>
    </xf>
    <xf numFmtId="176" fontId="6" fillId="0" borderId="22" xfId="1" applyNumberFormat="1" applyFont="1" applyFill="1" applyBorder="1" applyAlignment="1">
      <alignment horizontal="right" vertical="center"/>
    </xf>
    <xf numFmtId="176" fontId="6" fillId="0" borderId="22" xfId="1" applyNumberFormat="1" applyFont="1" applyFill="1" applyBorder="1" applyAlignment="1">
      <alignment horizontal="right" vertical="center" shrinkToFit="1"/>
    </xf>
    <xf numFmtId="176" fontId="4" fillId="0" borderId="22" xfId="1" applyNumberFormat="1" applyFont="1" applyFill="1" applyBorder="1" applyAlignment="1">
      <alignment horizontal="right" vertical="center"/>
    </xf>
    <xf numFmtId="176" fontId="6" fillId="0" borderId="86" xfId="1" applyNumberFormat="1" applyFont="1" applyFill="1" applyBorder="1" applyAlignment="1">
      <alignment horizontal="right" vertical="center"/>
    </xf>
    <xf numFmtId="176" fontId="16" fillId="0" borderId="5" xfId="1" applyNumberFormat="1" applyFont="1" applyBorder="1"/>
    <xf numFmtId="176" fontId="17" fillId="0" borderId="4" xfId="1" applyNumberFormat="1" applyFont="1" applyBorder="1" applyAlignment="1">
      <alignment horizontal="right" shrinkToFit="1"/>
    </xf>
    <xf numFmtId="176" fontId="16" fillId="0" borderId="21" xfId="1" applyNumberFormat="1" applyFont="1" applyBorder="1"/>
    <xf numFmtId="38" fontId="18" fillId="0" borderId="149" xfId="2" applyFont="1" applyBorder="1" applyAlignment="1">
      <alignment horizontal="right"/>
    </xf>
    <xf numFmtId="38" fontId="3" fillId="0" borderId="65" xfId="0" applyNumberFormat="1" applyFont="1" applyBorder="1" applyAlignment="1">
      <alignment horizontal="right"/>
    </xf>
    <xf numFmtId="38" fontId="3" fillId="0" borderId="30" xfId="0" applyNumberFormat="1" applyFont="1" applyBorder="1" applyAlignment="1">
      <alignment horizontal="right"/>
    </xf>
    <xf numFmtId="38" fontId="3" fillId="0" borderId="31" xfId="0" applyNumberFormat="1" applyFont="1" applyBorder="1" applyAlignment="1">
      <alignment horizontal="right"/>
    </xf>
    <xf numFmtId="38" fontId="3" fillId="0" borderId="7" xfId="0" applyNumberFormat="1" applyFont="1" applyBorder="1" applyAlignment="1">
      <alignment vertical="center"/>
    </xf>
    <xf numFmtId="38" fontId="3" fillId="0" borderId="6" xfId="0" applyNumberFormat="1" applyFont="1" applyBorder="1" applyAlignment="1">
      <alignment horizontal="right" vertical="center"/>
    </xf>
    <xf numFmtId="38" fontId="3" fillId="0" borderId="42" xfId="0" applyNumberFormat="1" applyFont="1" applyBorder="1"/>
    <xf numFmtId="38" fontId="18" fillId="0" borderId="65" xfId="0" applyNumberFormat="1" applyFont="1" applyBorder="1" applyAlignment="1">
      <alignment horizontal="right"/>
    </xf>
    <xf numFmtId="38" fontId="18" fillId="0" borderId="30" xfId="0" applyNumberFormat="1" applyFont="1" applyBorder="1" applyAlignment="1">
      <alignment horizontal="right"/>
    </xf>
    <xf numFmtId="38" fontId="18" fillId="0" borderId="31" xfId="0" applyNumberFormat="1" applyFont="1" applyBorder="1" applyAlignment="1">
      <alignment horizontal="right"/>
    </xf>
    <xf numFmtId="38" fontId="3" fillId="0" borderId="2" xfId="0" applyNumberFormat="1" applyFont="1" applyBorder="1"/>
    <xf numFmtId="38" fontId="3" fillId="0" borderId="63" xfId="0" applyNumberFormat="1" applyFont="1" applyBorder="1" applyAlignment="1">
      <alignment horizontal="right" wrapText="1"/>
    </xf>
    <xf numFmtId="38" fontId="3" fillId="0" borderId="29" xfId="0" applyNumberFormat="1" applyFont="1" applyBorder="1" applyAlignment="1">
      <alignment horizontal="right" wrapText="1"/>
    </xf>
    <xf numFmtId="0" fontId="3" fillId="0" borderId="21" xfId="0" applyFont="1" applyBorder="1" applyAlignment="1">
      <alignment horizontal="right" wrapText="1"/>
    </xf>
    <xf numFmtId="38" fontId="3" fillId="0" borderId="28" xfId="0" applyNumberFormat="1" applyFont="1" applyBorder="1" applyAlignment="1">
      <alignment horizontal="right" wrapText="1"/>
    </xf>
    <xf numFmtId="38" fontId="3" fillId="0" borderId="64" xfId="0" applyNumberFormat="1" applyFont="1" applyBorder="1" applyAlignment="1">
      <alignment horizontal="right" wrapText="1"/>
    </xf>
    <xf numFmtId="38" fontId="3" fillId="0" borderId="88" xfId="0" applyNumberFormat="1" applyFont="1" applyBorder="1" applyAlignment="1">
      <alignment horizontal="right" wrapText="1"/>
    </xf>
    <xf numFmtId="38" fontId="3" fillId="0" borderId="63" xfId="0" applyNumberFormat="1" applyFont="1" applyBorder="1" applyAlignment="1">
      <alignment wrapText="1"/>
    </xf>
    <xf numFmtId="38" fontId="3" fillId="0" borderId="3" xfId="0" applyNumberFormat="1" applyFont="1" applyBorder="1" applyAlignment="1">
      <alignment wrapText="1"/>
    </xf>
    <xf numFmtId="38" fontId="3" fillId="0" borderId="28" xfId="0" applyNumberFormat="1" applyFont="1" applyBorder="1" applyAlignment="1">
      <alignment wrapText="1"/>
    </xf>
    <xf numFmtId="38" fontId="3" fillId="0" borderId="28" xfId="0" applyNumberFormat="1" applyFont="1" applyBorder="1" applyAlignment="1">
      <alignment justifyLastLine="1"/>
    </xf>
    <xf numFmtId="38" fontId="3" fillId="0" borderId="65" xfId="0" applyNumberFormat="1" applyFont="1" applyBorder="1" applyAlignment="1">
      <alignment wrapText="1"/>
    </xf>
    <xf numFmtId="38" fontId="3" fillId="0" borderId="7" xfId="0" applyNumberFormat="1" applyFont="1" applyBorder="1" applyAlignment="1">
      <alignment wrapText="1"/>
    </xf>
    <xf numFmtId="38" fontId="3" fillId="0" borderId="104" xfId="0" applyNumberFormat="1" applyFont="1" applyBorder="1" applyAlignment="1">
      <alignment wrapText="1"/>
    </xf>
    <xf numFmtId="38" fontId="3" fillId="0" borderId="148" xfId="0" applyNumberFormat="1" applyFont="1" applyBorder="1" applyAlignment="1">
      <alignment wrapText="1"/>
    </xf>
    <xf numFmtId="176" fontId="17" fillId="0" borderId="21" xfId="1" applyNumberFormat="1" applyFont="1" applyBorder="1" applyAlignment="1">
      <alignment horizontal="right" vertical="center"/>
    </xf>
    <xf numFmtId="0" fontId="18" fillId="0" borderId="29" xfId="0" applyFont="1" applyBorder="1" applyAlignment="1">
      <alignment horizontal="right" vertical="center"/>
    </xf>
    <xf numFmtId="176" fontId="17" fillId="0" borderId="5" xfId="1" applyNumberFormat="1" applyFont="1" applyBorder="1" applyAlignment="1">
      <alignment horizontal="right" vertical="center"/>
    </xf>
    <xf numFmtId="176" fontId="17" fillId="0" borderId="22" xfId="1" applyNumberFormat="1" applyFont="1" applyBorder="1" applyAlignment="1">
      <alignment horizontal="right" vertical="center"/>
    </xf>
    <xf numFmtId="176" fontId="16" fillId="0" borderId="10" xfId="1" applyNumberFormat="1" applyFont="1" applyBorder="1" applyAlignment="1">
      <alignment horizontal="right" vertical="center"/>
    </xf>
    <xf numFmtId="176" fontId="17" fillId="0" borderId="53" xfId="1" applyNumberFormat="1" applyFont="1" applyBorder="1" applyAlignment="1">
      <alignment horizontal="right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right" vertical="center"/>
    </xf>
    <xf numFmtId="0" fontId="6" fillId="0" borderId="9" xfId="0" applyFont="1" applyBorder="1" applyAlignment="1">
      <alignment horizontal="center" vertical="center" wrapText="1"/>
    </xf>
    <xf numFmtId="176" fontId="16" fillId="0" borderId="33" xfId="1" applyNumberFormat="1" applyFont="1" applyBorder="1"/>
    <xf numFmtId="176" fontId="16" fillId="0" borderId="81" xfId="1" applyNumberFormat="1" applyFont="1" applyBorder="1"/>
    <xf numFmtId="0" fontId="3" fillId="0" borderId="87" xfId="0" applyFont="1" applyBorder="1" applyAlignment="1">
      <alignment horizontal="right" shrinkToFit="1"/>
    </xf>
    <xf numFmtId="0" fontId="3" fillId="0" borderId="28" xfId="0" applyFont="1" applyBorder="1" applyAlignment="1">
      <alignment shrinkToFit="1"/>
    </xf>
    <xf numFmtId="0" fontId="3" fillId="0" borderId="88" xfId="0" applyFont="1" applyBorder="1" applyAlignment="1">
      <alignment shrinkToFit="1"/>
    </xf>
    <xf numFmtId="0" fontId="3" fillId="0" borderId="104" xfId="0" applyFont="1" applyBorder="1" applyAlignment="1">
      <alignment shrinkToFit="1"/>
    </xf>
    <xf numFmtId="0" fontId="3" fillId="0" borderId="46" xfId="0" applyFont="1" applyBorder="1" applyAlignment="1">
      <alignment horizontal="right" shrinkToFit="1"/>
    </xf>
    <xf numFmtId="176" fontId="4" fillId="0" borderId="10" xfId="1" applyNumberFormat="1" applyFont="1" applyFill="1" applyBorder="1" applyAlignment="1">
      <alignment shrinkToFit="1"/>
    </xf>
    <xf numFmtId="176" fontId="4" fillId="0" borderId="14" xfId="1" applyNumberFormat="1" applyFont="1" applyFill="1" applyBorder="1" applyAlignment="1">
      <alignment shrinkToFit="1"/>
    </xf>
    <xf numFmtId="0" fontId="4" fillId="0" borderId="46" xfId="0" applyFont="1" applyBorder="1" applyAlignment="1">
      <alignment horizontal="right" shrinkToFit="1"/>
    </xf>
    <xf numFmtId="176" fontId="4" fillId="0" borderId="32" xfId="1" applyNumberFormat="1" applyFont="1" applyFill="1" applyBorder="1" applyAlignment="1">
      <alignment shrinkToFit="1"/>
    </xf>
    <xf numFmtId="0" fontId="3" fillId="0" borderId="93" xfId="0" applyFont="1" applyBorder="1" applyAlignment="1">
      <alignment horizontal="right" shrinkToFit="1"/>
    </xf>
    <xf numFmtId="0" fontId="3" fillId="0" borderId="63" xfId="0" applyFont="1" applyBorder="1" applyAlignment="1">
      <alignment shrinkToFit="1"/>
    </xf>
    <xf numFmtId="0" fontId="3" fillId="0" borderId="148" xfId="0" applyFont="1" applyBorder="1" applyAlignment="1">
      <alignment shrinkToFit="1"/>
    </xf>
    <xf numFmtId="0" fontId="3" fillId="0" borderId="64" xfId="0" applyFont="1" applyBorder="1" applyAlignment="1">
      <alignment shrinkToFit="1"/>
    </xf>
    <xf numFmtId="0" fontId="3" fillId="0" borderId="38" xfId="0" applyFont="1" applyBorder="1" applyAlignment="1">
      <alignment horizontal="right" shrinkToFit="1"/>
    </xf>
    <xf numFmtId="176" fontId="16" fillId="0" borderId="21" xfId="1" applyNumberFormat="1" applyFont="1" applyBorder="1" applyAlignment="1">
      <alignment horizontal="right" shrinkToFit="1"/>
    </xf>
    <xf numFmtId="0" fontId="4" fillId="0" borderId="38" xfId="0" applyFont="1" applyBorder="1" applyAlignment="1">
      <alignment horizontal="right" shrinkToFit="1"/>
    </xf>
    <xf numFmtId="176" fontId="16" fillId="0" borderId="97" xfId="1" applyNumberFormat="1" applyFont="1" applyBorder="1" applyAlignment="1">
      <alignment horizontal="right" shrinkToFit="1"/>
    </xf>
    <xf numFmtId="176" fontId="4" fillId="0" borderId="97" xfId="1" applyNumberFormat="1" applyFont="1" applyFill="1" applyBorder="1" applyAlignment="1">
      <alignment horizontal="right" shrinkToFit="1"/>
    </xf>
    <xf numFmtId="0" fontId="3" fillId="0" borderId="27" xfId="0" applyFont="1" applyBorder="1" applyAlignment="1">
      <alignment horizontal="right" shrinkToFit="1"/>
    </xf>
    <xf numFmtId="176" fontId="16" fillId="0" borderId="4" xfId="1" applyNumberFormat="1" applyFont="1" applyBorder="1" applyAlignment="1">
      <alignment horizontal="right" shrinkToFit="1"/>
    </xf>
    <xf numFmtId="0" fontId="3" fillId="0" borderId="99" xfId="0" applyFont="1" applyBorder="1" applyAlignment="1">
      <alignment horizontal="right" shrinkToFit="1"/>
    </xf>
    <xf numFmtId="0" fontId="4" fillId="0" borderId="27" xfId="0" applyFont="1" applyBorder="1" applyAlignment="1">
      <alignment horizontal="right" shrinkToFit="1"/>
    </xf>
    <xf numFmtId="0" fontId="3" fillId="0" borderId="95" xfId="0" applyFont="1" applyBorder="1" applyAlignment="1">
      <alignment horizontal="right" shrinkToFit="1"/>
    </xf>
    <xf numFmtId="176" fontId="4" fillId="0" borderId="22" xfId="1" applyNumberFormat="1" applyFont="1" applyFill="1" applyBorder="1" applyAlignment="1">
      <alignment horizontal="right" shrinkToFit="1"/>
    </xf>
    <xf numFmtId="176" fontId="16" fillId="0" borderId="22" xfId="1" applyNumberFormat="1" applyFont="1" applyBorder="1" applyAlignment="1">
      <alignment horizontal="right" shrinkToFit="1"/>
    </xf>
    <xf numFmtId="0" fontId="4" fillId="0" borderId="100" xfId="0" applyFont="1" applyBorder="1" applyAlignment="1">
      <alignment horizontal="right" shrinkToFit="1"/>
    </xf>
    <xf numFmtId="0" fontId="3" fillId="0" borderId="29" xfId="0" applyFont="1" applyBorder="1" applyAlignment="1">
      <alignment shrinkToFit="1"/>
    </xf>
    <xf numFmtId="0" fontId="3" fillId="0" borderId="62" xfId="0" applyFont="1" applyBorder="1" applyAlignment="1">
      <alignment shrinkToFit="1"/>
    </xf>
    <xf numFmtId="0" fontId="3" fillId="0" borderId="149" xfId="0" applyFont="1" applyBorder="1" applyAlignment="1">
      <alignment shrinkToFit="1"/>
    </xf>
    <xf numFmtId="176" fontId="4" fillId="0" borderId="31" xfId="1" applyNumberFormat="1" applyFont="1" applyFill="1" applyBorder="1" applyAlignment="1">
      <alignment horizontal="right" shrinkToFit="1"/>
    </xf>
    <xf numFmtId="176" fontId="4" fillId="0" borderId="5" xfId="1" applyNumberFormat="1" applyFont="1" applyFill="1" applyBorder="1" applyAlignment="1">
      <alignment horizontal="right" shrinkToFit="1"/>
    </xf>
    <xf numFmtId="0" fontId="6" fillId="0" borderId="95" xfId="0" applyFont="1" applyBorder="1" applyAlignment="1">
      <alignment horizontal="right" shrinkToFit="1"/>
    </xf>
    <xf numFmtId="9" fontId="6" fillId="0" borderId="4" xfId="1" applyFont="1" applyFill="1" applyBorder="1" applyAlignment="1">
      <alignment horizontal="right" shrinkToFit="1"/>
    </xf>
    <xf numFmtId="176" fontId="6" fillId="0" borderId="6" xfId="1" applyNumberFormat="1" applyFont="1" applyFill="1" applyBorder="1" applyAlignment="1">
      <alignment horizontal="right" shrinkToFit="1"/>
    </xf>
    <xf numFmtId="176" fontId="4" fillId="0" borderId="22" xfId="1" applyNumberFormat="1" applyFont="1" applyFill="1" applyBorder="1" applyAlignment="1">
      <alignment shrinkToFit="1"/>
    </xf>
    <xf numFmtId="176" fontId="16" fillId="0" borderId="22" xfId="1" applyNumberFormat="1" applyFont="1" applyBorder="1" applyAlignment="1">
      <alignment shrinkToFit="1"/>
    </xf>
    <xf numFmtId="0" fontId="3" fillId="0" borderId="103" xfId="0" applyFont="1" applyBorder="1" applyAlignment="1">
      <alignment horizontal="right" shrinkToFit="1"/>
    </xf>
    <xf numFmtId="176" fontId="4" fillId="0" borderId="21" xfId="1" applyNumberFormat="1" applyFont="1" applyFill="1" applyBorder="1" applyAlignment="1">
      <alignment shrinkToFit="1"/>
    </xf>
    <xf numFmtId="176" fontId="4" fillId="0" borderId="80" xfId="1" applyNumberFormat="1" applyFont="1" applyFill="1" applyBorder="1" applyAlignment="1">
      <alignment shrinkToFit="1"/>
    </xf>
    <xf numFmtId="176" fontId="4" fillId="0" borderId="81" xfId="1" applyNumberFormat="1" applyFont="1" applyFill="1" applyBorder="1" applyAlignment="1">
      <alignment shrinkToFit="1"/>
    </xf>
    <xf numFmtId="0" fontId="3" fillId="0" borderId="52" xfId="0" applyFont="1" applyBorder="1" applyAlignment="1">
      <alignment horizontal="right" vertical="center" shrinkToFit="1"/>
    </xf>
    <xf numFmtId="176" fontId="4" fillId="0" borderId="53" xfId="1" applyNumberFormat="1" applyFont="1" applyFill="1" applyBorder="1" applyAlignment="1">
      <alignment shrinkToFit="1"/>
    </xf>
    <xf numFmtId="176" fontId="4" fillId="0" borderId="154" xfId="1" applyNumberFormat="1" applyFont="1" applyFill="1" applyBorder="1" applyAlignment="1">
      <alignment shrinkToFit="1"/>
    </xf>
    <xf numFmtId="0" fontId="3" fillId="0" borderId="52" xfId="0" applyFont="1" applyBorder="1" applyAlignment="1">
      <alignment horizontal="right" shrinkToFit="1"/>
    </xf>
    <xf numFmtId="176" fontId="4" fillId="0" borderId="154" xfId="1" applyNumberFormat="1" applyFont="1" applyFill="1" applyBorder="1" applyAlignment="1">
      <alignment horizontal="right" shrinkToFit="1"/>
    </xf>
    <xf numFmtId="176" fontId="4" fillId="0" borderId="66" xfId="1" applyNumberFormat="1" applyFont="1" applyFill="1" applyBorder="1" applyAlignment="1">
      <alignment shrinkToFit="1"/>
    </xf>
    <xf numFmtId="176" fontId="16" fillId="0" borderId="53" xfId="1" applyNumberFormat="1" applyFont="1" applyBorder="1" applyAlignment="1">
      <alignment horizontal="right" shrinkToFit="1"/>
    </xf>
    <xf numFmtId="38" fontId="3" fillId="0" borderId="28" xfId="0" applyNumberFormat="1" applyFont="1" applyBorder="1" applyAlignment="1">
      <alignment horizontal="right" shrinkToFit="1"/>
    </xf>
    <xf numFmtId="0" fontId="3" fillId="0" borderId="10" xfId="0" applyFont="1" applyBorder="1" applyAlignment="1">
      <alignment horizontal="right" shrinkToFit="1"/>
    </xf>
    <xf numFmtId="176" fontId="3" fillId="0" borderId="101" xfId="0" applyNumberFormat="1" applyFont="1" applyBorder="1" applyAlignment="1">
      <alignment horizontal="right" shrinkToFit="1"/>
    </xf>
    <xf numFmtId="38" fontId="3" fillId="0" borderId="63" xfId="0" applyNumberFormat="1" applyFont="1" applyBorder="1" applyAlignment="1">
      <alignment horizontal="right" shrinkToFit="1"/>
    </xf>
    <xf numFmtId="38" fontId="3" fillId="0" borderId="64" xfId="0" applyNumberFormat="1" applyFont="1" applyBorder="1" applyAlignment="1">
      <alignment horizontal="right" shrinkToFit="1"/>
    </xf>
    <xf numFmtId="0" fontId="3" fillId="0" borderId="5" xfId="0" applyFont="1" applyBorder="1" applyAlignment="1">
      <alignment horizontal="right" shrinkToFit="1"/>
    </xf>
    <xf numFmtId="0" fontId="3" fillId="0" borderId="15" xfId="0" applyFont="1" applyBorder="1" applyAlignment="1">
      <alignment horizontal="right" shrinkToFit="1"/>
    </xf>
    <xf numFmtId="176" fontId="4" fillId="0" borderId="4" xfId="1" applyNumberFormat="1" applyFont="1" applyFill="1" applyBorder="1" applyAlignment="1">
      <alignment shrinkToFit="1"/>
    </xf>
    <xf numFmtId="176" fontId="4" fillId="0" borderId="6" xfId="1" applyNumberFormat="1" applyFont="1" applyFill="1" applyBorder="1" applyAlignment="1">
      <alignment shrinkToFit="1"/>
    </xf>
    <xf numFmtId="176" fontId="4" fillId="0" borderId="31" xfId="1" applyNumberFormat="1" applyFont="1" applyFill="1" applyBorder="1" applyAlignment="1">
      <alignment shrinkToFit="1"/>
    </xf>
    <xf numFmtId="38" fontId="3" fillId="0" borderId="88" xfId="0" applyNumberFormat="1" applyFont="1" applyBorder="1" applyAlignment="1">
      <alignment horizontal="right" shrinkToFit="1"/>
    </xf>
    <xf numFmtId="176" fontId="4" fillId="0" borderId="5" xfId="1" applyNumberFormat="1" applyFont="1" applyFill="1" applyBorder="1" applyAlignment="1">
      <alignment shrinkToFit="1"/>
    </xf>
    <xf numFmtId="176" fontId="4" fillId="0" borderId="15" xfId="1" applyNumberFormat="1" applyFont="1" applyFill="1" applyBorder="1" applyAlignment="1">
      <alignment shrinkToFit="1"/>
    </xf>
    <xf numFmtId="176" fontId="4" fillId="0" borderId="33" xfId="1" applyNumberFormat="1" applyFont="1" applyFill="1" applyBorder="1" applyAlignment="1">
      <alignment shrinkToFit="1"/>
    </xf>
    <xf numFmtId="176" fontId="16" fillId="0" borderId="5" xfId="1" applyNumberFormat="1" applyFont="1" applyBorder="1" applyAlignment="1">
      <alignment shrinkToFit="1"/>
    </xf>
    <xf numFmtId="176" fontId="4" fillId="0" borderId="14" xfId="1" applyNumberFormat="1" applyFont="1" applyFill="1" applyBorder="1" applyAlignment="1">
      <alignment horizontal="right" shrinkToFit="1"/>
    </xf>
    <xf numFmtId="176" fontId="16" fillId="0" borderId="4" xfId="1" applyNumberFormat="1" applyFont="1" applyBorder="1" applyAlignment="1">
      <alignment shrinkToFit="1"/>
    </xf>
    <xf numFmtId="0" fontId="3" fillId="0" borderId="14" xfId="0" applyFont="1" applyBorder="1" applyAlignment="1">
      <alignment horizontal="right" shrinkToFit="1"/>
    </xf>
    <xf numFmtId="176" fontId="16" fillId="0" borderId="10" xfId="1" applyNumberFormat="1" applyFont="1" applyBorder="1" applyAlignment="1">
      <alignment shrinkToFit="1"/>
    </xf>
    <xf numFmtId="38" fontId="3" fillId="0" borderId="64" xfId="2" applyFont="1" applyFill="1" applyBorder="1" applyAlignment="1">
      <alignment horizontal="right" shrinkToFit="1"/>
    </xf>
    <xf numFmtId="0" fontId="3" fillId="0" borderId="80" xfId="0" applyFont="1" applyBorder="1" applyAlignment="1">
      <alignment horizontal="right" shrinkToFit="1"/>
    </xf>
    <xf numFmtId="38" fontId="3" fillId="0" borderId="88" xfId="2" applyFont="1" applyFill="1" applyBorder="1" applyAlignment="1">
      <alignment horizontal="right" shrinkToFit="1"/>
    </xf>
    <xf numFmtId="176" fontId="16" fillId="0" borderId="53" xfId="1" applyNumberFormat="1" applyFont="1" applyBorder="1" applyAlignment="1">
      <alignment shrinkToFit="1"/>
    </xf>
    <xf numFmtId="176" fontId="16" fillId="0" borderId="86" xfId="1" applyNumberFormat="1" applyFont="1" applyBorder="1" applyAlignment="1">
      <alignment horizontal="right" shrinkToFit="1"/>
    </xf>
    <xf numFmtId="176" fontId="16" fillId="0" borderId="86" xfId="1" applyNumberFormat="1" applyFont="1" applyBorder="1" applyAlignment="1">
      <alignment shrinkToFit="1"/>
    </xf>
    <xf numFmtId="176" fontId="16" fillId="0" borderId="66" xfId="1" applyNumberFormat="1" applyFont="1" applyBorder="1" applyAlignment="1">
      <alignment horizontal="right" shrinkToFit="1"/>
    </xf>
    <xf numFmtId="176" fontId="17" fillId="0" borderId="31" xfId="1" applyNumberFormat="1" applyFont="1" applyBorder="1" applyAlignment="1">
      <alignment horizontal="right" shrinkToFit="1"/>
    </xf>
    <xf numFmtId="176" fontId="16" fillId="0" borderId="33" xfId="1" applyNumberFormat="1" applyFont="1" applyBorder="1" applyAlignment="1">
      <alignment shrinkToFit="1"/>
    </xf>
    <xf numFmtId="0" fontId="18" fillId="0" borderId="29" xfId="0" applyFont="1" applyBorder="1"/>
    <xf numFmtId="0" fontId="18" fillId="0" borderId="29" xfId="0" applyFont="1" applyBorder="1" applyAlignment="1">
      <alignment horizontal="right"/>
    </xf>
    <xf numFmtId="0" fontId="18" fillId="0" borderId="149" xfId="0" applyFont="1" applyBorder="1"/>
    <xf numFmtId="176" fontId="18" fillId="0" borderId="21" xfId="1" applyNumberFormat="1" applyFont="1" applyFill="1" applyBorder="1" applyAlignment="1">
      <alignment horizontal="center"/>
    </xf>
    <xf numFmtId="176" fontId="18" fillId="0" borderId="5" xfId="1" applyNumberFormat="1" applyFont="1" applyFill="1" applyBorder="1" applyAlignment="1">
      <alignment horizontal="right"/>
    </xf>
    <xf numFmtId="176" fontId="18" fillId="0" borderId="81" xfId="1" applyNumberFormat="1" applyFont="1" applyFill="1" applyBorder="1" applyAlignment="1">
      <alignment horizontal="center"/>
    </xf>
    <xf numFmtId="176" fontId="18" fillId="0" borderId="21" xfId="1" applyNumberFormat="1" applyFont="1" applyBorder="1"/>
    <xf numFmtId="0" fontId="18" fillId="0" borderId="28" xfId="0" applyFont="1" applyBorder="1"/>
    <xf numFmtId="0" fontId="18" fillId="0" borderId="104" xfId="0" applyFont="1" applyBorder="1"/>
    <xf numFmtId="176" fontId="18" fillId="0" borderId="21" xfId="1" applyNumberFormat="1" applyFont="1" applyFill="1" applyBorder="1"/>
    <xf numFmtId="176" fontId="18" fillId="0" borderId="10" xfId="1" applyNumberFormat="1" applyFont="1" applyFill="1" applyBorder="1" applyAlignment="1">
      <alignment horizontal="center"/>
    </xf>
    <xf numFmtId="0" fontId="18" fillId="0" borderId="63" xfId="0" applyFont="1" applyBorder="1"/>
    <xf numFmtId="0" fontId="18" fillId="0" borderId="148" xfId="0" applyFont="1" applyBorder="1"/>
    <xf numFmtId="176" fontId="18" fillId="0" borderId="5" xfId="1" applyNumberFormat="1" applyFont="1" applyBorder="1" applyAlignment="1">
      <alignment horizontal="right"/>
    </xf>
    <xf numFmtId="176" fontId="18" fillId="0" borderId="21" xfId="1" applyNumberFormat="1" applyFont="1" applyFill="1" applyBorder="1" applyAlignment="1">
      <alignment horizontal="right"/>
    </xf>
    <xf numFmtId="176" fontId="3" fillId="0" borderId="22" xfId="1" applyNumberFormat="1" applyFont="1" applyBorder="1" applyAlignment="1">
      <alignment horizontal="right"/>
    </xf>
    <xf numFmtId="176" fontId="3" fillId="0" borderId="105" xfId="1" applyNumberFormat="1" applyFont="1" applyFill="1" applyBorder="1" applyAlignment="1">
      <alignment horizontal="center"/>
    </xf>
    <xf numFmtId="176" fontId="3" fillId="0" borderId="86" xfId="1" applyNumberFormat="1" applyFont="1" applyFill="1" applyBorder="1" applyAlignment="1">
      <alignment horizontal="center"/>
    </xf>
    <xf numFmtId="176" fontId="3" fillId="0" borderId="21" xfId="1" applyNumberFormat="1" applyFont="1" applyBorder="1" applyAlignment="1">
      <alignment horizontal="center"/>
    </xf>
    <xf numFmtId="0" fontId="3" fillId="0" borderId="52" xfId="0" applyFont="1" applyBorder="1" applyAlignment="1">
      <alignment horizontal="right" vertical="center"/>
    </xf>
    <xf numFmtId="176" fontId="3" fillId="0" borderId="82" xfId="1" applyNumberFormat="1" applyFont="1" applyBorder="1" applyAlignment="1">
      <alignment horizontal="center"/>
    </xf>
    <xf numFmtId="176" fontId="3" fillId="0" borderId="53" xfId="1" applyNumberFormat="1" applyFont="1" applyFill="1" applyBorder="1" applyAlignment="1">
      <alignment horizontal="right"/>
    </xf>
    <xf numFmtId="176" fontId="3" fillId="0" borderId="84" xfId="1" applyNumberFormat="1" applyFont="1" applyFill="1" applyBorder="1" applyAlignment="1">
      <alignment horizontal="center"/>
    </xf>
    <xf numFmtId="176" fontId="3" fillId="0" borderId="82" xfId="1" applyNumberFormat="1" applyFont="1" applyFill="1" applyBorder="1" applyAlignment="1">
      <alignment horizontal="center"/>
    </xf>
    <xf numFmtId="176" fontId="16" fillId="0" borderId="32" xfId="1" applyNumberFormat="1" applyFont="1" applyBorder="1" applyAlignment="1">
      <alignment horizontal="right" vertical="center"/>
    </xf>
    <xf numFmtId="176" fontId="17" fillId="0" borderId="81" xfId="1" applyNumberFormat="1" applyFont="1" applyBorder="1" applyAlignment="1">
      <alignment horizontal="right" vertical="center"/>
    </xf>
    <xf numFmtId="176" fontId="17" fillId="0" borderId="33" xfId="1" applyNumberFormat="1" applyFont="1" applyBorder="1" applyAlignment="1">
      <alignment horizontal="right" vertical="center"/>
    </xf>
    <xf numFmtId="176" fontId="17" fillId="0" borderId="32" xfId="1" applyNumberFormat="1" applyFont="1" applyBorder="1" applyAlignment="1">
      <alignment horizontal="right" vertical="center"/>
    </xf>
    <xf numFmtId="176" fontId="16" fillId="0" borderId="33" xfId="1" applyNumberFormat="1" applyFont="1" applyBorder="1" applyAlignment="1">
      <alignment horizontal="right" vertical="center"/>
    </xf>
    <xf numFmtId="176" fontId="17" fillId="0" borderId="66" xfId="1" applyNumberFormat="1" applyFont="1" applyBorder="1" applyAlignment="1">
      <alignment horizontal="right" vertical="center"/>
    </xf>
    <xf numFmtId="0" fontId="0" fillId="0" borderId="23" xfId="0" applyBorder="1"/>
    <xf numFmtId="0" fontId="0" fillId="0" borderId="16" xfId="0" applyBorder="1"/>
    <xf numFmtId="0" fontId="20" fillId="0" borderId="23" xfId="3" applyBorder="1"/>
    <xf numFmtId="0" fontId="20" fillId="0" borderId="9" xfId="3" applyBorder="1"/>
    <xf numFmtId="0" fontId="12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17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255"/>
    </xf>
    <xf numFmtId="0" fontId="3" fillId="0" borderId="6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5" xfId="0" applyBorder="1" applyAlignment="1"/>
    <xf numFmtId="0" fontId="3" fillId="2" borderId="4" xfId="0" applyFont="1" applyFill="1" applyBorder="1" applyAlignment="1">
      <alignment horizontal="center" vertical="center" textRotation="255"/>
    </xf>
    <xf numFmtId="0" fontId="3" fillId="2" borderId="5" xfId="0" applyFont="1" applyFill="1" applyBorder="1" applyAlignment="1">
      <alignment horizontal="center" vertical="center" textRotation="255"/>
    </xf>
    <xf numFmtId="0" fontId="3" fillId="2" borderId="31" xfId="0" applyFont="1" applyFill="1" applyBorder="1" applyAlignment="1">
      <alignment horizontal="center" vertical="center" textRotation="255"/>
    </xf>
    <xf numFmtId="0" fontId="3" fillId="2" borderId="33" xfId="0" applyFont="1" applyFill="1" applyBorder="1" applyAlignment="1">
      <alignment horizontal="center" vertical="center" textRotation="255"/>
    </xf>
    <xf numFmtId="0" fontId="3" fillId="2" borderId="176" xfId="0" applyFont="1" applyFill="1" applyBorder="1" applyAlignment="1">
      <alignment horizontal="center" vertical="center" textRotation="255"/>
    </xf>
    <xf numFmtId="0" fontId="3" fillId="2" borderId="177" xfId="0" applyFont="1" applyFill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textRotation="255" wrapText="1"/>
    </xf>
    <xf numFmtId="0" fontId="3" fillId="2" borderId="5" xfId="0" applyFont="1" applyFill="1" applyBorder="1" applyAlignment="1">
      <alignment horizontal="center" vertical="center" textRotation="255" wrapText="1"/>
    </xf>
    <xf numFmtId="0" fontId="3" fillId="2" borderId="6" xfId="0" applyFont="1" applyFill="1" applyBorder="1" applyAlignment="1">
      <alignment horizontal="center" vertical="center" textRotation="255" wrapText="1"/>
    </xf>
    <xf numFmtId="0" fontId="3" fillId="2" borderId="15" xfId="0" applyFont="1" applyFill="1" applyBorder="1" applyAlignment="1">
      <alignment horizontal="center" vertical="center" textRotation="255" wrapText="1"/>
    </xf>
    <xf numFmtId="0" fontId="3" fillId="0" borderId="4" xfId="0" applyFont="1" applyBorder="1" applyAlignment="1">
      <alignment horizontal="center" vertical="center" textRotation="255" wrapText="1"/>
    </xf>
    <xf numFmtId="0" fontId="3" fillId="0" borderId="5" xfId="0" applyFont="1" applyBorder="1" applyAlignment="1">
      <alignment horizontal="center" vertical="center" textRotation="255" wrapText="1"/>
    </xf>
    <xf numFmtId="0" fontId="3" fillId="0" borderId="31" xfId="0" applyFont="1" applyBorder="1" applyAlignment="1">
      <alignment horizontal="center" vertical="center" textRotation="255" wrapText="1"/>
    </xf>
    <xf numFmtId="0" fontId="3" fillId="0" borderId="33" xfId="0" applyFont="1" applyBorder="1" applyAlignment="1">
      <alignment horizontal="center" vertical="center" textRotation="255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2" borderId="71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textRotation="255"/>
    </xf>
    <xf numFmtId="0" fontId="3" fillId="3" borderId="5" xfId="0" applyFont="1" applyFill="1" applyBorder="1" applyAlignment="1">
      <alignment horizontal="center" vertical="center" textRotation="255"/>
    </xf>
    <xf numFmtId="0" fontId="6" fillId="2" borderId="71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34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0" borderId="111" xfId="0" applyFont="1" applyBorder="1" applyAlignment="1">
      <alignment horizontal="center" vertical="center" wrapText="1"/>
    </xf>
    <xf numFmtId="0" fontId="3" fillId="0" borderId="178" xfId="0" applyFont="1" applyBorder="1" applyAlignment="1">
      <alignment horizontal="center" vertical="center" wrapText="1"/>
    </xf>
    <xf numFmtId="0" fontId="3" fillId="0" borderId="179" xfId="0" applyFont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textRotation="255"/>
    </xf>
    <xf numFmtId="0" fontId="3" fillId="3" borderId="15" xfId="0" applyFont="1" applyFill="1" applyBorder="1" applyAlignment="1">
      <alignment horizontal="center" vertical="center" textRotation="255"/>
    </xf>
    <xf numFmtId="0" fontId="3" fillId="0" borderId="176" xfId="0" applyFont="1" applyBorder="1" applyAlignment="1">
      <alignment horizontal="center" vertical="center" textRotation="255" wrapText="1"/>
    </xf>
    <xf numFmtId="0" fontId="3" fillId="0" borderId="177" xfId="0" applyFont="1" applyBorder="1" applyAlignment="1">
      <alignment horizontal="center" vertical="center" textRotation="255" wrapText="1"/>
    </xf>
    <xf numFmtId="0" fontId="3" fillId="0" borderId="6" xfId="0" applyFont="1" applyBorder="1" applyAlignment="1">
      <alignment horizontal="center" vertical="center" textRotation="255" wrapText="1"/>
    </xf>
    <xf numFmtId="0" fontId="3" fillId="0" borderId="15" xfId="0" applyFont="1" applyBorder="1" applyAlignment="1">
      <alignment horizontal="center" vertical="center" textRotation="255" wrapText="1"/>
    </xf>
    <xf numFmtId="0" fontId="3" fillId="0" borderId="16" xfId="0" applyFont="1" applyBorder="1" applyAlignment="1">
      <alignment horizontal="center" vertical="center"/>
    </xf>
    <xf numFmtId="0" fontId="3" fillId="0" borderId="18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3" borderId="157" xfId="0" applyFont="1" applyFill="1" applyBorder="1" applyAlignment="1">
      <alignment horizontal="center" vertical="center" wrapText="1"/>
    </xf>
    <xf numFmtId="0" fontId="6" fillId="3" borderId="41" xfId="0" applyFont="1" applyFill="1" applyBorder="1" applyAlignment="1">
      <alignment horizontal="center" vertical="center" wrapText="1"/>
    </xf>
    <xf numFmtId="0" fontId="6" fillId="3" borderId="51" xfId="0" applyFont="1" applyFill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justifyLastLine="1"/>
    </xf>
    <xf numFmtId="0" fontId="3" fillId="0" borderId="2" xfId="0" applyFont="1" applyBorder="1" applyAlignment="1">
      <alignment horizontal="center" vertical="center" justifyLastLine="1"/>
    </xf>
    <xf numFmtId="0" fontId="3" fillId="0" borderId="6" xfId="0" applyFont="1" applyBorder="1" applyAlignment="1">
      <alignment horizontal="center" vertical="center" justifyLastLine="1"/>
    </xf>
    <xf numFmtId="0" fontId="3" fillId="0" borderId="11" xfId="0" applyFont="1" applyBorder="1" applyAlignment="1">
      <alignment horizontal="center" vertical="center" justifyLastLine="1"/>
    </xf>
    <xf numFmtId="0" fontId="3" fillId="0" borderId="14" xfId="0" applyFont="1" applyBorder="1" applyAlignment="1">
      <alignment horizontal="center" vertical="center" justifyLastLine="1"/>
    </xf>
    <xf numFmtId="0" fontId="3" fillId="0" borderId="73" xfId="0" applyFont="1" applyBorder="1" applyAlignment="1">
      <alignment horizontal="center" vertical="center" justifyLastLine="1"/>
    </xf>
    <xf numFmtId="0" fontId="11" fillId="0" borderId="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6" fillId="3" borderId="78" xfId="0" applyFont="1" applyFill="1" applyBorder="1" applyAlignment="1">
      <alignment horizontal="center" vertical="center" wrapText="1"/>
    </xf>
    <xf numFmtId="0" fontId="6" fillId="3" borderId="71" xfId="0" applyFont="1" applyFill="1" applyBorder="1" applyAlignment="1">
      <alignment horizontal="center" vertical="center" wrapText="1"/>
    </xf>
    <xf numFmtId="0" fontId="6" fillId="3" borderId="161" xfId="0" applyFont="1" applyFill="1" applyBorder="1" applyAlignment="1">
      <alignment horizontal="center" vertical="center" wrapText="1"/>
    </xf>
    <xf numFmtId="0" fontId="3" fillId="0" borderId="187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right" vertical="center" justifyLastLine="1"/>
    </xf>
    <xf numFmtId="0" fontId="9" fillId="0" borderId="10" xfId="0" applyFont="1" applyBorder="1" applyAlignment="1">
      <alignment horizontal="right" vertical="center" justifyLastLine="1"/>
    </xf>
    <xf numFmtId="0" fontId="9" fillId="0" borderId="8" xfId="0" applyFont="1" applyBorder="1" applyAlignment="1">
      <alignment horizontal="right" vertical="center" wrapText="1"/>
    </xf>
    <xf numFmtId="0" fontId="9" fillId="0" borderId="5" xfId="0" applyFont="1" applyBorder="1" applyAlignment="1">
      <alignment horizontal="right" vertical="center" wrapText="1"/>
    </xf>
    <xf numFmtId="0" fontId="9" fillId="0" borderId="3" xfId="0" applyFont="1" applyBorder="1" applyAlignment="1">
      <alignment horizontal="right" vertical="center" wrapText="1"/>
    </xf>
    <xf numFmtId="0" fontId="9" fillId="0" borderId="16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/>
    </xf>
    <xf numFmtId="0" fontId="9" fillId="0" borderId="184" xfId="0" applyFont="1" applyBorder="1" applyAlignment="1">
      <alignment horizontal="center" vertical="center"/>
    </xf>
    <xf numFmtId="0" fontId="9" fillId="0" borderId="152" xfId="0" applyFont="1" applyBorder="1" applyAlignment="1">
      <alignment horizontal="center" vertical="center"/>
    </xf>
    <xf numFmtId="0" fontId="12" fillId="0" borderId="152" xfId="0" applyFont="1" applyBorder="1" applyAlignment="1">
      <alignment horizontal="center" vertical="center"/>
    </xf>
    <xf numFmtId="0" fontId="12" fillId="0" borderId="153" xfId="0" applyFont="1" applyBorder="1" applyAlignment="1">
      <alignment horizontal="center" vertical="center"/>
    </xf>
    <xf numFmtId="38" fontId="9" fillId="0" borderId="3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right" vertical="center" justifyLastLine="1"/>
    </xf>
    <xf numFmtId="0" fontId="9" fillId="0" borderId="14" xfId="0" applyFont="1" applyBorder="1" applyAlignment="1">
      <alignment horizontal="right" vertical="center" justifyLastLine="1"/>
    </xf>
    <xf numFmtId="0" fontId="9" fillId="0" borderId="68" xfId="0" applyFont="1" applyBorder="1" applyAlignment="1">
      <alignment horizontal="right" vertical="center" wrapText="1"/>
    </xf>
    <xf numFmtId="0" fontId="9" fillId="0" borderId="15" xfId="0" applyFont="1" applyBorder="1" applyAlignment="1">
      <alignment horizontal="right" vertical="center" wrapText="1"/>
    </xf>
    <xf numFmtId="0" fontId="9" fillId="0" borderId="7" xfId="0" applyFont="1" applyBorder="1" applyAlignment="1">
      <alignment horizontal="right" vertical="center" wrapText="1"/>
    </xf>
    <xf numFmtId="0" fontId="9" fillId="0" borderId="14" xfId="0" applyFont="1" applyBorder="1" applyAlignment="1">
      <alignment horizontal="right" vertical="center" wrapText="1"/>
    </xf>
    <xf numFmtId="0" fontId="9" fillId="0" borderId="4" xfId="0" applyFont="1" applyBorder="1" applyAlignment="1">
      <alignment horizontal="right" vertical="center"/>
    </xf>
    <xf numFmtId="0" fontId="9" fillId="0" borderId="5" xfId="0" applyFont="1" applyBorder="1" applyAlignment="1">
      <alignment horizontal="right" vertical="center"/>
    </xf>
    <xf numFmtId="0" fontId="9" fillId="0" borderId="38" xfId="0" applyFont="1" applyBorder="1" applyAlignment="1">
      <alignment horizontal="right" vertical="center"/>
    </xf>
    <xf numFmtId="0" fontId="9" fillId="0" borderId="27" xfId="0" applyFont="1" applyBorder="1" applyAlignment="1">
      <alignment horizontal="right" vertical="center"/>
    </xf>
    <xf numFmtId="0" fontId="9" fillId="0" borderId="53" xfId="0" applyFont="1" applyBorder="1" applyAlignment="1">
      <alignment horizontal="right" vertical="center"/>
    </xf>
    <xf numFmtId="0" fontId="9" fillId="0" borderId="52" xfId="0" applyFont="1" applyBorder="1" applyAlignment="1">
      <alignment horizontal="right" vertical="center"/>
    </xf>
    <xf numFmtId="0" fontId="9" fillId="0" borderId="34" xfId="0" applyFont="1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0" fontId="9" fillId="0" borderId="46" xfId="0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0" fontId="9" fillId="0" borderId="42" xfId="0" applyFont="1" applyBorder="1" applyAlignment="1">
      <alignment horizontal="right" vertical="center"/>
    </xf>
    <xf numFmtId="0" fontId="9" fillId="0" borderId="8" xfId="0" applyFont="1" applyBorder="1" applyAlignment="1">
      <alignment horizontal="right" vertical="center"/>
    </xf>
    <xf numFmtId="0" fontId="9" fillId="0" borderId="183" xfId="0" applyFont="1" applyBorder="1" applyAlignment="1">
      <alignment horizontal="center" vertical="center"/>
    </xf>
    <xf numFmtId="0" fontId="9" fillId="0" borderId="182" xfId="0" applyFont="1" applyBorder="1" applyAlignment="1">
      <alignment horizontal="center" vertical="center"/>
    </xf>
    <xf numFmtId="0" fontId="9" fillId="0" borderId="181" xfId="0" applyFont="1" applyBorder="1" applyAlignment="1">
      <alignment horizontal="center" vertical="center"/>
    </xf>
    <xf numFmtId="0" fontId="9" fillId="0" borderId="185" xfId="0" applyFont="1" applyBorder="1" applyAlignment="1">
      <alignment horizontal="distributed" vertical="center" justifyLastLine="1"/>
    </xf>
    <xf numFmtId="0" fontId="9" fillId="0" borderId="18" xfId="0" applyFont="1" applyBorder="1" applyAlignment="1">
      <alignment horizontal="distributed" vertical="center" justifyLastLine="1"/>
    </xf>
    <xf numFmtId="0" fontId="9" fillId="0" borderId="23" xfId="0" applyFont="1" applyBorder="1" applyAlignment="1">
      <alignment horizontal="distributed" vertical="center" justifyLastLine="1"/>
    </xf>
    <xf numFmtId="0" fontId="9" fillId="0" borderId="18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179" fontId="9" fillId="0" borderId="3" xfId="0" applyNumberFormat="1" applyFont="1" applyBorder="1" applyAlignment="1">
      <alignment horizontal="right" vertical="center"/>
    </xf>
    <xf numFmtId="179" fontId="9" fillId="0" borderId="10" xfId="0" applyNumberFormat="1" applyFont="1" applyBorder="1" applyAlignment="1">
      <alignment horizontal="right" vertical="center"/>
    </xf>
    <xf numFmtId="0" fontId="9" fillId="0" borderId="8" xfId="0" applyFont="1" applyBorder="1" applyAlignment="1">
      <alignment horizontal="center" vertical="center" textRotation="255"/>
    </xf>
    <xf numFmtId="0" fontId="9" fillId="0" borderId="4" xfId="0" applyFont="1" applyBorder="1" applyAlignment="1">
      <alignment horizontal="center" vertical="center" textRotation="255"/>
    </xf>
    <xf numFmtId="0" fontId="9" fillId="0" borderId="10" xfId="0" applyFont="1" applyBorder="1" applyAlignment="1">
      <alignment horizontal="center" vertical="center" textRotation="255"/>
    </xf>
    <xf numFmtId="0" fontId="9" fillId="0" borderId="5" xfId="0" applyFont="1" applyBorder="1" applyAlignment="1">
      <alignment horizontal="center" vertical="center" textRotation="255"/>
    </xf>
    <xf numFmtId="0" fontId="9" fillId="0" borderId="10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justifyLastLine="1"/>
    </xf>
    <xf numFmtId="0" fontId="9" fillId="0" borderId="2" xfId="0" applyFont="1" applyBorder="1" applyAlignment="1">
      <alignment horizontal="center" vertical="center" justifyLastLine="1"/>
    </xf>
    <xf numFmtId="0" fontId="9" fillId="0" borderId="14" xfId="0" applyFont="1" applyBorder="1" applyAlignment="1">
      <alignment horizontal="center" vertical="center" justifyLastLine="1"/>
    </xf>
    <xf numFmtId="0" fontId="9" fillId="0" borderId="73" xfId="0" applyFont="1" applyBorder="1" applyAlignment="1">
      <alignment horizontal="center" vertical="center" justifyLastLine="1"/>
    </xf>
    <xf numFmtId="0" fontId="9" fillId="0" borderId="8" xfId="0" applyFont="1" applyBorder="1" applyAlignment="1">
      <alignment horizontal="center" vertical="center" wrapText="1"/>
    </xf>
    <xf numFmtId="0" fontId="3" fillId="0" borderId="184" xfId="0" applyFont="1" applyBorder="1" applyAlignment="1">
      <alignment horizontal="distributed" vertical="center" justifyLastLine="1"/>
    </xf>
    <xf numFmtId="0" fontId="3" fillId="0" borderId="152" xfId="0" applyFont="1" applyBorder="1" applyAlignment="1">
      <alignment horizontal="distributed" vertical="center" justifyLastLine="1"/>
    </xf>
    <xf numFmtId="0" fontId="3" fillId="0" borderId="153" xfId="0" applyFont="1" applyBorder="1" applyAlignment="1">
      <alignment horizontal="distributed" vertical="center" justifyLastLine="1"/>
    </xf>
    <xf numFmtId="0" fontId="3" fillId="2" borderId="75" xfId="0" applyFont="1" applyFill="1" applyBorder="1" applyAlignment="1">
      <alignment horizontal="center" wrapText="1"/>
    </xf>
    <xf numFmtId="0" fontId="3" fillId="2" borderId="161" xfId="0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 vertical="center" wrapText="1"/>
    </xf>
    <xf numFmtId="0" fontId="3" fillId="3" borderId="78" xfId="0" applyFont="1" applyFill="1" applyBorder="1" applyAlignment="1">
      <alignment horizontal="center" vertical="center" justifyLastLine="1"/>
    </xf>
    <xf numFmtId="0" fontId="3" fillId="3" borderId="12" xfId="0" applyFont="1" applyFill="1" applyBorder="1" applyAlignment="1">
      <alignment horizontal="center" vertical="center" justifyLastLine="1"/>
    </xf>
    <xf numFmtId="0" fontId="3" fillId="3" borderId="161" xfId="0" applyFont="1" applyFill="1" applyBorder="1" applyAlignment="1">
      <alignment horizontal="center" vertical="center" justifyLastLine="1"/>
    </xf>
    <xf numFmtId="0" fontId="3" fillId="3" borderId="13" xfId="0" applyFont="1" applyFill="1" applyBorder="1" applyAlignment="1">
      <alignment horizontal="center" vertical="center" justifyLastLine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152" xfId="0" applyBorder="1" applyAlignment="1"/>
    <xf numFmtId="0" fontId="0" fillId="0" borderId="153" xfId="0" applyBorder="1" applyAlignment="1"/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2" borderId="157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51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4" borderId="78" xfId="0" applyFont="1" applyFill="1" applyBorder="1" applyAlignment="1">
      <alignment horizontal="center" vertical="center" wrapText="1"/>
    </xf>
    <xf numFmtId="0" fontId="3" fillId="4" borderId="71" xfId="0" applyFont="1" applyFill="1" applyBorder="1" applyAlignment="1">
      <alignment horizontal="center" vertical="center" wrapText="1"/>
    </xf>
    <xf numFmtId="0" fontId="3" fillId="4" borderId="16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right" vertical="center"/>
    </xf>
    <xf numFmtId="0" fontId="18" fillId="0" borderId="27" xfId="0" applyFont="1" applyBorder="1" applyAlignment="1">
      <alignment horizontal="right" vertical="center"/>
    </xf>
    <xf numFmtId="0" fontId="18" fillId="0" borderId="42" xfId="0" applyFont="1" applyBorder="1" applyAlignment="1">
      <alignment horizontal="right" vertical="center"/>
    </xf>
    <xf numFmtId="38" fontId="18" fillId="0" borderId="3" xfId="0" applyNumberFormat="1" applyFont="1" applyBorder="1" applyAlignment="1">
      <alignment horizontal="right" vertical="center" wrapText="1"/>
    </xf>
    <xf numFmtId="0" fontId="18" fillId="0" borderId="5" xfId="0" applyFont="1" applyBorder="1" applyAlignment="1">
      <alignment horizontal="right" vertical="center" wrapText="1"/>
    </xf>
    <xf numFmtId="0" fontId="3" fillId="0" borderId="34" xfId="0" applyFont="1" applyBorder="1" applyAlignment="1">
      <alignment horizontal="right" vertical="center"/>
    </xf>
    <xf numFmtId="0" fontId="3" fillId="0" borderId="46" xfId="0" applyFont="1" applyBorder="1" applyAlignment="1">
      <alignment horizontal="right" vertical="center"/>
    </xf>
    <xf numFmtId="0" fontId="18" fillId="0" borderId="38" xfId="0" applyFont="1" applyBorder="1" applyAlignment="1">
      <alignment horizontal="right" vertical="center"/>
    </xf>
    <xf numFmtId="0" fontId="18" fillId="0" borderId="10" xfId="0" applyFont="1" applyBorder="1" applyAlignment="1">
      <alignment horizontal="right" vertical="center" wrapText="1"/>
    </xf>
    <xf numFmtId="0" fontId="3" fillId="0" borderId="184" xfId="0" applyFont="1" applyBorder="1" applyAlignment="1">
      <alignment horizontal="center" vertical="center"/>
    </xf>
    <xf numFmtId="0" fontId="3" fillId="0" borderId="152" xfId="0" applyFont="1" applyBorder="1" applyAlignment="1">
      <alignment horizontal="center" vertical="center"/>
    </xf>
    <xf numFmtId="0" fontId="3" fillId="0" borderId="153" xfId="0" applyFont="1" applyBorder="1" applyAlignment="1">
      <alignment horizontal="center" vertical="center"/>
    </xf>
    <xf numFmtId="0" fontId="6" fillId="5" borderId="34" xfId="0" applyFont="1" applyFill="1" applyBorder="1" applyAlignment="1">
      <alignment horizontal="center" vertical="center" wrapText="1"/>
    </xf>
    <xf numFmtId="0" fontId="6" fillId="5" borderId="27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3" fillId="0" borderId="183" xfId="0" applyFont="1" applyBorder="1" applyAlignment="1">
      <alignment horizontal="center" vertical="center"/>
    </xf>
    <xf numFmtId="0" fontId="3" fillId="0" borderId="182" xfId="0" applyFont="1" applyBorder="1" applyAlignment="1">
      <alignment horizontal="center" vertical="center"/>
    </xf>
    <xf numFmtId="0" fontId="3" fillId="0" borderId="181" xfId="0" applyFont="1" applyBorder="1" applyAlignment="1">
      <alignment horizontal="center" vertical="center"/>
    </xf>
    <xf numFmtId="0" fontId="18" fillId="0" borderId="4" xfId="0" applyFont="1" applyBorder="1" applyAlignment="1">
      <alignment horizontal="right" vertical="center"/>
    </xf>
    <xf numFmtId="0" fontId="18" fillId="0" borderId="5" xfId="0" applyFont="1" applyBorder="1" applyAlignment="1">
      <alignment horizontal="right" vertical="center"/>
    </xf>
    <xf numFmtId="0" fontId="18" fillId="0" borderId="3" xfId="0" applyFont="1" applyBorder="1" applyAlignment="1">
      <alignment horizontal="right" vertical="center"/>
    </xf>
    <xf numFmtId="0" fontId="6" fillId="0" borderId="24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18" fillId="0" borderId="8" xfId="0" applyFont="1" applyBorder="1" applyAlignment="1">
      <alignment horizontal="right" vertical="center"/>
    </xf>
    <xf numFmtId="0" fontId="3" fillId="0" borderId="53" xfId="0" applyFont="1" applyBorder="1" applyAlignment="1">
      <alignment horizontal="right" vertical="center"/>
    </xf>
    <xf numFmtId="0" fontId="3" fillId="0" borderId="52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right" vertical="center" wrapText="1"/>
    </xf>
    <xf numFmtId="0" fontId="18" fillId="0" borderId="3" xfId="0" applyFont="1" applyBorder="1" applyAlignment="1">
      <alignment horizontal="right" vertical="center" justifyLastLine="1"/>
    </xf>
    <xf numFmtId="0" fontId="18" fillId="0" borderId="10" xfId="0" applyFont="1" applyBorder="1" applyAlignment="1">
      <alignment horizontal="right" vertical="center" justifyLastLine="1"/>
    </xf>
    <xf numFmtId="38" fontId="18" fillId="0" borderId="8" xfId="0" applyNumberFormat="1" applyFont="1" applyBorder="1" applyAlignment="1">
      <alignment horizontal="right" vertical="center" wrapText="1"/>
    </xf>
    <xf numFmtId="38" fontId="18" fillId="0" borderId="3" xfId="0" applyNumberFormat="1" applyFont="1" applyBorder="1" applyAlignment="1">
      <alignment horizontal="right" vertical="center" justifyLastLine="1"/>
    </xf>
    <xf numFmtId="0" fontId="3" fillId="0" borderId="3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6" fillId="0" borderId="6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/>
    </xf>
    <xf numFmtId="0" fontId="6" fillId="4" borderId="71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2" borderId="161" xfId="0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3" fillId="0" borderId="188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80" xfId="0" applyFont="1" applyBorder="1" applyAlignment="1">
      <alignment horizontal="center" vertical="center" wrapText="1"/>
    </xf>
    <xf numFmtId="0" fontId="1" fillId="0" borderId="38" xfId="0" applyFont="1" applyBorder="1" applyAlignment="1"/>
    <xf numFmtId="0" fontId="1" fillId="0" borderId="27" xfId="0" applyFont="1" applyBorder="1" applyAlignment="1"/>
    <xf numFmtId="0" fontId="3" fillId="0" borderId="189" xfId="0" applyFont="1" applyBorder="1" applyAlignment="1">
      <alignment horizontal="center" vertical="center" wrapText="1"/>
    </xf>
    <xf numFmtId="0" fontId="1" fillId="0" borderId="4" xfId="0" applyFont="1" applyBorder="1" applyAlignment="1"/>
    <xf numFmtId="0" fontId="1" fillId="0" borderId="5" xfId="0" applyFont="1" applyBorder="1" applyAlignment="1"/>
    <xf numFmtId="0" fontId="10" fillId="3" borderId="157" xfId="0" applyFont="1" applyFill="1" applyBorder="1" applyAlignment="1">
      <alignment horizontal="center" vertical="center" wrapText="1"/>
    </xf>
    <xf numFmtId="0" fontId="10" fillId="3" borderId="41" xfId="0" applyFont="1" applyFill="1" applyBorder="1" applyAlignment="1">
      <alignment horizontal="center" vertical="center"/>
    </xf>
    <xf numFmtId="0" fontId="10" fillId="3" borderId="51" xfId="0" applyFont="1" applyFill="1" applyBorder="1" applyAlignment="1">
      <alignment horizontal="center" vertical="center"/>
    </xf>
    <xf numFmtId="0" fontId="10" fillId="0" borderId="36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3" borderId="78" xfId="0" applyFont="1" applyFill="1" applyBorder="1" applyAlignment="1">
      <alignment horizontal="center" vertical="center" wrapText="1"/>
    </xf>
    <xf numFmtId="0" fontId="10" fillId="3" borderId="71" xfId="0" applyFont="1" applyFill="1" applyBorder="1" applyAlignment="1">
      <alignment horizontal="center" vertical="center" wrapText="1"/>
    </xf>
    <xf numFmtId="0" fontId="10" fillId="3" borderId="161" xfId="0" applyFont="1" applyFill="1" applyBorder="1" applyAlignment="1">
      <alignment horizontal="center" vertical="center" wrapText="1"/>
    </xf>
    <xf numFmtId="38" fontId="3" fillId="0" borderId="3" xfId="2" applyFont="1" applyFill="1" applyBorder="1" applyAlignment="1">
      <alignment horizontal="right" vertical="center" wrapText="1"/>
    </xf>
    <xf numFmtId="38" fontId="3" fillId="0" borderId="5" xfId="2" applyFont="1" applyFill="1" applyBorder="1" applyAlignment="1">
      <alignment horizontal="right" vertical="center" wrapText="1"/>
    </xf>
    <xf numFmtId="38" fontId="3" fillId="0" borderId="34" xfId="2" applyFont="1" applyFill="1" applyBorder="1" applyAlignment="1">
      <alignment horizontal="right" vertical="center" wrapText="1"/>
    </xf>
    <xf numFmtId="38" fontId="3" fillId="0" borderId="27" xfId="2" applyFont="1" applyFill="1" applyBorder="1" applyAlignment="1">
      <alignment horizontal="right" vertical="center" wrapText="1"/>
    </xf>
    <xf numFmtId="38" fontId="3" fillId="0" borderId="38" xfId="2" applyFont="1" applyFill="1" applyBorder="1" applyAlignment="1">
      <alignment horizontal="right" vertical="center" wrapText="1"/>
    </xf>
    <xf numFmtId="38" fontId="3" fillId="0" borderId="52" xfId="2" applyFont="1" applyFill="1" applyBorder="1" applyAlignment="1">
      <alignment horizontal="right" vertical="center" wrapText="1"/>
    </xf>
    <xf numFmtId="38" fontId="3" fillId="0" borderId="4" xfId="2" applyFont="1" applyFill="1" applyBorder="1" applyAlignment="1">
      <alignment horizontal="right" vertical="center" wrapText="1"/>
    </xf>
    <xf numFmtId="38" fontId="3" fillId="0" borderId="53" xfId="2" applyFont="1" applyFill="1" applyBorder="1" applyAlignment="1">
      <alignment horizontal="right" vertical="center" wrapText="1"/>
    </xf>
    <xf numFmtId="38" fontId="3" fillId="0" borderId="38" xfId="2" applyFont="1" applyFill="1" applyBorder="1" applyAlignment="1">
      <alignment horizontal="right" vertical="center"/>
    </xf>
    <xf numFmtId="38" fontId="3" fillId="0" borderId="52" xfId="2" applyFont="1" applyFill="1" applyBorder="1" applyAlignment="1">
      <alignment horizontal="right" vertical="center"/>
    </xf>
    <xf numFmtId="38" fontId="3" fillId="0" borderId="4" xfId="2" applyFont="1" applyFill="1" applyBorder="1" applyAlignment="1">
      <alignment horizontal="right" vertical="center"/>
    </xf>
    <xf numFmtId="38" fontId="3" fillId="0" borderId="53" xfId="2" applyFont="1" applyFill="1" applyBorder="1" applyAlignment="1">
      <alignment horizontal="right" vertical="center"/>
    </xf>
    <xf numFmtId="38" fontId="3" fillId="0" borderId="34" xfId="2" applyFont="1" applyFill="1" applyBorder="1" applyAlignment="1">
      <alignment horizontal="right" vertical="center"/>
    </xf>
    <xf numFmtId="38" fontId="3" fillId="0" borderId="27" xfId="2" applyFont="1" applyFill="1" applyBorder="1" applyAlignment="1">
      <alignment horizontal="right" vertical="center"/>
    </xf>
    <xf numFmtId="38" fontId="3" fillId="0" borderId="3" xfId="2" applyFont="1" applyFill="1" applyBorder="1" applyAlignment="1">
      <alignment horizontal="right" vertical="center"/>
    </xf>
    <xf numFmtId="38" fontId="3" fillId="0" borderId="5" xfId="2" applyFont="1" applyFill="1" applyBorder="1" applyAlignment="1">
      <alignment horizontal="right" vertical="center"/>
    </xf>
    <xf numFmtId="38" fontId="19" fillId="0" borderId="3" xfId="0" applyNumberFormat="1" applyFont="1" applyBorder="1" applyAlignment="1">
      <alignment horizontal="right" vertical="center" wrapText="1"/>
    </xf>
    <xf numFmtId="0" fontId="19" fillId="0" borderId="5" xfId="0" applyFont="1" applyBorder="1" applyAlignment="1">
      <alignment horizontal="right" vertical="center" wrapText="1"/>
    </xf>
    <xf numFmtId="0" fontId="19" fillId="0" borderId="10" xfId="0" applyFont="1" applyBorder="1" applyAlignment="1">
      <alignment horizontal="right" vertical="center" wrapText="1"/>
    </xf>
    <xf numFmtId="38" fontId="19" fillId="0" borderId="8" xfId="0" applyNumberFormat="1" applyFont="1" applyBorder="1" applyAlignment="1">
      <alignment horizontal="right" vertical="center" wrapText="1"/>
    </xf>
    <xf numFmtId="38" fontId="9" fillId="0" borderId="7" xfId="0" applyNumberFormat="1" applyFont="1" applyBorder="1" applyAlignment="1">
      <alignment horizontal="right" vertical="center" wrapText="1"/>
    </xf>
    <xf numFmtId="0" fontId="3" fillId="0" borderId="17" xfId="0" applyFont="1" applyBorder="1" applyAlignment="1">
      <alignment horizontal="center" vertical="center"/>
    </xf>
    <xf numFmtId="38" fontId="9" fillId="0" borderId="3" xfId="0" applyNumberFormat="1" applyFont="1" applyBorder="1" applyAlignment="1">
      <alignment horizontal="right" vertical="center" justifyLastLine="1"/>
    </xf>
    <xf numFmtId="38" fontId="9" fillId="0" borderId="7" xfId="0" applyNumberFormat="1" applyFont="1" applyBorder="1" applyAlignment="1">
      <alignment horizontal="right" vertical="center" justifyLastLine="1"/>
    </xf>
    <xf numFmtId="38" fontId="3" fillId="0" borderId="42" xfId="2" applyFont="1" applyFill="1" applyBorder="1" applyAlignment="1">
      <alignment horizontal="right" vertical="center"/>
    </xf>
    <xf numFmtId="38" fontId="3" fillId="0" borderId="8" xfId="2" applyFont="1" applyFill="1" applyBorder="1" applyAlignment="1">
      <alignment horizontal="right" vertical="center"/>
    </xf>
    <xf numFmtId="38" fontId="3" fillId="0" borderId="10" xfId="2" applyFont="1" applyFill="1" applyBorder="1" applyAlignment="1">
      <alignment horizontal="right" vertical="center"/>
    </xf>
    <xf numFmtId="38" fontId="3" fillId="0" borderId="71" xfId="2" applyFont="1" applyFill="1" applyBorder="1" applyAlignment="1">
      <alignment horizontal="right" vertical="center" wrapText="1"/>
    </xf>
    <xf numFmtId="38" fontId="3" fillId="0" borderId="77" xfId="2" applyFont="1" applyFill="1" applyBorder="1" applyAlignment="1">
      <alignment horizontal="right" vertical="center" wrapText="1"/>
    </xf>
    <xf numFmtId="38" fontId="3" fillId="0" borderId="10" xfId="2" applyFont="1" applyFill="1" applyBorder="1" applyAlignment="1">
      <alignment horizontal="right" vertical="center" wrapText="1"/>
    </xf>
    <xf numFmtId="38" fontId="3" fillId="0" borderId="75" xfId="2" applyFont="1" applyFill="1" applyBorder="1" applyAlignment="1">
      <alignment horizontal="right" vertical="center" wrapText="1"/>
    </xf>
    <xf numFmtId="38" fontId="3" fillId="0" borderId="161" xfId="2" applyFont="1" applyFill="1" applyBorder="1" applyAlignment="1">
      <alignment horizontal="right" vertical="center" wrapText="1"/>
    </xf>
    <xf numFmtId="38" fontId="3" fillId="0" borderId="46" xfId="2" applyFont="1" applyFill="1" applyBorder="1" applyAlignment="1">
      <alignment horizontal="right" vertical="center" wrapText="1"/>
    </xf>
    <xf numFmtId="38" fontId="3" fillId="0" borderId="11" xfId="2" applyFont="1" applyFill="1" applyBorder="1" applyAlignment="1">
      <alignment horizontal="right" vertical="center" wrapText="1"/>
    </xf>
    <xf numFmtId="38" fontId="3" fillId="0" borderId="17" xfId="2" applyFont="1" applyFill="1" applyBorder="1" applyAlignment="1">
      <alignment horizontal="right" vertical="center" wrapText="1"/>
    </xf>
    <xf numFmtId="38" fontId="3" fillId="0" borderId="79" xfId="2" applyFont="1" applyFill="1" applyBorder="1" applyAlignment="1">
      <alignment horizontal="right" vertical="center" wrapText="1"/>
    </xf>
    <xf numFmtId="38" fontId="3" fillId="0" borderId="8" xfId="2" applyFont="1" applyFill="1" applyBorder="1" applyAlignment="1">
      <alignment horizontal="right" vertical="center" wrapText="1"/>
    </xf>
    <xf numFmtId="0" fontId="3" fillId="0" borderId="16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38" fontId="3" fillId="0" borderId="46" xfId="2" applyFont="1" applyFill="1" applyBorder="1" applyAlignment="1">
      <alignment horizontal="right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38" fontId="3" fillId="0" borderId="42" xfId="2" applyFont="1" applyFill="1" applyBorder="1" applyAlignment="1">
      <alignment horizontal="right" vertical="center" wrapText="1"/>
    </xf>
    <xf numFmtId="0" fontId="3" fillId="0" borderId="18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38" fontId="3" fillId="0" borderId="175" xfId="2" applyFont="1" applyFill="1" applyBorder="1" applyAlignment="1">
      <alignment horizontal="right" vertical="center"/>
    </xf>
    <xf numFmtId="38" fontId="3" fillId="0" borderId="9" xfId="2" applyFont="1" applyFill="1" applyBorder="1" applyAlignment="1">
      <alignment horizontal="right" vertical="center"/>
    </xf>
    <xf numFmtId="38" fontId="3" fillId="0" borderId="174" xfId="2" applyFont="1" applyFill="1" applyBorder="1" applyAlignment="1">
      <alignment horizontal="right" vertical="center"/>
    </xf>
    <xf numFmtId="0" fontId="3" fillId="2" borderId="75" xfId="0" applyFont="1" applyFill="1" applyBorder="1" applyAlignment="1">
      <alignment horizontal="center" vertical="center" wrapText="1"/>
    </xf>
    <xf numFmtId="0" fontId="3" fillId="2" borderId="161" xfId="0" applyFont="1" applyFill="1" applyBorder="1" applyAlignment="1">
      <alignment horizontal="center" vertical="center" wrapText="1"/>
    </xf>
  </cellXfs>
  <cellStyles count="4">
    <cellStyle name="パーセント" xfId="1" builtinId="5"/>
    <cellStyle name="ハイパーリンク" xfId="3" builtinId="8"/>
    <cellStyle name="桁区切り" xfId="2" builtinId="6"/>
    <cellStyle name="標準" xfId="0" builtinId="0"/>
  </cellStyles>
  <dxfs count="0"/>
  <tableStyles count="0" defaultTableStyle="TableStyleMedium9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E29E3-4D7B-4EB8-A775-2A8FEB130964}">
  <sheetPr>
    <tabColor rgb="FFFFC000"/>
  </sheetPr>
  <dimension ref="B1:D20"/>
  <sheetViews>
    <sheetView tabSelected="1" view="pageBreakPreview" zoomScale="110" zoomScaleNormal="100" zoomScaleSheetLayoutView="110" workbookViewId="0">
      <selection activeCell="I8" sqref="I8"/>
    </sheetView>
  </sheetViews>
  <sheetFormatPr defaultRowHeight="13" x14ac:dyDescent="0.2"/>
  <cols>
    <col min="1" max="1" width="1.54296875" customWidth="1"/>
    <col min="2" max="2" width="3.6328125" customWidth="1"/>
    <col min="3" max="3" width="11.1796875" customWidth="1"/>
    <col min="4" max="4" width="87.81640625" customWidth="1"/>
  </cols>
  <sheetData>
    <row r="1" spans="2:4" ht="24" customHeight="1" x14ac:dyDescent="0.2">
      <c r="B1" s="826" t="s">
        <v>289</v>
      </c>
      <c r="C1" s="826"/>
      <c r="D1" s="826"/>
    </row>
    <row r="2" spans="2:4" ht="11" customHeight="1" x14ac:dyDescent="0.2"/>
    <row r="3" spans="2:4" ht="18" customHeight="1" x14ac:dyDescent="0.2">
      <c r="B3" s="823" t="s">
        <v>286</v>
      </c>
      <c r="C3" s="823"/>
      <c r="D3" s="822"/>
    </row>
    <row r="4" spans="2:4" ht="18" customHeight="1" x14ac:dyDescent="0.2">
      <c r="B4" s="823"/>
      <c r="C4" s="824" t="s">
        <v>252</v>
      </c>
      <c r="D4" s="825" t="s">
        <v>254</v>
      </c>
    </row>
    <row r="5" spans="2:4" ht="18" customHeight="1" x14ac:dyDescent="0.2">
      <c r="B5" s="823"/>
      <c r="C5" s="824" t="s">
        <v>253</v>
      </c>
      <c r="D5" s="825" t="s">
        <v>255</v>
      </c>
    </row>
    <row r="6" spans="2:4" ht="18" customHeight="1" x14ac:dyDescent="0.2">
      <c r="B6" s="823"/>
      <c r="C6" s="824" t="s">
        <v>256</v>
      </c>
      <c r="D6" s="825" t="s">
        <v>271</v>
      </c>
    </row>
    <row r="7" spans="2:4" ht="18" customHeight="1" x14ac:dyDescent="0.2">
      <c r="B7" s="823"/>
      <c r="C7" s="824" t="s">
        <v>257</v>
      </c>
      <c r="D7" s="825" t="s">
        <v>272</v>
      </c>
    </row>
    <row r="8" spans="2:4" ht="18" customHeight="1" x14ac:dyDescent="0.2">
      <c r="B8" s="823"/>
      <c r="C8" s="824" t="s">
        <v>258</v>
      </c>
      <c r="D8" s="825" t="s">
        <v>273</v>
      </c>
    </row>
    <row r="9" spans="2:4" ht="18" customHeight="1" x14ac:dyDescent="0.2">
      <c r="B9" s="823"/>
      <c r="C9" s="824" t="s">
        <v>259</v>
      </c>
      <c r="D9" s="825" t="s">
        <v>274</v>
      </c>
    </row>
    <row r="10" spans="2:4" ht="18" customHeight="1" x14ac:dyDescent="0.2">
      <c r="B10" s="823"/>
      <c r="C10" s="824" t="s">
        <v>260</v>
      </c>
      <c r="D10" s="825" t="s">
        <v>275</v>
      </c>
    </row>
    <row r="11" spans="2:4" ht="18" customHeight="1" x14ac:dyDescent="0.2">
      <c r="B11" s="823"/>
      <c r="C11" s="824" t="s">
        <v>261</v>
      </c>
      <c r="D11" s="825" t="s">
        <v>276</v>
      </c>
    </row>
    <row r="12" spans="2:4" ht="18" customHeight="1" x14ac:dyDescent="0.2">
      <c r="B12" s="823"/>
      <c r="C12" s="824" t="s">
        <v>262</v>
      </c>
      <c r="D12" s="825" t="s">
        <v>277</v>
      </c>
    </row>
    <row r="13" spans="2:4" ht="18" customHeight="1" x14ac:dyDescent="0.2">
      <c r="B13" s="823"/>
      <c r="C13" s="824" t="s">
        <v>263</v>
      </c>
      <c r="D13" s="825" t="s">
        <v>278</v>
      </c>
    </row>
    <row r="14" spans="2:4" ht="18" customHeight="1" x14ac:dyDescent="0.2">
      <c r="B14" s="823"/>
      <c r="C14" s="824" t="s">
        <v>264</v>
      </c>
      <c r="D14" s="825" t="s">
        <v>279</v>
      </c>
    </row>
    <row r="15" spans="2:4" ht="18" customHeight="1" x14ac:dyDescent="0.2">
      <c r="B15" s="823"/>
      <c r="C15" s="824" t="s">
        <v>265</v>
      </c>
      <c r="D15" s="825" t="s">
        <v>280</v>
      </c>
    </row>
    <row r="16" spans="2:4" ht="18" customHeight="1" x14ac:dyDescent="0.2">
      <c r="B16" s="823"/>
      <c r="C16" s="824" t="s">
        <v>266</v>
      </c>
      <c r="D16" s="825" t="s">
        <v>281</v>
      </c>
    </row>
    <row r="17" spans="2:4" ht="18" customHeight="1" x14ac:dyDescent="0.2">
      <c r="B17" s="823"/>
      <c r="C17" s="824" t="s">
        <v>267</v>
      </c>
      <c r="D17" s="825" t="s">
        <v>282</v>
      </c>
    </row>
    <row r="18" spans="2:4" ht="18" customHeight="1" x14ac:dyDescent="0.2">
      <c r="B18" s="823"/>
      <c r="C18" s="824" t="s">
        <v>268</v>
      </c>
      <c r="D18" s="825" t="s">
        <v>283</v>
      </c>
    </row>
    <row r="19" spans="2:4" ht="18" customHeight="1" x14ac:dyDescent="0.2">
      <c r="B19" s="823"/>
      <c r="C19" s="824" t="s">
        <v>269</v>
      </c>
      <c r="D19" s="825" t="s">
        <v>284</v>
      </c>
    </row>
    <row r="20" spans="2:4" ht="18" customHeight="1" x14ac:dyDescent="0.2">
      <c r="B20" s="823"/>
      <c r="C20" s="824" t="s">
        <v>270</v>
      </c>
      <c r="D20" s="825" t="s">
        <v>285</v>
      </c>
    </row>
  </sheetData>
  <mergeCells count="1">
    <mergeCell ref="B1:D1"/>
  </mergeCells>
  <phoneticPr fontId="2"/>
  <hyperlinks>
    <hyperlink ref="C4:D4" location="表14!Print_Area" display="表１４－１" xr:uid="{015E918B-A33F-4733-A190-23EF49091DBF}"/>
    <hyperlink ref="C5:D5" location="表14!Print_Area" display="表１４－２" xr:uid="{BC43BBFE-C8F2-4893-894A-57E2B54B518F}"/>
    <hyperlink ref="C6:D6" location="表15!Print_Area" display="表１５" xr:uid="{6B7B5444-A3D8-4621-AC78-2EF1D0B63294}"/>
    <hyperlink ref="C7:D7" location="'表16-1'!A1" display="表１６－１" xr:uid="{96D81E04-1562-4D2D-8500-E2F5D53FA130}"/>
    <hyperlink ref="C8:D8" location="'表16-2'!A1" display="表１６－２" xr:uid="{C09BBBFA-B277-4183-8E59-79F1D40147D8}"/>
    <hyperlink ref="C9:D9" location="'表16-3'!A1" display="表１６－３" xr:uid="{A0FD451D-745D-4858-9A82-BC0DAE727C28}"/>
    <hyperlink ref="C10:D10" location="'表17-1'!A1" display="表１７－１" xr:uid="{A786713B-3305-48A8-A35F-C9F154A4D37A}"/>
    <hyperlink ref="C11:D11" location="'表17-2'!A1" display="表１７－２" xr:uid="{30C1C7FE-CC18-43AF-B1A1-81E61C62E55A}"/>
    <hyperlink ref="C12:D12" location="表18!A1" display="表１８" xr:uid="{3DCC885A-BA7D-4DAE-AF0C-32B6B3AC6F7A}"/>
    <hyperlink ref="C13:D13" location="'表19-1'!A1" display="表１９－１" xr:uid="{CDF9E04F-FB6B-48D6-B4DB-502B333C94F0}"/>
    <hyperlink ref="C14:D14" location="'表19-2'!A1" display="表１９－２" xr:uid="{192AFACA-E3EC-4450-83C7-813F887DCF67}"/>
    <hyperlink ref="C15:D16" location="表20!A1" display="表２０－１" xr:uid="{90207398-4E1A-41A9-B276-CD38C317E113}"/>
    <hyperlink ref="C17:D17" location="表21!A1" display="表２１" xr:uid="{9DD98B28-E035-43B7-9E90-9BBB859EC88C}"/>
    <hyperlink ref="C18:D18" location="'表22-1'!A1" display="表２２－１" xr:uid="{CED7EEB2-DC0B-4C69-803E-4C7194F11F7A}"/>
    <hyperlink ref="C19:D19" location="'表22-2'!A1" display="表２２－２" xr:uid="{FF8DCD3A-C2BB-4CFC-B1B0-1CAF944490B0}"/>
    <hyperlink ref="C20:D20" location="'表22-3'!A1" display="表２２－３" xr:uid="{30B9D851-CA0E-4D2D-8D1E-70889E3C4444}"/>
  </hyperlinks>
  <pageMargins left="0.7" right="0.7" top="0.75" bottom="0.75" header="0.3" footer="0.3"/>
  <pageSetup paperSize="9" scale="8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5"/>
  <dimension ref="B2:M64"/>
  <sheetViews>
    <sheetView view="pageBreakPreview" zoomScaleNormal="100" zoomScaleSheetLayoutView="100" workbookViewId="0">
      <selection activeCell="D7" sqref="D7:D14"/>
    </sheetView>
  </sheetViews>
  <sheetFormatPr defaultColWidth="9" defaultRowHeight="13" x14ac:dyDescent="0.2"/>
  <cols>
    <col min="1" max="1" width="4.6328125" style="1" customWidth="1"/>
    <col min="2" max="2" width="5.1796875" style="1" customWidth="1"/>
    <col min="3" max="3" width="23" style="1" customWidth="1"/>
    <col min="4" max="8" width="12.1796875" style="1" customWidth="1"/>
    <col min="9" max="9" width="12.1796875" style="16" customWidth="1"/>
    <col min="10" max="10" width="12.1796875" style="1" customWidth="1"/>
    <col min="11" max="12" width="12.1796875" style="16" customWidth="1"/>
    <col min="13" max="13" width="13.08984375" style="1" customWidth="1"/>
    <col min="14" max="16384" width="9" style="1"/>
  </cols>
  <sheetData>
    <row r="2" spans="2:13" x14ac:dyDescent="0.2">
      <c r="B2" s="1" t="s">
        <v>181</v>
      </c>
      <c r="I2" s="1"/>
    </row>
    <row r="3" spans="2:13" x14ac:dyDescent="0.2">
      <c r="J3" s="60" t="s">
        <v>182</v>
      </c>
    </row>
    <row r="4" spans="2:13" x14ac:dyDescent="0.2">
      <c r="J4" s="60" t="s">
        <v>183</v>
      </c>
    </row>
    <row r="5" spans="2:13" ht="13.5" customHeight="1" thickBot="1" x14ac:dyDescent="0.25">
      <c r="M5" s="2" t="s">
        <v>41</v>
      </c>
    </row>
    <row r="6" spans="2:13" ht="15.75" customHeight="1" x14ac:dyDescent="0.2">
      <c r="B6" s="8"/>
      <c r="C6" s="4"/>
      <c r="D6" s="840" t="s">
        <v>184</v>
      </c>
      <c r="E6" s="902" t="s">
        <v>185</v>
      </c>
      <c r="F6" s="1029" t="s">
        <v>186</v>
      </c>
      <c r="G6" s="1030"/>
      <c r="H6" s="1030"/>
      <c r="I6" s="1031"/>
      <c r="J6" s="1037" t="s">
        <v>187</v>
      </c>
      <c r="K6" s="1038"/>
      <c r="L6" s="1038"/>
      <c r="M6" s="1039"/>
    </row>
    <row r="7" spans="2:13" ht="15.75" customHeight="1" x14ac:dyDescent="0.2">
      <c r="B7" s="15"/>
      <c r="C7" s="10"/>
      <c r="D7" s="866"/>
      <c r="E7" s="865"/>
      <c r="F7" s="1032" t="s">
        <v>188</v>
      </c>
      <c r="G7" s="902" t="s">
        <v>189</v>
      </c>
      <c r="H7" s="1034" t="s">
        <v>190</v>
      </c>
      <c r="I7" s="1035" t="s">
        <v>44</v>
      </c>
      <c r="J7" s="1032" t="s">
        <v>188</v>
      </c>
      <c r="K7" s="902" t="s">
        <v>189</v>
      </c>
      <c r="L7" s="1034" t="s">
        <v>190</v>
      </c>
      <c r="M7" s="1043" t="s">
        <v>44</v>
      </c>
    </row>
    <row r="8" spans="2:13" ht="28.5" customHeight="1" x14ac:dyDescent="0.2">
      <c r="B8" s="24"/>
      <c r="C8" s="25"/>
      <c r="D8" s="867"/>
      <c r="E8" s="921"/>
      <c r="F8" s="1033"/>
      <c r="G8" s="921"/>
      <c r="H8" s="1034"/>
      <c r="I8" s="1036"/>
      <c r="J8" s="1033"/>
      <c r="K8" s="921"/>
      <c r="L8" s="1034"/>
      <c r="M8" s="1043"/>
    </row>
    <row r="9" spans="2:13" s="242" customFormat="1" ht="15.75" customHeight="1" x14ac:dyDescent="0.2">
      <c r="B9" s="913" t="s">
        <v>44</v>
      </c>
      <c r="C9" s="914"/>
      <c r="D9" s="1050">
        <v>522</v>
      </c>
      <c r="E9" s="1053">
        <v>379</v>
      </c>
      <c r="F9" s="1025">
        <v>502</v>
      </c>
      <c r="G9" s="48">
        <v>7</v>
      </c>
      <c r="H9" s="48">
        <v>3</v>
      </c>
      <c r="I9" s="244">
        <v>10</v>
      </c>
      <c r="J9" s="1025">
        <v>61</v>
      </c>
      <c r="K9" s="48">
        <v>2</v>
      </c>
      <c r="L9" s="48">
        <v>4</v>
      </c>
      <c r="M9" s="244">
        <v>6</v>
      </c>
    </row>
    <row r="10" spans="2:13" s="242" customFormat="1" ht="15.75" customHeight="1" thickBot="1" x14ac:dyDescent="0.25">
      <c r="B10" s="917"/>
      <c r="C10" s="918"/>
      <c r="D10" s="1051"/>
      <c r="E10" s="1051"/>
      <c r="F10" s="1026"/>
      <c r="G10" s="478"/>
      <c r="H10" s="450">
        <v>5.9760956175298804E-3</v>
      </c>
      <c r="I10" s="479"/>
      <c r="J10" s="1026"/>
      <c r="K10" s="478"/>
      <c r="L10" s="480">
        <v>6.5573770491803282E-2</v>
      </c>
      <c r="M10" s="479"/>
    </row>
    <row r="11" spans="2:13" s="242" customFormat="1" ht="15.75" customHeight="1" thickTop="1" x14ac:dyDescent="0.2">
      <c r="B11" s="830" t="s">
        <v>63</v>
      </c>
      <c r="C11" s="844" t="s">
        <v>46</v>
      </c>
      <c r="D11" s="1052">
        <v>65</v>
      </c>
      <c r="E11" s="1052">
        <v>37</v>
      </c>
      <c r="F11" s="1027">
        <v>7</v>
      </c>
      <c r="G11" s="792">
        <v>0</v>
      </c>
      <c r="H11" s="793">
        <v>1</v>
      </c>
      <c r="I11" s="794">
        <v>1</v>
      </c>
      <c r="J11" s="1040">
        <v>1</v>
      </c>
      <c r="K11" s="792">
        <v>0</v>
      </c>
      <c r="L11" s="792">
        <v>1</v>
      </c>
      <c r="M11" s="794">
        <v>1</v>
      </c>
    </row>
    <row r="12" spans="2:13" s="242" customFormat="1" ht="15.75" customHeight="1" x14ac:dyDescent="0.2">
      <c r="B12" s="831"/>
      <c r="C12" s="844"/>
      <c r="D12" s="1024"/>
      <c r="E12" s="1024"/>
      <c r="F12" s="1021"/>
      <c r="G12" s="795"/>
      <c r="H12" s="796">
        <v>0.14285714285714285</v>
      </c>
      <c r="I12" s="797"/>
      <c r="J12" s="1041"/>
      <c r="K12" s="795"/>
      <c r="L12" s="798">
        <v>1</v>
      </c>
      <c r="M12" s="797"/>
    </row>
    <row r="13" spans="2:13" s="242" customFormat="1" ht="15.75" customHeight="1" x14ac:dyDescent="0.2">
      <c r="B13" s="831"/>
      <c r="C13" s="843" t="s">
        <v>47</v>
      </c>
      <c r="D13" s="1023">
        <v>99</v>
      </c>
      <c r="E13" s="1023">
        <v>68</v>
      </c>
      <c r="F13" s="1020">
        <v>76</v>
      </c>
      <c r="G13" s="792">
        <v>0</v>
      </c>
      <c r="H13" s="799">
        <v>0</v>
      </c>
      <c r="I13" s="794">
        <v>0</v>
      </c>
      <c r="J13" s="1042">
        <v>7</v>
      </c>
      <c r="K13" s="792">
        <v>0</v>
      </c>
      <c r="L13" s="792">
        <v>0</v>
      </c>
      <c r="M13" s="800">
        <v>0</v>
      </c>
    </row>
    <row r="14" spans="2:13" s="242" customFormat="1" ht="15.75" customHeight="1" x14ac:dyDescent="0.2">
      <c r="B14" s="831"/>
      <c r="C14" s="844"/>
      <c r="D14" s="1024"/>
      <c r="E14" s="1024"/>
      <c r="F14" s="1021"/>
      <c r="G14" s="795"/>
      <c r="H14" s="796">
        <v>0</v>
      </c>
      <c r="I14" s="797"/>
      <c r="J14" s="1041"/>
      <c r="K14" s="795"/>
      <c r="L14" s="801">
        <v>0</v>
      </c>
      <c r="M14" s="797"/>
    </row>
    <row r="15" spans="2:13" s="242" customFormat="1" ht="15.75" customHeight="1" x14ac:dyDescent="0.2">
      <c r="B15" s="831"/>
      <c r="C15" s="843" t="s">
        <v>135</v>
      </c>
      <c r="D15" s="1023">
        <v>35</v>
      </c>
      <c r="E15" s="1023">
        <v>13</v>
      </c>
      <c r="F15" s="1020">
        <v>2</v>
      </c>
      <c r="G15" s="792">
        <v>0</v>
      </c>
      <c r="H15" s="799">
        <v>0</v>
      </c>
      <c r="I15" s="800">
        <v>0</v>
      </c>
      <c r="J15" s="1042">
        <v>3</v>
      </c>
      <c r="K15" s="792">
        <v>0</v>
      </c>
      <c r="L15" s="792">
        <v>2</v>
      </c>
      <c r="M15" s="800">
        <v>2</v>
      </c>
    </row>
    <row r="16" spans="2:13" s="242" customFormat="1" ht="15.75" customHeight="1" x14ac:dyDescent="0.2">
      <c r="B16" s="831"/>
      <c r="C16" s="844"/>
      <c r="D16" s="1024"/>
      <c r="E16" s="1024"/>
      <c r="F16" s="1021"/>
      <c r="G16" s="795"/>
      <c r="H16" s="796">
        <v>0</v>
      </c>
      <c r="I16" s="797"/>
      <c r="J16" s="1041"/>
      <c r="K16" s="795"/>
      <c r="L16" s="801">
        <v>0.66666666666666663</v>
      </c>
      <c r="M16" s="797"/>
    </row>
    <row r="17" spans="2:13" s="242" customFormat="1" ht="15.75" customHeight="1" x14ac:dyDescent="0.2">
      <c r="B17" s="831"/>
      <c r="C17" s="843" t="s">
        <v>74</v>
      </c>
      <c r="D17" s="1023">
        <v>117</v>
      </c>
      <c r="E17" s="1023">
        <v>85</v>
      </c>
      <c r="F17" s="1020">
        <v>24</v>
      </c>
      <c r="G17" s="792">
        <v>0</v>
      </c>
      <c r="H17" s="799">
        <v>0</v>
      </c>
      <c r="I17" s="800">
        <v>0</v>
      </c>
      <c r="J17" s="1042">
        <v>5</v>
      </c>
      <c r="K17" s="792">
        <v>0</v>
      </c>
      <c r="L17" s="799">
        <v>0</v>
      </c>
      <c r="M17" s="800">
        <v>0</v>
      </c>
    </row>
    <row r="18" spans="2:13" s="242" customFormat="1" ht="15.75" customHeight="1" x14ac:dyDescent="0.2">
      <c r="B18" s="831"/>
      <c r="C18" s="844"/>
      <c r="D18" s="1024"/>
      <c r="E18" s="1024"/>
      <c r="F18" s="1021"/>
      <c r="G18" s="795"/>
      <c r="H18" s="796">
        <v>0</v>
      </c>
      <c r="I18" s="797"/>
      <c r="J18" s="1041"/>
      <c r="K18" s="795"/>
      <c r="L18" s="801">
        <v>0</v>
      </c>
      <c r="M18" s="797"/>
    </row>
    <row r="19" spans="2:13" s="242" customFormat="1" ht="15.75" customHeight="1" x14ac:dyDescent="0.2">
      <c r="B19" s="831"/>
      <c r="C19" s="843" t="s">
        <v>75</v>
      </c>
      <c r="D19" s="1023">
        <v>15</v>
      </c>
      <c r="E19" s="1023">
        <v>11</v>
      </c>
      <c r="F19" s="1020">
        <v>24</v>
      </c>
      <c r="G19" s="792">
        <v>1</v>
      </c>
      <c r="H19" s="799">
        <v>0</v>
      </c>
      <c r="I19" s="800">
        <v>1</v>
      </c>
      <c r="J19" s="1042">
        <v>2</v>
      </c>
      <c r="K19" s="792">
        <v>0</v>
      </c>
      <c r="L19" s="799">
        <v>0</v>
      </c>
      <c r="M19" s="800">
        <v>0</v>
      </c>
    </row>
    <row r="20" spans="2:13" s="242" customFormat="1" ht="15.75" customHeight="1" x14ac:dyDescent="0.2">
      <c r="B20" s="831"/>
      <c r="C20" s="844"/>
      <c r="D20" s="1024"/>
      <c r="E20" s="1024"/>
      <c r="F20" s="1021"/>
      <c r="G20" s="795"/>
      <c r="H20" s="796">
        <v>0</v>
      </c>
      <c r="I20" s="797"/>
      <c r="J20" s="1041"/>
      <c r="K20" s="795"/>
      <c r="L20" s="798">
        <v>0</v>
      </c>
      <c r="M20" s="797"/>
    </row>
    <row r="21" spans="2:13" s="242" customFormat="1" ht="15.75" customHeight="1" x14ac:dyDescent="0.2">
      <c r="B21" s="831"/>
      <c r="C21" s="843" t="s">
        <v>51</v>
      </c>
      <c r="D21" s="1023">
        <v>191</v>
      </c>
      <c r="E21" s="1023">
        <v>165</v>
      </c>
      <c r="F21" s="1020">
        <v>369</v>
      </c>
      <c r="G21" s="792">
        <v>6</v>
      </c>
      <c r="H21" s="799">
        <v>2</v>
      </c>
      <c r="I21" s="800">
        <v>8</v>
      </c>
      <c r="J21" s="1042">
        <v>43</v>
      </c>
      <c r="K21" s="792">
        <v>2</v>
      </c>
      <c r="L21" s="792">
        <v>1</v>
      </c>
      <c r="M21" s="800">
        <v>3</v>
      </c>
    </row>
    <row r="22" spans="2:13" s="242" customFormat="1" ht="15.75" customHeight="1" thickBot="1" x14ac:dyDescent="0.25">
      <c r="B22" s="836"/>
      <c r="C22" s="844"/>
      <c r="D22" s="1024"/>
      <c r="E22" s="1028"/>
      <c r="F22" s="1021"/>
      <c r="G22" s="795"/>
      <c r="H22" s="796">
        <v>5.4200542005420054E-3</v>
      </c>
      <c r="I22" s="797"/>
      <c r="J22" s="1041"/>
      <c r="K22" s="802"/>
      <c r="L22" s="801">
        <v>2.3255813953488372E-2</v>
      </c>
      <c r="M22" s="797"/>
    </row>
    <row r="23" spans="2:13" s="242" customFormat="1" ht="15.75" customHeight="1" thickTop="1" x14ac:dyDescent="0.2">
      <c r="B23" s="830" t="s">
        <v>65</v>
      </c>
      <c r="C23" s="1001" t="s">
        <v>66</v>
      </c>
      <c r="D23" s="1052">
        <v>85</v>
      </c>
      <c r="E23" s="1052">
        <v>54</v>
      </c>
      <c r="F23" s="1022">
        <v>3</v>
      </c>
      <c r="G23" s="803">
        <v>0</v>
      </c>
      <c r="H23" s="803">
        <v>0</v>
      </c>
      <c r="I23" s="804">
        <v>0</v>
      </c>
      <c r="J23" s="1045">
        <v>0</v>
      </c>
      <c r="K23" s="803">
        <v>0</v>
      </c>
      <c r="L23" s="803">
        <v>0</v>
      </c>
      <c r="M23" s="804">
        <v>0</v>
      </c>
    </row>
    <row r="24" spans="2:13" s="242" customFormat="1" ht="15.75" customHeight="1" x14ac:dyDescent="0.2">
      <c r="B24" s="831"/>
      <c r="C24" s="844"/>
      <c r="D24" s="1024"/>
      <c r="E24" s="1024"/>
      <c r="F24" s="1021"/>
      <c r="G24" s="805"/>
      <c r="H24" s="796">
        <v>0</v>
      </c>
      <c r="I24" s="797"/>
      <c r="J24" s="1041"/>
      <c r="K24" s="795"/>
      <c r="L24" s="806" t="s">
        <v>191</v>
      </c>
      <c r="M24" s="797"/>
    </row>
    <row r="25" spans="2:13" s="242" customFormat="1" ht="15.75" customHeight="1" x14ac:dyDescent="0.2">
      <c r="B25" s="831"/>
      <c r="C25" s="843" t="s">
        <v>67</v>
      </c>
      <c r="D25" s="1023">
        <v>235</v>
      </c>
      <c r="E25" s="1023">
        <v>159</v>
      </c>
      <c r="F25" s="1020">
        <v>42</v>
      </c>
      <c r="G25" s="792">
        <v>0</v>
      </c>
      <c r="H25" s="799">
        <v>1</v>
      </c>
      <c r="I25" s="800">
        <v>1</v>
      </c>
      <c r="J25" s="1042">
        <v>15</v>
      </c>
      <c r="K25" s="792">
        <v>0</v>
      </c>
      <c r="L25" s="799">
        <v>3</v>
      </c>
      <c r="M25" s="800">
        <v>3</v>
      </c>
    </row>
    <row r="26" spans="2:13" s="242" customFormat="1" ht="15.75" customHeight="1" x14ac:dyDescent="0.2">
      <c r="B26" s="831"/>
      <c r="C26" s="844"/>
      <c r="D26" s="1024"/>
      <c r="E26" s="1024"/>
      <c r="F26" s="1021"/>
      <c r="G26" s="805"/>
      <c r="H26" s="796">
        <v>2.3809523809523808E-2</v>
      </c>
      <c r="I26" s="797"/>
      <c r="J26" s="1041"/>
      <c r="K26" s="795"/>
      <c r="L26" s="801">
        <v>0.2</v>
      </c>
      <c r="M26" s="797"/>
    </row>
    <row r="27" spans="2:13" s="242" customFormat="1" ht="15.75" customHeight="1" x14ac:dyDescent="0.2">
      <c r="B27" s="831"/>
      <c r="C27" s="843" t="s">
        <v>68</v>
      </c>
      <c r="D27" s="1023">
        <v>78</v>
      </c>
      <c r="E27" s="1023">
        <v>61</v>
      </c>
      <c r="F27" s="1020">
        <v>43</v>
      </c>
      <c r="G27" s="792">
        <v>1</v>
      </c>
      <c r="H27" s="799">
        <v>2</v>
      </c>
      <c r="I27" s="800">
        <v>3</v>
      </c>
      <c r="J27" s="1042">
        <v>9</v>
      </c>
      <c r="K27" s="792">
        <v>0</v>
      </c>
      <c r="L27" s="799">
        <v>0</v>
      </c>
      <c r="M27" s="800">
        <v>0</v>
      </c>
    </row>
    <row r="28" spans="2:13" s="242" customFormat="1" ht="15.75" customHeight="1" x14ac:dyDescent="0.2">
      <c r="B28" s="831"/>
      <c r="C28" s="844"/>
      <c r="D28" s="1024"/>
      <c r="E28" s="1024"/>
      <c r="F28" s="1021"/>
      <c r="G28" s="805"/>
      <c r="H28" s="796">
        <v>4.6511627906976744E-2</v>
      </c>
      <c r="I28" s="797"/>
      <c r="J28" s="1041"/>
      <c r="K28" s="795"/>
      <c r="L28" s="801">
        <v>0</v>
      </c>
      <c r="M28" s="797"/>
    </row>
    <row r="29" spans="2:13" s="242" customFormat="1" ht="15.75" customHeight="1" x14ac:dyDescent="0.2">
      <c r="B29" s="831"/>
      <c r="C29" s="843" t="s">
        <v>69</v>
      </c>
      <c r="D29" s="1023">
        <v>55</v>
      </c>
      <c r="E29" s="1023">
        <v>45</v>
      </c>
      <c r="F29" s="1020">
        <v>36</v>
      </c>
      <c r="G29" s="793">
        <v>1</v>
      </c>
      <c r="H29" s="212">
        <v>0</v>
      </c>
      <c r="I29" s="481">
        <v>1</v>
      </c>
      <c r="J29" s="1042">
        <v>9</v>
      </c>
      <c r="K29" s="792">
        <v>1</v>
      </c>
      <c r="L29" s="799">
        <v>1</v>
      </c>
      <c r="M29" s="800">
        <v>2</v>
      </c>
    </row>
    <row r="30" spans="2:13" s="242" customFormat="1" ht="15.75" customHeight="1" x14ac:dyDescent="0.2">
      <c r="B30" s="831"/>
      <c r="C30" s="844"/>
      <c r="D30" s="1024"/>
      <c r="E30" s="1024"/>
      <c r="F30" s="1021"/>
      <c r="G30" s="805"/>
      <c r="H30" s="796">
        <v>0</v>
      </c>
      <c r="I30" s="797"/>
      <c r="J30" s="1041"/>
      <c r="K30" s="795"/>
      <c r="L30" s="801">
        <v>0.1111111111111111</v>
      </c>
      <c r="M30" s="797"/>
    </row>
    <row r="31" spans="2:13" s="242" customFormat="1" ht="15.75" customHeight="1" x14ac:dyDescent="0.2">
      <c r="B31" s="831"/>
      <c r="C31" s="843" t="s">
        <v>70</v>
      </c>
      <c r="D31" s="1023">
        <v>33</v>
      </c>
      <c r="E31" s="1023">
        <v>29</v>
      </c>
      <c r="F31" s="1020">
        <v>22</v>
      </c>
      <c r="G31" s="793">
        <v>0</v>
      </c>
      <c r="H31" s="212">
        <v>0</v>
      </c>
      <c r="I31" s="481">
        <v>0</v>
      </c>
      <c r="J31" s="1042">
        <v>6</v>
      </c>
      <c r="K31" s="792">
        <v>1</v>
      </c>
      <c r="L31" s="799">
        <v>0</v>
      </c>
      <c r="M31" s="800">
        <v>1</v>
      </c>
    </row>
    <row r="32" spans="2:13" s="242" customFormat="1" ht="15.75" customHeight="1" x14ac:dyDescent="0.2">
      <c r="B32" s="831"/>
      <c r="C32" s="844"/>
      <c r="D32" s="1024"/>
      <c r="E32" s="1024"/>
      <c r="F32" s="1021"/>
      <c r="G32" s="805"/>
      <c r="H32" s="796">
        <v>0</v>
      </c>
      <c r="I32" s="797"/>
      <c r="J32" s="1041"/>
      <c r="K32" s="795"/>
      <c r="L32" s="801">
        <v>0</v>
      </c>
      <c r="M32" s="797"/>
    </row>
    <row r="33" spans="2:13" s="242" customFormat="1" ht="15.75" customHeight="1" x14ac:dyDescent="0.2">
      <c r="B33" s="831"/>
      <c r="C33" s="843" t="s">
        <v>71</v>
      </c>
      <c r="D33" s="1023">
        <v>36</v>
      </c>
      <c r="E33" s="1023">
        <v>31</v>
      </c>
      <c r="F33" s="1020">
        <v>356</v>
      </c>
      <c r="G33" s="792">
        <v>5</v>
      </c>
      <c r="H33" s="799">
        <v>0</v>
      </c>
      <c r="I33" s="800">
        <v>5</v>
      </c>
      <c r="J33" s="1042">
        <v>22</v>
      </c>
      <c r="K33" s="792">
        <v>0</v>
      </c>
      <c r="L33" s="799">
        <v>0</v>
      </c>
      <c r="M33" s="800">
        <v>0</v>
      </c>
    </row>
    <row r="34" spans="2:13" s="242" customFormat="1" ht="15.75" customHeight="1" thickBot="1" x14ac:dyDescent="0.25">
      <c r="B34" s="831"/>
      <c r="C34" s="1000"/>
      <c r="D34" s="1028"/>
      <c r="E34" s="1028"/>
      <c r="F34" s="1026"/>
      <c r="G34" s="807"/>
      <c r="H34" s="124">
        <v>0</v>
      </c>
      <c r="I34" s="808"/>
      <c r="J34" s="1044"/>
      <c r="K34" s="802"/>
      <c r="L34" s="350">
        <v>0</v>
      </c>
      <c r="M34" s="809"/>
    </row>
    <row r="35" spans="2:13" s="242" customFormat="1" ht="15.75" customHeight="1" thickTop="1" x14ac:dyDescent="0.2">
      <c r="B35" s="831"/>
      <c r="C35" s="26" t="s">
        <v>59</v>
      </c>
      <c r="D35" s="1056">
        <v>401</v>
      </c>
      <c r="E35" s="1048">
        <v>294</v>
      </c>
      <c r="F35" s="1027">
        <v>143</v>
      </c>
      <c r="G35" s="793">
        <v>2</v>
      </c>
      <c r="H35" s="793">
        <v>3</v>
      </c>
      <c r="I35" s="482">
        <v>5</v>
      </c>
      <c r="J35" s="1040">
        <v>39</v>
      </c>
      <c r="K35" s="792">
        <v>2</v>
      </c>
      <c r="L35" s="792">
        <v>4</v>
      </c>
      <c r="M35" s="794">
        <v>6</v>
      </c>
    </row>
    <row r="36" spans="2:13" s="242" customFormat="1" ht="15.75" customHeight="1" x14ac:dyDescent="0.2">
      <c r="B36" s="831"/>
      <c r="C36" s="27" t="s">
        <v>60</v>
      </c>
      <c r="D36" s="1055"/>
      <c r="E36" s="1049"/>
      <c r="F36" s="1021"/>
      <c r="G36" s="810"/>
      <c r="H36" s="796">
        <v>2.097902097902098E-2</v>
      </c>
      <c r="I36" s="797"/>
      <c r="J36" s="1041"/>
      <c r="K36" s="795"/>
      <c r="L36" s="801">
        <v>0.10256410256410256</v>
      </c>
      <c r="M36" s="797"/>
    </row>
    <row r="37" spans="2:13" s="242" customFormat="1" ht="15.75" customHeight="1" x14ac:dyDescent="0.2">
      <c r="B37" s="831"/>
      <c r="C37" s="26" t="s">
        <v>59</v>
      </c>
      <c r="D37" s="1054">
        <v>202</v>
      </c>
      <c r="E37" s="1048">
        <v>166</v>
      </c>
      <c r="F37" s="1027">
        <v>457</v>
      </c>
      <c r="G37" s="792">
        <v>7</v>
      </c>
      <c r="H37" s="792">
        <v>2</v>
      </c>
      <c r="I37" s="794">
        <v>9</v>
      </c>
      <c r="J37" s="1040">
        <v>46</v>
      </c>
      <c r="K37" s="792">
        <v>2</v>
      </c>
      <c r="L37" s="792">
        <v>1</v>
      </c>
      <c r="M37" s="794">
        <v>3</v>
      </c>
    </row>
    <row r="38" spans="2:13" s="242" customFormat="1" ht="15.75" customHeight="1" thickBot="1" x14ac:dyDescent="0.25">
      <c r="B38" s="832"/>
      <c r="C38" s="27" t="s">
        <v>61</v>
      </c>
      <c r="D38" s="1055"/>
      <c r="E38" s="1049"/>
      <c r="F38" s="1047"/>
      <c r="G38" s="812"/>
      <c r="H38" s="813">
        <v>4.3763676148796497E-3</v>
      </c>
      <c r="I38" s="814"/>
      <c r="J38" s="1046"/>
      <c r="K38" s="815"/>
      <c r="L38" s="353">
        <v>2.1739130434782608E-2</v>
      </c>
      <c r="M38" s="814"/>
    </row>
    <row r="39" spans="2:13" ht="13.5" customHeight="1" x14ac:dyDescent="0.2">
      <c r="B39" s="1" t="s">
        <v>192</v>
      </c>
      <c r="I39" s="1"/>
      <c r="K39" s="1"/>
      <c r="L39" s="1"/>
    </row>
    <row r="40" spans="2:13" ht="13.5" customHeight="1" x14ac:dyDescent="0.2">
      <c r="B40" s="1" t="s">
        <v>193</v>
      </c>
      <c r="K40" s="1"/>
      <c r="L40" s="1"/>
    </row>
    <row r="41" spans="2:13" ht="13.5" customHeight="1" x14ac:dyDescent="0.2">
      <c r="B41" s="1" t="s">
        <v>194</v>
      </c>
    </row>
    <row r="42" spans="2:13" ht="19.5" customHeight="1" x14ac:dyDescent="0.2"/>
    <row r="64" spans="13:13" x14ac:dyDescent="0.2">
      <c r="M64" s="16"/>
    </row>
  </sheetData>
  <mergeCells count="87">
    <mergeCell ref="D37:D38"/>
    <mergeCell ref="D29:D30"/>
    <mergeCell ref="D31:D32"/>
    <mergeCell ref="D33:D34"/>
    <mergeCell ref="D19:D20"/>
    <mergeCell ref="D21:D22"/>
    <mergeCell ref="D23:D24"/>
    <mergeCell ref="D25:D26"/>
    <mergeCell ref="D27:D28"/>
    <mergeCell ref="D35:D36"/>
    <mergeCell ref="E27:E28"/>
    <mergeCell ref="E17:E18"/>
    <mergeCell ref="D6:D8"/>
    <mergeCell ref="D9:D10"/>
    <mergeCell ref="D11:D12"/>
    <mergeCell ref="D13:D14"/>
    <mergeCell ref="D15:D16"/>
    <mergeCell ref="E6:E8"/>
    <mergeCell ref="E9:E10"/>
    <mergeCell ref="E11:E12"/>
    <mergeCell ref="E13:E14"/>
    <mergeCell ref="E15:E16"/>
    <mergeCell ref="E19:E20"/>
    <mergeCell ref="E23:E24"/>
    <mergeCell ref="E25:E26"/>
    <mergeCell ref="E35:E36"/>
    <mergeCell ref="E37:E38"/>
    <mergeCell ref="E29:E30"/>
    <mergeCell ref="E31:E32"/>
    <mergeCell ref="E33:E34"/>
    <mergeCell ref="J37:J38"/>
    <mergeCell ref="F37:F38"/>
    <mergeCell ref="F29:F30"/>
    <mergeCell ref="F31:F32"/>
    <mergeCell ref="F33:F34"/>
    <mergeCell ref="F27:F28"/>
    <mergeCell ref="J35:J36"/>
    <mergeCell ref="F35:F36"/>
    <mergeCell ref="J17:J18"/>
    <mergeCell ref="J19:J20"/>
    <mergeCell ref="J33:J34"/>
    <mergeCell ref="J31:J32"/>
    <mergeCell ref="J29:J30"/>
    <mergeCell ref="J27:J28"/>
    <mergeCell ref="J21:J22"/>
    <mergeCell ref="J25:J26"/>
    <mergeCell ref="J23:J24"/>
    <mergeCell ref="F17:F18"/>
    <mergeCell ref="F25:F26"/>
    <mergeCell ref="F19:F20"/>
    <mergeCell ref="J6:M6"/>
    <mergeCell ref="J9:J10"/>
    <mergeCell ref="J11:J12"/>
    <mergeCell ref="J13:J14"/>
    <mergeCell ref="J15:J16"/>
    <mergeCell ref="J7:J8"/>
    <mergeCell ref="K7:K8"/>
    <mergeCell ref="L7:L8"/>
    <mergeCell ref="M7:M8"/>
    <mergeCell ref="F6:I6"/>
    <mergeCell ref="F7:F8"/>
    <mergeCell ref="G7:G8"/>
    <mergeCell ref="H7:H8"/>
    <mergeCell ref="I7:I8"/>
    <mergeCell ref="B9:C10"/>
    <mergeCell ref="C19:C20"/>
    <mergeCell ref="C21:C22"/>
    <mergeCell ref="F21:F22"/>
    <mergeCell ref="F23:F24"/>
    <mergeCell ref="C23:C24"/>
    <mergeCell ref="D17:D18"/>
    <mergeCell ref="F9:F10"/>
    <mergeCell ref="F11:F12"/>
    <mergeCell ref="F13:F14"/>
    <mergeCell ref="F15:F16"/>
    <mergeCell ref="E21:E22"/>
    <mergeCell ref="C29:C30"/>
    <mergeCell ref="C31:C32"/>
    <mergeCell ref="C27:C28"/>
    <mergeCell ref="B11:B22"/>
    <mergeCell ref="B23:B38"/>
    <mergeCell ref="C33:C34"/>
    <mergeCell ref="C11:C12"/>
    <mergeCell ref="C13:C14"/>
    <mergeCell ref="C15:C16"/>
    <mergeCell ref="C17:C18"/>
    <mergeCell ref="C25:C26"/>
  </mergeCells>
  <phoneticPr fontId="2"/>
  <pageMargins left="1.07" right="0.32" top="0.63" bottom="0.59" header="0.34" footer="0.44"/>
  <pageSetup paperSize="9" scale="85" firstPageNumber="33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2">
    <pageSetUpPr fitToPage="1"/>
  </sheetPr>
  <dimension ref="B2:N57"/>
  <sheetViews>
    <sheetView view="pageBreakPreview" zoomScale="115" zoomScaleNormal="100" zoomScaleSheetLayoutView="115" workbookViewId="0">
      <selection activeCell="D7" sqref="D7:D14"/>
    </sheetView>
  </sheetViews>
  <sheetFormatPr defaultColWidth="9" defaultRowHeight="13" x14ac:dyDescent="0.2"/>
  <cols>
    <col min="1" max="1" width="9" style="1"/>
    <col min="2" max="2" width="4.36328125" style="1" customWidth="1"/>
    <col min="3" max="3" width="16.6328125" style="1" customWidth="1"/>
    <col min="4" max="13" width="8.36328125" style="1" customWidth="1"/>
    <col min="14" max="16384" width="9" style="1"/>
  </cols>
  <sheetData>
    <row r="2" spans="2:14" x14ac:dyDescent="0.2">
      <c r="B2" s="1" t="s">
        <v>195</v>
      </c>
    </row>
    <row r="4" spans="2:14" x14ac:dyDescent="0.2">
      <c r="J4" s="59" t="s">
        <v>0</v>
      </c>
    </row>
    <row r="5" spans="2:14" x14ac:dyDescent="0.2">
      <c r="J5" s="59" t="s">
        <v>72</v>
      </c>
    </row>
    <row r="6" spans="2:14" ht="14.25" customHeight="1" x14ac:dyDescent="0.2">
      <c r="J6" s="59" t="s">
        <v>196</v>
      </c>
    </row>
    <row r="7" spans="2:14" ht="14.25" customHeight="1" x14ac:dyDescent="0.2">
      <c r="J7" s="59"/>
    </row>
    <row r="8" spans="2:14" ht="13.5" thickBot="1" x14ac:dyDescent="0.25">
      <c r="L8" s="2"/>
      <c r="M8" s="2" t="s">
        <v>1</v>
      </c>
    </row>
    <row r="9" spans="2:14" ht="7.5" customHeight="1" x14ac:dyDescent="0.2">
      <c r="B9" s="8"/>
      <c r="C9" s="4"/>
      <c r="D9" s="1062" t="s">
        <v>42</v>
      </c>
      <c r="E9" s="101"/>
      <c r="F9" s="102"/>
      <c r="G9" s="102"/>
      <c r="H9" s="103"/>
      <c r="I9" s="203"/>
      <c r="J9" s="107"/>
      <c r="K9" s="107"/>
      <c r="L9" s="108"/>
      <c r="M9" s="1057" t="s">
        <v>73</v>
      </c>
    </row>
    <row r="10" spans="2:14" ht="7.5" customHeight="1" x14ac:dyDescent="0.2">
      <c r="B10" s="15"/>
      <c r="C10" s="10"/>
      <c r="D10" s="1063"/>
      <c r="E10" s="1059" t="s">
        <v>197</v>
      </c>
      <c r="F10" s="104"/>
      <c r="G10" s="105"/>
      <c r="H10" s="106"/>
      <c r="I10" s="876" t="s">
        <v>198</v>
      </c>
      <c r="J10" s="109"/>
      <c r="K10" s="109"/>
      <c r="L10" s="110"/>
      <c r="M10" s="1058"/>
    </row>
    <row r="11" spans="2:14" ht="73.5" customHeight="1" x14ac:dyDescent="0.2">
      <c r="B11" s="24"/>
      <c r="C11" s="25"/>
      <c r="D11" s="1064"/>
      <c r="E11" s="1060"/>
      <c r="F11" s="207" t="s">
        <v>199</v>
      </c>
      <c r="G11" s="126" t="s">
        <v>200</v>
      </c>
      <c r="H11" s="129" t="s">
        <v>201</v>
      </c>
      <c r="I11" s="1061"/>
      <c r="J11" s="75" t="s">
        <v>202</v>
      </c>
      <c r="K11" s="332" t="s">
        <v>203</v>
      </c>
      <c r="L11" s="196" t="s">
        <v>204</v>
      </c>
      <c r="M11" s="1036"/>
    </row>
    <row r="12" spans="2:14" ht="15.9" customHeight="1" x14ac:dyDescent="0.2">
      <c r="B12" s="913" t="s">
        <v>44</v>
      </c>
      <c r="C12" s="914"/>
      <c r="D12" s="682">
        <v>522</v>
      </c>
      <c r="E12" s="40">
        <v>95</v>
      </c>
      <c r="F12" s="67">
        <v>70</v>
      </c>
      <c r="G12" s="41">
        <v>13</v>
      </c>
      <c r="H12" s="639">
        <v>12</v>
      </c>
      <c r="I12" s="640">
        <v>391</v>
      </c>
      <c r="J12" s="639">
        <v>138</v>
      </c>
      <c r="K12" s="639">
        <v>164</v>
      </c>
      <c r="L12" s="70">
        <v>89</v>
      </c>
      <c r="M12" s="390">
        <v>36</v>
      </c>
    </row>
    <row r="13" spans="2:14" ht="15.9" customHeight="1" x14ac:dyDescent="0.2">
      <c r="B13" s="915"/>
      <c r="C13" s="916"/>
      <c r="D13" s="653"/>
      <c r="E13" s="379">
        <v>0.18199233716475097</v>
      </c>
      <c r="F13" s="564">
        <v>0.13409961685823754</v>
      </c>
      <c r="G13" s="564">
        <v>2.4904214559386972E-2</v>
      </c>
      <c r="H13" s="565">
        <v>2.2988505747126436E-2</v>
      </c>
      <c r="I13" s="566">
        <v>0.74904214559386972</v>
      </c>
      <c r="J13" s="565">
        <v>0.26436781609195403</v>
      </c>
      <c r="K13" s="565">
        <v>0.31417624521072796</v>
      </c>
      <c r="L13" s="567">
        <v>0.17049808429118773</v>
      </c>
      <c r="M13" s="382">
        <v>6.8965517241379309E-2</v>
      </c>
      <c r="N13" s="32"/>
    </row>
    <row r="14" spans="2:14" ht="15.9" customHeight="1" thickBot="1" x14ac:dyDescent="0.25">
      <c r="B14" s="917"/>
      <c r="C14" s="918"/>
      <c r="D14" s="654"/>
      <c r="E14" s="397"/>
      <c r="F14" s="641">
        <v>0.73684210526315785</v>
      </c>
      <c r="G14" s="398">
        <v>0.1368421052631579</v>
      </c>
      <c r="H14" s="642">
        <v>0.12631578947368421</v>
      </c>
      <c r="I14" s="643"/>
      <c r="J14" s="644">
        <v>0.35294117647058826</v>
      </c>
      <c r="K14" s="644">
        <v>0.41943734015345269</v>
      </c>
      <c r="L14" s="645">
        <v>0.22762148337595908</v>
      </c>
      <c r="M14" s="400"/>
    </row>
    <row r="15" spans="2:14" ht="15.9" customHeight="1" thickTop="1" x14ac:dyDescent="0.2">
      <c r="B15" s="830" t="s">
        <v>63</v>
      </c>
      <c r="C15" s="906" t="s">
        <v>46</v>
      </c>
      <c r="D15" s="685">
        <v>65</v>
      </c>
      <c r="E15" s="560">
        <v>11</v>
      </c>
      <c r="F15" s="68">
        <v>9</v>
      </c>
      <c r="G15" s="43">
        <v>2</v>
      </c>
      <c r="H15" s="573">
        <v>0</v>
      </c>
      <c r="I15" s="562">
        <v>44</v>
      </c>
      <c r="J15" s="573">
        <v>21</v>
      </c>
      <c r="K15" s="573">
        <v>17</v>
      </c>
      <c r="L15" s="71">
        <v>6</v>
      </c>
      <c r="M15" s="377">
        <v>10</v>
      </c>
    </row>
    <row r="16" spans="2:14" ht="15.9" customHeight="1" x14ac:dyDescent="0.2">
      <c r="B16" s="831"/>
      <c r="C16" s="907"/>
      <c r="D16" s="345"/>
      <c r="E16" s="379">
        <v>0.16923076923076924</v>
      </c>
      <c r="F16" s="564">
        <v>0.13846153846153847</v>
      </c>
      <c r="G16" s="380">
        <v>3.0769230769230771E-2</v>
      </c>
      <c r="H16" s="565">
        <v>0</v>
      </c>
      <c r="I16" s="566">
        <v>0.67692307692307696</v>
      </c>
      <c r="J16" s="565">
        <v>0.32307692307692309</v>
      </c>
      <c r="K16" s="565">
        <v>0.26153846153846155</v>
      </c>
      <c r="L16" s="567">
        <v>9.2307692307692313E-2</v>
      </c>
      <c r="M16" s="382">
        <v>0.15384615384615385</v>
      </c>
    </row>
    <row r="17" spans="2:13" ht="15.9" customHeight="1" x14ac:dyDescent="0.2">
      <c r="B17" s="831"/>
      <c r="C17" s="907"/>
      <c r="D17" s="235"/>
      <c r="E17" s="384"/>
      <c r="F17" s="568">
        <v>0.81818181818181823</v>
      </c>
      <c r="G17" s="568">
        <v>0.18181818181818182</v>
      </c>
      <c r="H17" s="569">
        <v>0</v>
      </c>
      <c r="I17" s="570"/>
      <c r="J17" s="571">
        <v>0.47727272727272729</v>
      </c>
      <c r="K17" s="571">
        <v>0.38636363636363635</v>
      </c>
      <c r="L17" s="572">
        <v>0.13636363636363635</v>
      </c>
      <c r="M17" s="387"/>
    </row>
    <row r="18" spans="2:13" ht="15.9" customHeight="1" x14ac:dyDescent="0.2">
      <c r="B18" s="831"/>
      <c r="C18" s="908" t="s">
        <v>47</v>
      </c>
      <c r="D18" s="686">
        <v>99</v>
      </c>
      <c r="E18" s="40">
        <v>18</v>
      </c>
      <c r="F18" s="68">
        <v>12</v>
      </c>
      <c r="G18" s="43">
        <v>3</v>
      </c>
      <c r="H18" s="573">
        <v>3</v>
      </c>
      <c r="I18" s="562">
        <v>75</v>
      </c>
      <c r="J18" s="573">
        <v>21</v>
      </c>
      <c r="K18" s="573">
        <v>35</v>
      </c>
      <c r="L18" s="71">
        <v>19</v>
      </c>
      <c r="M18" s="390">
        <v>6</v>
      </c>
    </row>
    <row r="19" spans="2:13" ht="15.9" customHeight="1" x14ac:dyDescent="0.2">
      <c r="B19" s="831"/>
      <c r="C19" s="907"/>
      <c r="D19" s="345"/>
      <c r="E19" s="379">
        <v>0.18181818181818182</v>
      </c>
      <c r="F19" s="564">
        <v>0.12121212121212122</v>
      </c>
      <c r="G19" s="380">
        <v>3.0303030303030304E-2</v>
      </c>
      <c r="H19" s="565">
        <v>3.0303030303030304E-2</v>
      </c>
      <c r="I19" s="566">
        <v>0.75757575757575757</v>
      </c>
      <c r="J19" s="565">
        <v>0.21212121212121213</v>
      </c>
      <c r="K19" s="565">
        <v>0.35353535353535354</v>
      </c>
      <c r="L19" s="567">
        <v>0.19191919191919191</v>
      </c>
      <c r="M19" s="382">
        <v>6.0606060606060608E-2</v>
      </c>
    </row>
    <row r="20" spans="2:13" ht="15.9" customHeight="1" x14ac:dyDescent="0.2">
      <c r="B20" s="831"/>
      <c r="C20" s="907"/>
      <c r="D20" s="658"/>
      <c r="E20" s="384"/>
      <c r="F20" s="568">
        <v>0.66666666666666663</v>
      </c>
      <c r="G20" s="568">
        <v>0.16666666666666666</v>
      </c>
      <c r="H20" s="569">
        <v>0.16666666666666666</v>
      </c>
      <c r="I20" s="570"/>
      <c r="J20" s="571">
        <v>0.28000000000000003</v>
      </c>
      <c r="K20" s="571">
        <v>0.46666666666666667</v>
      </c>
      <c r="L20" s="572">
        <v>0.25333333333333335</v>
      </c>
      <c r="M20" s="387"/>
    </row>
    <row r="21" spans="2:13" ht="15.9" customHeight="1" x14ac:dyDescent="0.2">
      <c r="B21" s="831"/>
      <c r="C21" s="908" t="s">
        <v>64</v>
      </c>
      <c r="D21" s="687">
        <v>35</v>
      </c>
      <c r="E21" s="40">
        <v>3</v>
      </c>
      <c r="F21" s="68">
        <v>3</v>
      </c>
      <c r="G21" s="43">
        <v>0</v>
      </c>
      <c r="H21" s="573">
        <v>0</v>
      </c>
      <c r="I21" s="562">
        <v>30</v>
      </c>
      <c r="J21" s="573">
        <v>6</v>
      </c>
      <c r="K21" s="573">
        <v>18</v>
      </c>
      <c r="L21" s="71">
        <v>6</v>
      </c>
      <c r="M21" s="390">
        <v>2</v>
      </c>
    </row>
    <row r="22" spans="2:13" ht="15.9" customHeight="1" x14ac:dyDescent="0.2">
      <c r="B22" s="831"/>
      <c r="C22" s="907"/>
      <c r="D22" s="345"/>
      <c r="E22" s="379">
        <v>8.5714285714285715E-2</v>
      </c>
      <c r="F22" s="564">
        <v>8.5714285714285715E-2</v>
      </c>
      <c r="G22" s="380">
        <v>0</v>
      </c>
      <c r="H22" s="565">
        <v>0</v>
      </c>
      <c r="I22" s="566">
        <v>0.8571428571428571</v>
      </c>
      <c r="J22" s="565">
        <v>0.17142857142857143</v>
      </c>
      <c r="K22" s="565">
        <v>0.51428571428571423</v>
      </c>
      <c r="L22" s="567">
        <v>0.17142857142857143</v>
      </c>
      <c r="M22" s="382">
        <v>5.7142857142857141E-2</v>
      </c>
    </row>
    <row r="23" spans="2:13" ht="15.9" customHeight="1" x14ac:dyDescent="0.2">
      <c r="B23" s="831"/>
      <c r="C23" s="907"/>
      <c r="D23" s="658"/>
      <c r="E23" s="384"/>
      <c r="F23" s="568">
        <v>1</v>
      </c>
      <c r="G23" s="568">
        <v>0</v>
      </c>
      <c r="H23" s="569">
        <v>0</v>
      </c>
      <c r="I23" s="570"/>
      <c r="J23" s="571">
        <v>0.2</v>
      </c>
      <c r="K23" s="571">
        <v>0.6</v>
      </c>
      <c r="L23" s="572">
        <v>0.2</v>
      </c>
      <c r="M23" s="387"/>
    </row>
    <row r="24" spans="2:13" ht="15.9" customHeight="1" x14ac:dyDescent="0.2">
      <c r="B24" s="831"/>
      <c r="C24" s="908" t="s">
        <v>205</v>
      </c>
      <c r="D24" s="687">
        <v>117</v>
      </c>
      <c r="E24" s="40">
        <v>26</v>
      </c>
      <c r="F24" s="68">
        <v>19</v>
      </c>
      <c r="G24" s="43">
        <v>2</v>
      </c>
      <c r="H24" s="573">
        <v>5</v>
      </c>
      <c r="I24" s="562">
        <v>75</v>
      </c>
      <c r="J24" s="573">
        <v>27</v>
      </c>
      <c r="K24" s="573">
        <v>29</v>
      </c>
      <c r="L24" s="71">
        <v>19</v>
      </c>
      <c r="M24" s="390">
        <v>16</v>
      </c>
    </row>
    <row r="25" spans="2:13" ht="15.9" customHeight="1" x14ac:dyDescent="0.2">
      <c r="B25" s="831"/>
      <c r="C25" s="907"/>
      <c r="D25" s="345"/>
      <c r="E25" s="379">
        <v>0.22222222222222221</v>
      </c>
      <c r="F25" s="564">
        <v>0.1623931623931624</v>
      </c>
      <c r="G25" s="380">
        <v>1.7094017094017096E-2</v>
      </c>
      <c r="H25" s="565">
        <v>4.2735042735042736E-2</v>
      </c>
      <c r="I25" s="566">
        <v>0.64102564102564108</v>
      </c>
      <c r="J25" s="565">
        <v>0.23076923076923078</v>
      </c>
      <c r="K25" s="565">
        <v>0.24786324786324787</v>
      </c>
      <c r="L25" s="567">
        <v>0.1623931623931624</v>
      </c>
      <c r="M25" s="382">
        <v>0.13675213675213677</v>
      </c>
    </row>
    <row r="26" spans="2:13" ht="15.9" customHeight="1" x14ac:dyDescent="0.2">
      <c r="B26" s="831"/>
      <c r="C26" s="994"/>
      <c r="D26" s="658"/>
      <c r="E26" s="384"/>
      <c r="F26" s="568">
        <v>0.73076923076923073</v>
      </c>
      <c r="G26" s="568">
        <v>7.6923076923076927E-2</v>
      </c>
      <c r="H26" s="569">
        <v>0.19230769230769232</v>
      </c>
      <c r="I26" s="570"/>
      <c r="J26" s="571">
        <v>0.36</v>
      </c>
      <c r="K26" s="571">
        <v>0.38666666666666666</v>
      </c>
      <c r="L26" s="572">
        <v>0.25333333333333335</v>
      </c>
      <c r="M26" s="387"/>
    </row>
    <row r="27" spans="2:13" ht="15.9" customHeight="1" x14ac:dyDescent="0.2">
      <c r="B27" s="831"/>
      <c r="C27" s="908" t="s">
        <v>50</v>
      </c>
      <c r="D27" s="687">
        <v>15</v>
      </c>
      <c r="E27" s="40">
        <v>4</v>
      </c>
      <c r="F27" s="68">
        <v>3</v>
      </c>
      <c r="G27" s="43">
        <v>1</v>
      </c>
      <c r="H27" s="573">
        <v>0</v>
      </c>
      <c r="I27" s="562">
        <v>10</v>
      </c>
      <c r="J27" s="573">
        <v>2</v>
      </c>
      <c r="K27" s="573">
        <v>4</v>
      </c>
      <c r="L27" s="71">
        <v>4</v>
      </c>
      <c r="M27" s="390">
        <v>1</v>
      </c>
    </row>
    <row r="28" spans="2:13" ht="15.9" customHeight="1" x14ac:dyDescent="0.2">
      <c r="B28" s="831"/>
      <c r="C28" s="907"/>
      <c r="D28" s="345"/>
      <c r="E28" s="379">
        <v>0.26666666666666666</v>
      </c>
      <c r="F28" s="564">
        <v>0.2</v>
      </c>
      <c r="G28" s="380">
        <v>6.6666666666666666E-2</v>
      </c>
      <c r="H28" s="565">
        <v>0</v>
      </c>
      <c r="I28" s="566">
        <v>0.66666666666666663</v>
      </c>
      <c r="J28" s="565">
        <v>0.13333333333333333</v>
      </c>
      <c r="K28" s="565">
        <v>0.26666666666666666</v>
      </c>
      <c r="L28" s="567">
        <v>0.26666666666666666</v>
      </c>
      <c r="M28" s="382">
        <v>6.6666666666666666E-2</v>
      </c>
    </row>
    <row r="29" spans="2:13" ht="15.9" customHeight="1" x14ac:dyDescent="0.2">
      <c r="B29" s="831"/>
      <c r="C29" s="907"/>
      <c r="D29" s="658"/>
      <c r="E29" s="384"/>
      <c r="F29" s="568">
        <v>0.75</v>
      </c>
      <c r="G29" s="568">
        <v>0.25</v>
      </c>
      <c r="H29" s="569">
        <v>0</v>
      </c>
      <c r="I29" s="570"/>
      <c r="J29" s="571">
        <v>0.2</v>
      </c>
      <c r="K29" s="571">
        <v>0.4</v>
      </c>
      <c r="L29" s="572">
        <v>0.4</v>
      </c>
      <c r="M29" s="387"/>
    </row>
    <row r="30" spans="2:13" ht="15.9" customHeight="1" x14ac:dyDescent="0.2">
      <c r="B30" s="831"/>
      <c r="C30" s="908" t="s">
        <v>51</v>
      </c>
      <c r="D30" s="687">
        <v>191</v>
      </c>
      <c r="E30" s="40">
        <v>33</v>
      </c>
      <c r="F30" s="68">
        <v>24</v>
      </c>
      <c r="G30" s="43">
        <v>5</v>
      </c>
      <c r="H30" s="573">
        <v>4</v>
      </c>
      <c r="I30" s="562">
        <v>157</v>
      </c>
      <c r="J30" s="573">
        <v>61</v>
      </c>
      <c r="K30" s="573">
        <v>61</v>
      </c>
      <c r="L30" s="71">
        <v>35</v>
      </c>
      <c r="M30" s="390">
        <v>1</v>
      </c>
    </row>
    <row r="31" spans="2:13" ht="15.9" customHeight="1" x14ac:dyDescent="0.2">
      <c r="B31" s="831"/>
      <c r="C31" s="907"/>
      <c r="D31" s="345"/>
      <c r="E31" s="379">
        <v>0.17277486910994763</v>
      </c>
      <c r="F31" s="564">
        <v>0.1256544502617801</v>
      </c>
      <c r="G31" s="380">
        <v>2.6178010471204188E-2</v>
      </c>
      <c r="H31" s="565">
        <v>2.0942408376963352E-2</v>
      </c>
      <c r="I31" s="566">
        <v>0.82198952879581155</v>
      </c>
      <c r="J31" s="565">
        <v>0.3193717277486911</v>
      </c>
      <c r="K31" s="565">
        <v>0.3193717277486911</v>
      </c>
      <c r="L31" s="567">
        <v>0.18324607329842932</v>
      </c>
      <c r="M31" s="382">
        <v>5.235602094240838E-3</v>
      </c>
    </row>
    <row r="32" spans="2:13" ht="15.9" customHeight="1" thickBot="1" x14ac:dyDescent="0.25">
      <c r="B32" s="836"/>
      <c r="C32" s="907"/>
      <c r="D32" s="659"/>
      <c r="E32" s="402"/>
      <c r="F32" s="568">
        <v>0.72727272727272729</v>
      </c>
      <c r="G32" s="568">
        <v>0.15151515151515152</v>
      </c>
      <c r="H32" s="569">
        <v>0.12121212121212122</v>
      </c>
      <c r="I32" s="392"/>
      <c r="J32" s="571">
        <v>0.38853503184713378</v>
      </c>
      <c r="K32" s="571">
        <v>0.38853503184713378</v>
      </c>
      <c r="L32" s="572">
        <v>0.22292993630573249</v>
      </c>
      <c r="M32" s="405"/>
    </row>
    <row r="33" spans="2:13" ht="15.9" customHeight="1" thickTop="1" x14ac:dyDescent="0.2">
      <c r="B33" s="830" t="s">
        <v>65</v>
      </c>
      <c r="C33" s="928" t="s">
        <v>10</v>
      </c>
      <c r="D33" s="687">
        <v>85</v>
      </c>
      <c r="E33" s="560">
        <v>13</v>
      </c>
      <c r="F33" s="69">
        <v>9</v>
      </c>
      <c r="G33" s="44">
        <v>0</v>
      </c>
      <c r="H33" s="561">
        <v>4</v>
      </c>
      <c r="I33" s="562">
        <v>57</v>
      </c>
      <c r="J33" s="561">
        <v>15</v>
      </c>
      <c r="K33" s="561">
        <v>26</v>
      </c>
      <c r="L33" s="72">
        <v>16</v>
      </c>
      <c r="M33" s="563">
        <v>15</v>
      </c>
    </row>
    <row r="34" spans="2:13" ht="15.9" customHeight="1" x14ac:dyDescent="0.2">
      <c r="B34" s="831"/>
      <c r="C34" s="839"/>
      <c r="D34" s="345"/>
      <c r="E34" s="379">
        <v>0.15294117647058825</v>
      </c>
      <c r="F34" s="564">
        <v>0.10588235294117647</v>
      </c>
      <c r="G34" s="380">
        <v>0</v>
      </c>
      <c r="H34" s="565">
        <v>4.7058823529411764E-2</v>
      </c>
      <c r="I34" s="566">
        <v>0.6705882352941176</v>
      </c>
      <c r="J34" s="565">
        <v>0.17647058823529413</v>
      </c>
      <c r="K34" s="565">
        <v>0.30588235294117649</v>
      </c>
      <c r="L34" s="567">
        <v>0.18823529411764706</v>
      </c>
      <c r="M34" s="382">
        <v>0.17647058823529413</v>
      </c>
    </row>
    <row r="35" spans="2:13" ht="15.9" customHeight="1" x14ac:dyDescent="0.2">
      <c r="B35" s="831"/>
      <c r="C35" s="900"/>
      <c r="D35" s="658"/>
      <c r="E35" s="384"/>
      <c r="F35" s="568">
        <v>0.69230769230769229</v>
      </c>
      <c r="G35" s="568">
        <v>0</v>
      </c>
      <c r="H35" s="569">
        <v>0.30769230769230771</v>
      </c>
      <c r="I35" s="570"/>
      <c r="J35" s="571">
        <v>0.26315789473684209</v>
      </c>
      <c r="K35" s="571">
        <v>0.45614035087719296</v>
      </c>
      <c r="L35" s="572">
        <v>0.2807017543859649</v>
      </c>
      <c r="M35" s="387"/>
    </row>
    <row r="36" spans="2:13" ht="15.9" customHeight="1" x14ac:dyDescent="0.2">
      <c r="B36" s="831"/>
      <c r="C36" s="900" t="s">
        <v>11</v>
      </c>
      <c r="D36" s="687">
        <v>235</v>
      </c>
      <c r="E36" s="40">
        <v>52</v>
      </c>
      <c r="F36" s="68">
        <v>38</v>
      </c>
      <c r="G36" s="43">
        <v>8</v>
      </c>
      <c r="H36" s="573">
        <v>6</v>
      </c>
      <c r="I36" s="562">
        <v>166</v>
      </c>
      <c r="J36" s="573">
        <v>41</v>
      </c>
      <c r="K36" s="573">
        <v>91</v>
      </c>
      <c r="L36" s="71">
        <v>34</v>
      </c>
      <c r="M36" s="390">
        <v>17</v>
      </c>
    </row>
    <row r="37" spans="2:13" ht="15.9" customHeight="1" x14ac:dyDescent="0.2">
      <c r="B37" s="831"/>
      <c r="C37" s="900"/>
      <c r="D37" s="345"/>
      <c r="E37" s="379">
        <v>0.22127659574468084</v>
      </c>
      <c r="F37" s="564">
        <v>0.16170212765957448</v>
      </c>
      <c r="G37" s="380">
        <v>3.4042553191489362E-2</v>
      </c>
      <c r="H37" s="565">
        <v>2.553191489361702E-2</v>
      </c>
      <c r="I37" s="566">
        <v>0.70638297872340428</v>
      </c>
      <c r="J37" s="565">
        <v>0.17446808510638298</v>
      </c>
      <c r="K37" s="565">
        <v>0.38723404255319149</v>
      </c>
      <c r="L37" s="567">
        <v>0.14468085106382977</v>
      </c>
      <c r="M37" s="382">
        <v>7.2340425531914887E-2</v>
      </c>
    </row>
    <row r="38" spans="2:13" ht="15.9" customHeight="1" x14ac:dyDescent="0.2">
      <c r="B38" s="831"/>
      <c r="C38" s="900"/>
      <c r="D38" s="658"/>
      <c r="E38" s="384"/>
      <c r="F38" s="568">
        <v>0.73076923076923073</v>
      </c>
      <c r="G38" s="568">
        <v>0.15384615384615385</v>
      </c>
      <c r="H38" s="569">
        <v>0.11538461538461539</v>
      </c>
      <c r="I38" s="570"/>
      <c r="J38" s="571">
        <v>0.24698795180722891</v>
      </c>
      <c r="K38" s="571">
        <v>0.54819277108433739</v>
      </c>
      <c r="L38" s="572">
        <v>0.20481927710843373</v>
      </c>
      <c r="M38" s="387"/>
    </row>
    <row r="39" spans="2:13" ht="15.9" customHeight="1" x14ac:dyDescent="0.2">
      <c r="B39" s="831"/>
      <c r="C39" s="839" t="s">
        <v>12</v>
      </c>
      <c r="D39" s="687">
        <v>78</v>
      </c>
      <c r="E39" s="40">
        <v>13</v>
      </c>
      <c r="F39" s="68">
        <v>10</v>
      </c>
      <c r="G39" s="43">
        <v>3</v>
      </c>
      <c r="H39" s="573">
        <v>0</v>
      </c>
      <c r="I39" s="562">
        <v>63</v>
      </c>
      <c r="J39" s="573">
        <v>33</v>
      </c>
      <c r="K39" s="573">
        <v>15</v>
      </c>
      <c r="L39" s="71">
        <v>15</v>
      </c>
      <c r="M39" s="390">
        <v>2</v>
      </c>
    </row>
    <row r="40" spans="2:13" ht="15.9" customHeight="1" x14ac:dyDescent="0.2">
      <c r="B40" s="831"/>
      <c r="C40" s="900"/>
      <c r="D40" s="345"/>
      <c r="E40" s="379">
        <v>0.16666666666666666</v>
      </c>
      <c r="F40" s="564">
        <v>0.12820512820512819</v>
      </c>
      <c r="G40" s="380">
        <v>3.8461538461538464E-2</v>
      </c>
      <c r="H40" s="565">
        <v>0</v>
      </c>
      <c r="I40" s="566">
        <v>0.80769230769230771</v>
      </c>
      <c r="J40" s="565">
        <v>0.42307692307692307</v>
      </c>
      <c r="K40" s="565">
        <v>0.19230769230769232</v>
      </c>
      <c r="L40" s="567">
        <v>0.19230769230769232</v>
      </c>
      <c r="M40" s="382">
        <v>2.564102564102564E-2</v>
      </c>
    </row>
    <row r="41" spans="2:13" ht="15.9" customHeight="1" x14ac:dyDescent="0.2">
      <c r="B41" s="831"/>
      <c r="C41" s="900"/>
      <c r="D41" s="658"/>
      <c r="E41" s="384"/>
      <c r="F41" s="568">
        <v>0.76923076923076927</v>
      </c>
      <c r="G41" s="568">
        <v>0.23076923076923078</v>
      </c>
      <c r="H41" s="569">
        <v>0</v>
      </c>
      <c r="I41" s="570"/>
      <c r="J41" s="571">
        <v>0.52380952380952384</v>
      </c>
      <c r="K41" s="571">
        <v>0.23809523809523808</v>
      </c>
      <c r="L41" s="572">
        <v>0.23809523809523808</v>
      </c>
      <c r="M41" s="387"/>
    </row>
    <row r="42" spans="2:13" ht="15.9" customHeight="1" x14ac:dyDescent="0.2">
      <c r="B42" s="831"/>
      <c r="C42" s="900" t="s">
        <v>13</v>
      </c>
      <c r="D42" s="687">
        <v>55</v>
      </c>
      <c r="E42" s="40">
        <v>9</v>
      </c>
      <c r="F42" s="68">
        <v>7</v>
      </c>
      <c r="G42" s="43">
        <v>1</v>
      </c>
      <c r="H42" s="573">
        <v>1</v>
      </c>
      <c r="I42" s="562">
        <v>45</v>
      </c>
      <c r="J42" s="573">
        <v>22</v>
      </c>
      <c r="K42" s="573">
        <v>14</v>
      </c>
      <c r="L42" s="71">
        <v>9</v>
      </c>
      <c r="M42" s="390">
        <v>1</v>
      </c>
    </row>
    <row r="43" spans="2:13" ht="15.9" customHeight="1" x14ac:dyDescent="0.2">
      <c r="B43" s="831"/>
      <c r="C43" s="900"/>
      <c r="D43" s="345"/>
      <c r="E43" s="379">
        <v>0.16363636363636364</v>
      </c>
      <c r="F43" s="564">
        <v>0.12727272727272726</v>
      </c>
      <c r="G43" s="380">
        <v>1.8181818181818181E-2</v>
      </c>
      <c r="H43" s="565">
        <v>1.8181818181818181E-2</v>
      </c>
      <c r="I43" s="566">
        <v>0.81818181818181823</v>
      </c>
      <c r="J43" s="565">
        <v>0.4</v>
      </c>
      <c r="K43" s="565">
        <v>0.25454545454545452</v>
      </c>
      <c r="L43" s="567">
        <v>0.16363636363636364</v>
      </c>
      <c r="M43" s="382">
        <v>1.8181818181818181E-2</v>
      </c>
    </row>
    <row r="44" spans="2:13" ht="15.9" customHeight="1" x14ac:dyDescent="0.2">
      <c r="B44" s="831"/>
      <c r="C44" s="900"/>
      <c r="D44" s="658"/>
      <c r="E44" s="384"/>
      <c r="F44" s="568">
        <v>0.77777777777777779</v>
      </c>
      <c r="G44" s="568">
        <v>0.1111111111111111</v>
      </c>
      <c r="H44" s="569">
        <v>0.1111111111111111</v>
      </c>
      <c r="I44" s="570"/>
      <c r="J44" s="571">
        <v>0.48888888888888887</v>
      </c>
      <c r="K44" s="571">
        <v>0.31111111111111112</v>
      </c>
      <c r="L44" s="572">
        <v>0.2</v>
      </c>
      <c r="M44" s="387"/>
    </row>
    <row r="45" spans="2:13" ht="15.9" customHeight="1" x14ac:dyDescent="0.2">
      <c r="B45" s="831"/>
      <c r="C45" s="900" t="s">
        <v>14</v>
      </c>
      <c r="D45" s="687">
        <v>33</v>
      </c>
      <c r="E45" s="40">
        <v>3</v>
      </c>
      <c r="F45" s="68">
        <v>3</v>
      </c>
      <c r="G45" s="43">
        <v>0</v>
      </c>
      <c r="H45" s="573">
        <v>0</v>
      </c>
      <c r="I45" s="562">
        <v>29</v>
      </c>
      <c r="J45" s="573">
        <v>15</v>
      </c>
      <c r="K45" s="573">
        <v>9</v>
      </c>
      <c r="L45" s="71">
        <v>5</v>
      </c>
      <c r="M45" s="390">
        <v>1</v>
      </c>
    </row>
    <row r="46" spans="2:13" ht="15.9" customHeight="1" x14ac:dyDescent="0.2">
      <c r="B46" s="831"/>
      <c r="C46" s="852"/>
      <c r="D46" s="345"/>
      <c r="E46" s="379">
        <v>9.0909090909090912E-2</v>
      </c>
      <c r="F46" s="564">
        <v>9.0909090909090912E-2</v>
      </c>
      <c r="G46" s="380">
        <v>0</v>
      </c>
      <c r="H46" s="565">
        <v>0</v>
      </c>
      <c r="I46" s="566">
        <v>0.87878787878787878</v>
      </c>
      <c r="J46" s="565">
        <v>0.45454545454545453</v>
      </c>
      <c r="K46" s="565">
        <v>0.27272727272727271</v>
      </c>
      <c r="L46" s="567">
        <v>0.15151515151515152</v>
      </c>
      <c r="M46" s="382">
        <v>3.0303030303030304E-2</v>
      </c>
    </row>
    <row r="47" spans="2:13" ht="15.9" customHeight="1" x14ac:dyDescent="0.2">
      <c r="B47" s="831"/>
      <c r="C47" s="852"/>
      <c r="D47" s="658"/>
      <c r="E47" s="384"/>
      <c r="F47" s="568">
        <v>1</v>
      </c>
      <c r="G47" s="568">
        <v>0</v>
      </c>
      <c r="H47" s="569">
        <v>0</v>
      </c>
      <c r="I47" s="570"/>
      <c r="J47" s="571">
        <v>0.51724137931034486</v>
      </c>
      <c r="K47" s="571">
        <v>0.31034482758620691</v>
      </c>
      <c r="L47" s="572">
        <v>0.17241379310344829</v>
      </c>
      <c r="M47" s="387"/>
    </row>
    <row r="48" spans="2:13" ht="15.9" customHeight="1" x14ac:dyDescent="0.2">
      <c r="B48" s="831"/>
      <c r="C48" s="900" t="s">
        <v>15</v>
      </c>
      <c r="D48" s="687">
        <v>36</v>
      </c>
      <c r="E48" s="40">
        <v>5</v>
      </c>
      <c r="F48" s="68">
        <v>3</v>
      </c>
      <c r="G48" s="43">
        <v>1</v>
      </c>
      <c r="H48" s="573">
        <v>1</v>
      </c>
      <c r="I48" s="562">
        <v>31</v>
      </c>
      <c r="J48" s="573">
        <v>12</v>
      </c>
      <c r="K48" s="573">
        <v>9</v>
      </c>
      <c r="L48" s="71">
        <v>10</v>
      </c>
      <c r="M48" s="390">
        <v>0</v>
      </c>
    </row>
    <row r="49" spans="2:13" ht="15.9" customHeight="1" x14ac:dyDescent="0.2">
      <c r="B49" s="831"/>
      <c r="C49" s="852"/>
      <c r="D49" s="345"/>
      <c r="E49" s="379">
        <v>0.1388888888888889</v>
      </c>
      <c r="F49" s="564">
        <v>8.3333333333333329E-2</v>
      </c>
      <c r="G49" s="380">
        <v>2.7777777777777776E-2</v>
      </c>
      <c r="H49" s="565">
        <v>2.7777777777777776E-2</v>
      </c>
      <c r="I49" s="566">
        <v>0.86111111111111116</v>
      </c>
      <c r="J49" s="565">
        <v>0.33333333333333331</v>
      </c>
      <c r="K49" s="565">
        <v>0.25</v>
      </c>
      <c r="L49" s="567">
        <v>0.27777777777777779</v>
      </c>
      <c r="M49" s="382">
        <v>0</v>
      </c>
    </row>
    <row r="50" spans="2:13" ht="15.9" customHeight="1" thickBot="1" x14ac:dyDescent="0.25">
      <c r="B50" s="831"/>
      <c r="C50" s="901"/>
      <c r="D50" s="659"/>
      <c r="E50" s="397"/>
      <c r="F50" s="393">
        <v>0.6</v>
      </c>
      <c r="G50" s="393">
        <v>0.2</v>
      </c>
      <c r="H50" s="574">
        <v>0.2</v>
      </c>
      <c r="I50" s="575"/>
      <c r="J50" s="576">
        <v>0.38709677419354838</v>
      </c>
      <c r="K50" s="576">
        <v>0.29032258064516131</v>
      </c>
      <c r="L50" s="577">
        <v>0.32258064516129031</v>
      </c>
      <c r="M50" s="400"/>
    </row>
    <row r="51" spans="2:13" ht="15.9" customHeight="1" thickTop="1" x14ac:dyDescent="0.2">
      <c r="B51" s="831"/>
      <c r="C51" s="31" t="s">
        <v>16</v>
      </c>
      <c r="D51" s="366">
        <v>401</v>
      </c>
      <c r="E51" s="42">
        <v>77</v>
      </c>
      <c r="F51" s="68">
        <v>58</v>
      </c>
      <c r="G51" s="43">
        <v>12</v>
      </c>
      <c r="H51" s="573">
        <v>7</v>
      </c>
      <c r="I51" s="562">
        <v>303</v>
      </c>
      <c r="J51" s="573">
        <v>111</v>
      </c>
      <c r="K51" s="573">
        <v>129</v>
      </c>
      <c r="L51" s="71">
        <v>63</v>
      </c>
      <c r="M51" s="377">
        <v>21</v>
      </c>
    </row>
    <row r="52" spans="2:13" ht="15.9" customHeight="1" x14ac:dyDescent="0.2">
      <c r="B52" s="831"/>
      <c r="C52" s="29" t="s">
        <v>17</v>
      </c>
      <c r="D52" s="192"/>
      <c r="E52" s="379">
        <v>0.19201995012468828</v>
      </c>
      <c r="F52" s="564">
        <v>0.14463840399002495</v>
      </c>
      <c r="G52" s="380">
        <v>2.9925187032418952E-2</v>
      </c>
      <c r="H52" s="565">
        <v>1.7456359102244388E-2</v>
      </c>
      <c r="I52" s="566">
        <v>0.75561097256857856</v>
      </c>
      <c r="J52" s="565">
        <v>0.27680798004987534</v>
      </c>
      <c r="K52" s="565">
        <v>0.32169576059850374</v>
      </c>
      <c r="L52" s="567">
        <v>0.15710723192019951</v>
      </c>
      <c r="M52" s="382">
        <v>5.2369077306733167E-2</v>
      </c>
    </row>
    <row r="53" spans="2:13" ht="15.9" customHeight="1" x14ac:dyDescent="0.2">
      <c r="B53" s="831"/>
      <c r="C53" s="6"/>
      <c r="D53" s="193"/>
      <c r="E53" s="578"/>
      <c r="F53" s="568">
        <v>0.75324675324675328</v>
      </c>
      <c r="G53" s="568">
        <v>0.15584415584415584</v>
      </c>
      <c r="H53" s="569">
        <v>9.0909090909090912E-2</v>
      </c>
      <c r="I53" s="570"/>
      <c r="J53" s="571">
        <v>0.36633663366336633</v>
      </c>
      <c r="K53" s="571">
        <v>0.42574257425742573</v>
      </c>
      <c r="L53" s="572">
        <v>0.20792079207920791</v>
      </c>
      <c r="M53" s="579"/>
    </row>
    <row r="54" spans="2:13" ht="15.9" customHeight="1" x14ac:dyDescent="0.2">
      <c r="B54" s="831"/>
      <c r="C54" s="5" t="s">
        <v>16</v>
      </c>
      <c r="D54" s="366">
        <v>202</v>
      </c>
      <c r="E54" s="580">
        <v>30</v>
      </c>
      <c r="F54" s="68">
        <v>23</v>
      </c>
      <c r="G54" s="43">
        <v>5</v>
      </c>
      <c r="H54" s="573">
        <v>2</v>
      </c>
      <c r="I54" s="562">
        <v>168</v>
      </c>
      <c r="J54" s="573">
        <v>82</v>
      </c>
      <c r="K54" s="573">
        <v>47</v>
      </c>
      <c r="L54" s="71">
        <v>39</v>
      </c>
      <c r="M54" s="377">
        <v>4</v>
      </c>
    </row>
    <row r="55" spans="2:13" ht="15.9" customHeight="1" x14ac:dyDescent="0.2">
      <c r="B55" s="831"/>
      <c r="C55" s="29" t="s">
        <v>18</v>
      </c>
      <c r="D55" s="192"/>
      <c r="E55" s="379">
        <v>0.14851485148514851</v>
      </c>
      <c r="F55" s="564">
        <v>0.11386138613861387</v>
      </c>
      <c r="G55" s="380">
        <v>2.4752475247524754E-2</v>
      </c>
      <c r="H55" s="565">
        <v>9.9009900990099011E-3</v>
      </c>
      <c r="I55" s="566">
        <v>0.83168316831683164</v>
      </c>
      <c r="J55" s="565">
        <v>0.40594059405940597</v>
      </c>
      <c r="K55" s="565">
        <v>0.23267326732673269</v>
      </c>
      <c r="L55" s="567">
        <v>0.19306930693069307</v>
      </c>
      <c r="M55" s="382">
        <v>1.9801980198019802E-2</v>
      </c>
    </row>
    <row r="56" spans="2:13" ht="15.9" customHeight="1" thickBot="1" x14ac:dyDescent="0.25">
      <c r="B56" s="832"/>
      <c r="C56" s="6"/>
      <c r="D56" s="193"/>
      <c r="E56" s="407"/>
      <c r="F56" s="581">
        <v>0.76666666666666672</v>
      </c>
      <c r="G56" s="581">
        <v>0.16666666666666666</v>
      </c>
      <c r="H56" s="582">
        <v>6.6666666666666666E-2</v>
      </c>
      <c r="I56" s="583"/>
      <c r="J56" s="584">
        <v>0.48809523809523808</v>
      </c>
      <c r="K56" s="584">
        <v>0.27976190476190477</v>
      </c>
      <c r="L56" s="585">
        <v>0.23214285714285715</v>
      </c>
      <c r="M56" s="410"/>
    </row>
    <row r="57" spans="2:13" ht="15" customHeight="1" x14ac:dyDescent="0.2">
      <c r="C57" s="13"/>
      <c r="D57" s="14"/>
      <c r="E57" s="11"/>
      <c r="F57" s="11"/>
      <c r="G57" s="11"/>
      <c r="H57" s="11"/>
      <c r="I57" s="11"/>
      <c r="J57" s="11"/>
      <c r="K57" s="11"/>
      <c r="L57" s="11"/>
      <c r="M57" s="11"/>
    </row>
  </sheetData>
  <mergeCells count="19">
    <mergeCell ref="M9:M11"/>
    <mergeCell ref="B12:C14"/>
    <mergeCell ref="C15:C17"/>
    <mergeCell ref="B15:B32"/>
    <mergeCell ref="E10:E11"/>
    <mergeCell ref="C21:C23"/>
    <mergeCell ref="I10:I11"/>
    <mergeCell ref="D9:D11"/>
    <mergeCell ref="C18:C20"/>
    <mergeCell ref="C24:C26"/>
    <mergeCell ref="C27:C29"/>
    <mergeCell ref="C39:C41"/>
    <mergeCell ref="C30:C32"/>
    <mergeCell ref="B33:B56"/>
    <mergeCell ref="C42:C44"/>
    <mergeCell ref="C45:C47"/>
    <mergeCell ref="C48:C50"/>
    <mergeCell ref="C33:C35"/>
    <mergeCell ref="C36:C38"/>
  </mergeCells>
  <phoneticPr fontId="2"/>
  <pageMargins left="0.78740157480314965" right="0.51181102362204722" top="0.78740157480314965" bottom="0.35433070866141736" header="0.19685039370078741" footer="0.19685039370078741"/>
  <pageSetup paperSize="9" scale="85" firstPageNumber="2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33">
    <pageSetUpPr fitToPage="1"/>
  </sheetPr>
  <dimension ref="B2:J41"/>
  <sheetViews>
    <sheetView view="pageBreakPreview" zoomScaleNormal="100" zoomScaleSheetLayoutView="100" workbookViewId="0">
      <selection activeCell="D7" sqref="D7:D14"/>
    </sheetView>
  </sheetViews>
  <sheetFormatPr defaultColWidth="9" defaultRowHeight="13" x14ac:dyDescent="0.2"/>
  <cols>
    <col min="1" max="1" width="9" style="1"/>
    <col min="2" max="2" width="4.36328125" style="1" customWidth="1"/>
    <col min="3" max="3" width="16.6328125" style="1" customWidth="1"/>
    <col min="4" max="4" width="17.90625" style="1" customWidth="1"/>
    <col min="5" max="7" width="19" style="1" customWidth="1"/>
    <col min="8" max="8" width="19.453125" style="1" customWidth="1"/>
    <col min="9" max="9" width="17.90625" style="1" customWidth="1"/>
    <col min="10" max="10" width="8.36328125" style="1" customWidth="1"/>
    <col min="11" max="16384" width="9" style="1"/>
  </cols>
  <sheetData>
    <row r="2" spans="2:10" x14ac:dyDescent="0.2">
      <c r="B2" s="1" t="s">
        <v>206</v>
      </c>
    </row>
    <row r="4" spans="2:10" x14ac:dyDescent="0.2">
      <c r="H4" s="59" t="s">
        <v>0</v>
      </c>
    </row>
    <row r="5" spans="2:10" x14ac:dyDescent="0.2">
      <c r="H5" s="59" t="s">
        <v>72</v>
      </c>
    </row>
    <row r="6" spans="2:10" ht="10.5" customHeight="1" x14ac:dyDescent="0.2">
      <c r="H6" s="59"/>
    </row>
    <row r="7" spans="2:10" ht="13.5" thickBot="1" x14ac:dyDescent="0.25">
      <c r="I7" s="2" t="s">
        <v>1</v>
      </c>
    </row>
    <row r="8" spans="2:10" ht="7.5" customHeight="1" x14ac:dyDescent="0.2">
      <c r="B8" s="8"/>
      <c r="C8" s="4"/>
      <c r="D8" s="1068" t="s">
        <v>207</v>
      </c>
      <c r="E8" s="1069" t="s">
        <v>208</v>
      </c>
      <c r="F8" s="1072" t="s">
        <v>209</v>
      </c>
      <c r="G8" s="1072" t="s">
        <v>210</v>
      </c>
      <c r="H8" s="1072" t="s">
        <v>211</v>
      </c>
      <c r="I8" s="1065" t="s">
        <v>73</v>
      </c>
    </row>
    <row r="9" spans="2:10" ht="7.5" customHeight="1" x14ac:dyDescent="0.2">
      <c r="B9" s="15"/>
      <c r="C9" s="10"/>
      <c r="D9" s="1066"/>
      <c r="E9" s="1070"/>
      <c r="F9" s="1073"/>
      <c r="G9" s="1073"/>
      <c r="H9" s="1073"/>
      <c r="I9" s="1066"/>
    </row>
    <row r="10" spans="2:10" ht="66.75" customHeight="1" x14ac:dyDescent="0.2">
      <c r="B10" s="24"/>
      <c r="C10" s="25"/>
      <c r="D10" s="1067"/>
      <c r="E10" s="1071"/>
      <c r="F10" s="1074"/>
      <c r="G10" s="1074"/>
      <c r="H10" s="1074"/>
      <c r="I10" s="1067"/>
    </row>
    <row r="11" spans="2:10" ht="20.149999999999999" customHeight="1" x14ac:dyDescent="0.2">
      <c r="B11" s="913" t="s">
        <v>44</v>
      </c>
      <c r="C11" s="914"/>
      <c r="D11" s="37">
        <v>233</v>
      </c>
      <c r="E11" s="40">
        <v>9</v>
      </c>
      <c r="F11" s="67">
        <v>7</v>
      </c>
      <c r="G11" s="67">
        <v>3</v>
      </c>
      <c r="H11" s="41">
        <v>174</v>
      </c>
      <c r="I11" s="70">
        <v>40</v>
      </c>
    </row>
    <row r="12" spans="2:10" ht="20.149999999999999" customHeight="1" thickBot="1" x14ac:dyDescent="0.25">
      <c r="B12" s="915"/>
      <c r="C12" s="916"/>
      <c r="D12" s="111"/>
      <c r="E12" s="113">
        <v>3.8626609442060089E-2</v>
      </c>
      <c r="F12" s="248">
        <v>3.0042918454935622E-2</v>
      </c>
      <c r="G12" s="248">
        <v>1.2875536480686695E-2</v>
      </c>
      <c r="H12" s="130">
        <v>0.74678111587982832</v>
      </c>
      <c r="I12" s="112">
        <v>0.17167381974248927</v>
      </c>
      <c r="J12" s="32"/>
    </row>
    <row r="13" spans="2:10" ht="20.149999999999999" customHeight="1" thickTop="1" x14ac:dyDescent="0.2">
      <c r="B13" s="830" t="s">
        <v>63</v>
      </c>
      <c r="C13" s="906" t="s">
        <v>46</v>
      </c>
      <c r="D13" s="100">
        <v>32</v>
      </c>
      <c r="E13" s="560">
        <v>0</v>
      </c>
      <c r="F13" s="69">
        <v>0</v>
      </c>
      <c r="G13" s="69">
        <v>0</v>
      </c>
      <c r="H13" s="44">
        <v>24</v>
      </c>
      <c r="I13" s="72">
        <v>8</v>
      </c>
    </row>
    <row r="14" spans="2:10" ht="20.149999999999999" customHeight="1" x14ac:dyDescent="0.2">
      <c r="B14" s="831"/>
      <c r="C14" s="907"/>
      <c r="D14" s="111"/>
      <c r="E14" s="118">
        <v>0</v>
      </c>
      <c r="F14" s="249">
        <v>0</v>
      </c>
      <c r="G14" s="249">
        <v>0</v>
      </c>
      <c r="H14" s="131">
        <v>0.75</v>
      </c>
      <c r="I14" s="119">
        <v>0.25</v>
      </c>
    </row>
    <row r="15" spans="2:10" ht="20.149999999999999" customHeight="1" x14ac:dyDescent="0.2">
      <c r="B15" s="831"/>
      <c r="C15" s="908" t="s">
        <v>47</v>
      </c>
      <c r="D15" s="37">
        <v>39</v>
      </c>
      <c r="E15" s="40">
        <v>2</v>
      </c>
      <c r="F15" s="67">
        <v>0</v>
      </c>
      <c r="G15" s="67">
        <v>0</v>
      </c>
      <c r="H15" s="41">
        <v>32</v>
      </c>
      <c r="I15" s="70">
        <v>5</v>
      </c>
    </row>
    <row r="16" spans="2:10" ht="20.149999999999999" customHeight="1" x14ac:dyDescent="0.2">
      <c r="B16" s="831"/>
      <c r="C16" s="907"/>
      <c r="D16" s="117"/>
      <c r="E16" s="118">
        <v>5.128205128205128E-2</v>
      </c>
      <c r="F16" s="249">
        <v>0</v>
      </c>
      <c r="G16" s="249">
        <v>0</v>
      </c>
      <c r="H16" s="131">
        <v>0.82051282051282048</v>
      </c>
      <c r="I16" s="119">
        <v>0.12820512820512819</v>
      </c>
    </row>
    <row r="17" spans="2:9" ht="20.149999999999999" customHeight="1" x14ac:dyDescent="0.2">
      <c r="B17" s="831"/>
      <c r="C17" s="908" t="s">
        <v>64</v>
      </c>
      <c r="D17" s="37">
        <v>9</v>
      </c>
      <c r="E17" s="40">
        <v>1</v>
      </c>
      <c r="F17" s="67">
        <v>0</v>
      </c>
      <c r="G17" s="67">
        <v>0</v>
      </c>
      <c r="H17" s="41">
        <v>7</v>
      </c>
      <c r="I17" s="70">
        <v>1</v>
      </c>
    </row>
    <row r="18" spans="2:9" ht="20.149999999999999" customHeight="1" x14ac:dyDescent="0.2">
      <c r="B18" s="831"/>
      <c r="C18" s="907"/>
      <c r="D18" s="117"/>
      <c r="E18" s="118">
        <v>0.1111111111111111</v>
      </c>
      <c r="F18" s="249">
        <v>0</v>
      </c>
      <c r="G18" s="249">
        <v>0</v>
      </c>
      <c r="H18" s="131">
        <v>0.77777777777777779</v>
      </c>
      <c r="I18" s="119">
        <v>0.1111111111111111</v>
      </c>
    </row>
    <row r="19" spans="2:9" ht="20.149999999999999" customHeight="1" x14ac:dyDescent="0.2">
      <c r="B19" s="831"/>
      <c r="C19" s="908" t="s">
        <v>49</v>
      </c>
      <c r="D19" s="37">
        <v>53</v>
      </c>
      <c r="E19" s="40">
        <v>2</v>
      </c>
      <c r="F19" s="67">
        <v>2</v>
      </c>
      <c r="G19" s="67">
        <v>0</v>
      </c>
      <c r="H19" s="41">
        <v>41</v>
      </c>
      <c r="I19" s="70">
        <v>8</v>
      </c>
    </row>
    <row r="20" spans="2:9" ht="20.149999999999999" customHeight="1" x14ac:dyDescent="0.2">
      <c r="B20" s="831"/>
      <c r="C20" s="907"/>
      <c r="D20" s="117"/>
      <c r="E20" s="118">
        <v>3.7735849056603772E-2</v>
      </c>
      <c r="F20" s="249">
        <v>3.7735849056603772E-2</v>
      </c>
      <c r="G20" s="249">
        <v>0</v>
      </c>
      <c r="H20" s="131">
        <v>0.77358490566037741</v>
      </c>
      <c r="I20" s="119">
        <v>0.15094339622641509</v>
      </c>
    </row>
    <row r="21" spans="2:9" ht="20.149999999999999" customHeight="1" x14ac:dyDescent="0.2">
      <c r="B21" s="831"/>
      <c r="C21" s="908" t="s">
        <v>50</v>
      </c>
      <c r="D21" s="37">
        <v>6</v>
      </c>
      <c r="E21" s="40">
        <v>1</v>
      </c>
      <c r="F21" s="67">
        <v>0</v>
      </c>
      <c r="G21" s="67">
        <v>0</v>
      </c>
      <c r="H21" s="41">
        <v>5</v>
      </c>
      <c r="I21" s="70">
        <v>0</v>
      </c>
    </row>
    <row r="22" spans="2:9" ht="20.149999999999999" customHeight="1" x14ac:dyDescent="0.2">
      <c r="B22" s="831"/>
      <c r="C22" s="907"/>
      <c r="D22" s="117"/>
      <c r="E22" s="118">
        <v>0.16666666666666666</v>
      </c>
      <c r="F22" s="249">
        <v>0</v>
      </c>
      <c r="G22" s="249">
        <v>0</v>
      </c>
      <c r="H22" s="131">
        <v>0.83333333333333337</v>
      </c>
      <c r="I22" s="119">
        <v>0</v>
      </c>
    </row>
    <row r="23" spans="2:9" ht="20.149999999999999" customHeight="1" x14ac:dyDescent="0.2">
      <c r="B23" s="831"/>
      <c r="C23" s="908" t="s">
        <v>51</v>
      </c>
      <c r="D23" s="37">
        <v>94</v>
      </c>
      <c r="E23" s="42">
        <v>3</v>
      </c>
      <c r="F23" s="68">
        <v>5</v>
      </c>
      <c r="G23" s="68">
        <v>3</v>
      </c>
      <c r="H23" s="43">
        <v>65</v>
      </c>
      <c r="I23" s="71">
        <v>18</v>
      </c>
    </row>
    <row r="24" spans="2:9" ht="20.149999999999999" customHeight="1" thickBot="1" x14ac:dyDescent="0.25">
      <c r="B24" s="831"/>
      <c r="C24" s="907"/>
      <c r="D24" s="116"/>
      <c r="E24" s="379">
        <v>3.1914893617021274E-2</v>
      </c>
      <c r="F24" s="564">
        <v>5.3191489361702128E-2</v>
      </c>
      <c r="G24" s="564">
        <v>3.1914893617021274E-2</v>
      </c>
      <c r="H24" s="380">
        <v>0.69148936170212771</v>
      </c>
      <c r="I24" s="567">
        <v>0.19148936170212766</v>
      </c>
    </row>
    <row r="25" spans="2:9" ht="20.149999999999999" customHeight="1" thickTop="1" x14ac:dyDescent="0.2">
      <c r="B25" s="830" t="s">
        <v>65</v>
      </c>
      <c r="C25" s="928" t="s">
        <v>10</v>
      </c>
      <c r="D25" s="100">
        <v>28</v>
      </c>
      <c r="E25" s="560">
        <v>0</v>
      </c>
      <c r="F25" s="69">
        <v>0</v>
      </c>
      <c r="G25" s="69">
        <v>0</v>
      </c>
      <c r="H25" s="44">
        <v>24</v>
      </c>
      <c r="I25" s="72">
        <v>4</v>
      </c>
    </row>
    <row r="26" spans="2:9" ht="20.149999999999999" customHeight="1" x14ac:dyDescent="0.2">
      <c r="B26" s="831"/>
      <c r="C26" s="839"/>
      <c r="D26" s="117"/>
      <c r="E26" s="118">
        <v>0</v>
      </c>
      <c r="F26" s="249">
        <v>0</v>
      </c>
      <c r="G26" s="249">
        <v>0</v>
      </c>
      <c r="H26" s="131">
        <v>0.8571428571428571</v>
      </c>
      <c r="I26" s="119">
        <v>0.14285714285714285</v>
      </c>
    </row>
    <row r="27" spans="2:9" ht="20.149999999999999" customHeight="1" x14ac:dyDescent="0.2">
      <c r="B27" s="831"/>
      <c r="C27" s="839" t="s">
        <v>11</v>
      </c>
      <c r="D27" s="38">
        <v>93</v>
      </c>
      <c r="E27" s="42">
        <v>4</v>
      </c>
      <c r="F27" s="68">
        <v>3</v>
      </c>
      <c r="G27" s="68">
        <v>2</v>
      </c>
      <c r="H27" s="43">
        <v>67</v>
      </c>
      <c r="I27" s="71">
        <v>17</v>
      </c>
    </row>
    <row r="28" spans="2:9" ht="20.149999999999999" customHeight="1" x14ac:dyDescent="0.2">
      <c r="B28" s="831"/>
      <c r="C28" s="900"/>
      <c r="D28" s="117"/>
      <c r="E28" s="118">
        <v>4.3010752688172046E-2</v>
      </c>
      <c r="F28" s="249">
        <v>3.2258064516129031E-2</v>
      </c>
      <c r="G28" s="249">
        <v>2.1505376344086023E-2</v>
      </c>
      <c r="H28" s="131">
        <v>0.72043010752688175</v>
      </c>
      <c r="I28" s="119">
        <v>0.18279569892473119</v>
      </c>
    </row>
    <row r="29" spans="2:9" ht="20.149999999999999" customHeight="1" x14ac:dyDescent="0.2">
      <c r="B29" s="831"/>
      <c r="C29" s="839" t="s">
        <v>12</v>
      </c>
      <c r="D29" s="38">
        <v>46</v>
      </c>
      <c r="E29" s="42">
        <v>2</v>
      </c>
      <c r="F29" s="68">
        <v>0</v>
      </c>
      <c r="G29" s="68">
        <v>0</v>
      </c>
      <c r="H29" s="43">
        <v>35</v>
      </c>
      <c r="I29" s="71">
        <v>9</v>
      </c>
    </row>
    <row r="30" spans="2:9" ht="20.149999999999999" customHeight="1" x14ac:dyDescent="0.2">
      <c r="B30" s="831"/>
      <c r="C30" s="900"/>
      <c r="D30" s="117"/>
      <c r="E30" s="118">
        <v>4.3478260869565216E-2</v>
      </c>
      <c r="F30" s="249">
        <v>0</v>
      </c>
      <c r="G30" s="249">
        <v>0</v>
      </c>
      <c r="H30" s="131">
        <v>0.76086956521739135</v>
      </c>
      <c r="I30" s="119">
        <v>0.19565217391304349</v>
      </c>
    </row>
    <row r="31" spans="2:9" ht="20.149999999999999" customHeight="1" x14ac:dyDescent="0.2">
      <c r="B31" s="831"/>
      <c r="C31" s="839" t="s">
        <v>13</v>
      </c>
      <c r="D31" s="38">
        <v>31</v>
      </c>
      <c r="E31" s="42">
        <v>0</v>
      </c>
      <c r="F31" s="68">
        <v>2</v>
      </c>
      <c r="G31" s="68">
        <v>1</v>
      </c>
      <c r="H31" s="43">
        <v>22</v>
      </c>
      <c r="I31" s="71">
        <v>6</v>
      </c>
    </row>
    <row r="32" spans="2:9" ht="20.149999999999999" customHeight="1" x14ac:dyDescent="0.2">
      <c r="B32" s="831"/>
      <c r="C32" s="900"/>
      <c r="D32" s="117"/>
      <c r="E32" s="118">
        <v>0</v>
      </c>
      <c r="F32" s="249">
        <v>6.4516129032258063E-2</v>
      </c>
      <c r="G32" s="249">
        <v>3.2258064516129031E-2</v>
      </c>
      <c r="H32" s="131">
        <v>0.70967741935483875</v>
      </c>
      <c r="I32" s="119">
        <v>0.19354838709677419</v>
      </c>
    </row>
    <row r="33" spans="2:9" ht="20.149999999999999" customHeight="1" x14ac:dyDescent="0.2">
      <c r="B33" s="831"/>
      <c r="C33" s="839" t="s">
        <v>14</v>
      </c>
      <c r="D33" s="38">
        <v>18</v>
      </c>
      <c r="E33" s="42">
        <v>1</v>
      </c>
      <c r="F33" s="68">
        <v>2</v>
      </c>
      <c r="G33" s="68">
        <v>0</v>
      </c>
      <c r="H33" s="43">
        <v>13</v>
      </c>
      <c r="I33" s="71">
        <v>2</v>
      </c>
    </row>
    <row r="34" spans="2:9" ht="20.149999999999999" customHeight="1" x14ac:dyDescent="0.2">
      <c r="B34" s="831"/>
      <c r="C34" s="900"/>
      <c r="D34" s="117"/>
      <c r="E34" s="118">
        <v>5.5555555555555552E-2</v>
      </c>
      <c r="F34" s="249">
        <v>0.1111111111111111</v>
      </c>
      <c r="G34" s="249">
        <v>0</v>
      </c>
      <c r="H34" s="131">
        <v>0.72222222222222221</v>
      </c>
      <c r="I34" s="119">
        <v>0.1111111111111111</v>
      </c>
    </row>
    <row r="35" spans="2:9" ht="20.149999999999999" customHeight="1" x14ac:dyDescent="0.2">
      <c r="B35" s="831"/>
      <c r="C35" s="839" t="s">
        <v>15</v>
      </c>
      <c r="D35" s="38">
        <v>17</v>
      </c>
      <c r="E35" s="42">
        <v>2</v>
      </c>
      <c r="F35" s="68">
        <v>0</v>
      </c>
      <c r="G35" s="68">
        <v>0</v>
      </c>
      <c r="H35" s="43">
        <v>13</v>
      </c>
      <c r="I35" s="71">
        <v>2</v>
      </c>
    </row>
    <row r="36" spans="2:9" ht="20.149999999999999" customHeight="1" thickBot="1" x14ac:dyDescent="0.25">
      <c r="B36" s="831"/>
      <c r="C36" s="901"/>
      <c r="D36" s="116"/>
      <c r="E36" s="646">
        <v>0.11764705882352941</v>
      </c>
      <c r="F36" s="647">
        <v>0</v>
      </c>
      <c r="G36" s="647">
        <v>0</v>
      </c>
      <c r="H36" s="648">
        <v>0.76470588235294112</v>
      </c>
      <c r="I36" s="649">
        <v>0.11764705882352941</v>
      </c>
    </row>
    <row r="37" spans="2:9" ht="20.149999999999999" customHeight="1" thickTop="1" x14ac:dyDescent="0.2">
      <c r="B37" s="831"/>
      <c r="C37" s="5" t="s">
        <v>16</v>
      </c>
      <c r="D37" s="38">
        <v>188</v>
      </c>
      <c r="E37" s="251">
        <v>7</v>
      </c>
      <c r="F37" s="69">
        <v>7</v>
      </c>
      <c r="G37" s="69">
        <v>3</v>
      </c>
      <c r="H37" s="44">
        <v>137</v>
      </c>
      <c r="I37" s="72">
        <v>34</v>
      </c>
    </row>
    <row r="38" spans="2:9" ht="20.149999999999999" customHeight="1" x14ac:dyDescent="0.2">
      <c r="B38" s="831"/>
      <c r="C38" s="6" t="s">
        <v>17</v>
      </c>
      <c r="D38" s="117"/>
      <c r="E38" s="118">
        <v>3.7234042553191488E-2</v>
      </c>
      <c r="F38" s="249">
        <v>3.7234042553191488E-2</v>
      </c>
      <c r="G38" s="249">
        <v>1.5957446808510637E-2</v>
      </c>
      <c r="H38" s="131">
        <v>0.72872340425531912</v>
      </c>
      <c r="I38" s="119">
        <v>0.18085106382978725</v>
      </c>
    </row>
    <row r="39" spans="2:9" ht="20.149999999999999" customHeight="1" x14ac:dyDescent="0.2">
      <c r="B39" s="831"/>
      <c r="C39" s="5" t="s">
        <v>16</v>
      </c>
      <c r="D39" s="38">
        <v>112</v>
      </c>
      <c r="E39" s="42">
        <v>5</v>
      </c>
      <c r="F39" s="68">
        <v>4</v>
      </c>
      <c r="G39" s="68">
        <v>1</v>
      </c>
      <c r="H39" s="43">
        <v>83</v>
      </c>
      <c r="I39" s="71">
        <v>19</v>
      </c>
    </row>
    <row r="40" spans="2:9" ht="20.149999999999999" customHeight="1" thickBot="1" x14ac:dyDescent="0.25">
      <c r="B40" s="832"/>
      <c r="C40" s="6" t="s">
        <v>18</v>
      </c>
      <c r="D40" s="117"/>
      <c r="E40" s="114">
        <v>4.4642857142857144E-2</v>
      </c>
      <c r="F40" s="250">
        <v>3.5714285714285712E-2</v>
      </c>
      <c r="G40" s="250">
        <v>8.9285714285714281E-3</v>
      </c>
      <c r="H40" s="132">
        <v>0.7410714285714286</v>
      </c>
      <c r="I40" s="115">
        <v>0.16964285714285715</v>
      </c>
    </row>
    <row r="41" spans="2:9" ht="19.5" customHeight="1" x14ac:dyDescent="0.2">
      <c r="C41" s="13"/>
      <c r="D41" s="14"/>
      <c r="E41" s="11"/>
      <c r="F41" s="11"/>
      <c r="G41" s="11"/>
      <c r="H41" s="11"/>
      <c r="I41" s="11"/>
    </row>
  </sheetData>
  <mergeCells count="21">
    <mergeCell ref="C29:C30"/>
    <mergeCell ref="C23:C24"/>
    <mergeCell ref="B25:B40"/>
    <mergeCell ref="C31:C32"/>
    <mergeCell ref="C33:C34"/>
    <mergeCell ref="C35:C36"/>
    <mergeCell ref="C25:C26"/>
    <mergeCell ref="C27:C28"/>
    <mergeCell ref="I8:I10"/>
    <mergeCell ref="B11:C12"/>
    <mergeCell ref="C13:C14"/>
    <mergeCell ref="B13:B24"/>
    <mergeCell ref="C17:C18"/>
    <mergeCell ref="D8:D10"/>
    <mergeCell ref="C15:C16"/>
    <mergeCell ref="C19:C20"/>
    <mergeCell ref="E8:E10"/>
    <mergeCell ref="H8:H10"/>
    <mergeCell ref="F8:F10"/>
    <mergeCell ref="G8:G10"/>
    <mergeCell ref="C21:C22"/>
  </mergeCells>
  <phoneticPr fontId="2"/>
  <pageMargins left="0.94488188976377963" right="0.6692913385826772" top="0.78740157480314965" bottom="0.35433070866141736" header="0.19685039370078741" footer="0.19685039370078741"/>
  <pageSetup paperSize="9" scale="63" firstPageNumber="2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16"/>
  <dimension ref="B1:AD57"/>
  <sheetViews>
    <sheetView view="pageBreakPreview" zoomScaleNormal="100" zoomScaleSheetLayoutView="100" workbookViewId="0">
      <selection activeCell="D7" sqref="D7:D14"/>
    </sheetView>
  </sheetViews>
  <sheetFormatPr defaultColWidth="9" defaultRowHeight="13" x14ac:dyDescent="0.2"/>
  <cols>
    <col min="1" max="1" width="5.36328125" style="486" customWidth="1"/>
    <col min="2" max="2" width="4.36328125" style="486" customWidth="1"/>
    <col min="3" max="3" width="15.453125" style="486" customWidth="1"/>
    <col min="4" max="11" width="7.36328125" style="486" customWidth="1"/>
    <col min="12" max="12" width="8.6328125" style="486" customWidth="1"/>
    <col min="13" max="15" width="7.36328125" style="486" customWidth="1"/>
    <col min="16" max="16" width="3.1796875" style="486" hidden="1" customWidth="1"/>
    <col min="17" max="17" width="4.36328125" style="486" customWidth="1"/>
    <col min="18" max="18" width="15.453125" style="486" customWidth="1"/>
    <col min="19" max="26" width="7.36328125" style="486" customWidth="1"/>
    <col min="27" max="27" width="8.36328125" style="486" customWidth="1"/>
    <col min="28" max="30" width="7.36328125" style="486" customWidth="1"/>
    <col min="31" max="16384" width="9" style="486"/>
  </cols>
  <sheetData>
    <row r="1" spans="2:30" x14ac:dyDescent="0.2">
      <c r="F1" s="486">
        <v>2</v>
      </c>
      <c r="G1" s="486">
        <v>3</v>
      </c>
      <c r="I1" s="486">
        <v>4</v>
      </c>
      <c r="K1" s="486">
        <v>5</v>
      </c>
      <c r="L1" s="486">
        <v>6</v>
      </c>
      <c r="N1" s="486">
        <v>7</v>
      </c>
      <c r="U1" s="486">
        <v>2</v>
      </c>
      <c r="V1" s="486">
        <v>3</v>
      </c>
      <c r="X1" s="486">
        <v>4</v>
      </c>
      <c r="Z1" s="486">
        <v>5</v>
      </c>
      <c r="AA1" s="486">
        <v>6</v>
      </c>
      <c r="AC1" s="486">
        <v>7</v>
      </c>
    </row>
    <row r="2" spans="2:30" ht="17.149999999999999" customHeight="1" x14ac:dyDescent="0.2">
      <c r="B2" s="487" t="s">
        <v>212</v>
      </c>
      <c r="Q2" s="487" t="s">
        <v>213</v>
      </c>
    </row>
    <row r="4" spans="2:30" x14ac:dyDescent="0.2">
      <c r="G4" s="488" t="s">
        <v>0</v>
      </c>
      <c r="H4" s="488"/>
      <c r="V4" s="488" t="s">
        <v>0</v>
      </c>
      <c r="W4" s="488"/>
    </row>
    <row r="5" spans="2:30" x14ac:dyDescent="0.2">
      <c r="G5" s="488" t="s">
        <v>72</v>
      </c>
      <c r="H5" s="488"/>
      <c r="V5" s="488" t="s">
        <v>72</v>
      </c>
      <c r="W5" s="488"/>
    </row>
    <row r="6" spans="2:30" x14ac:dyDescent="0.2">
      <c r="G6" s="488" t="s">
        <v>214</v>
      </c>
      <c r="H6" s="488"/>
      <c r="V6" s="488" t="s">
        <v>214</v>
      </c>
      <c r="W6" s="488"/>
    </row>
    <row r="8" spans="2:30" ht="13.5" thickBot="1" x14ac:dyDescent="0.25">
      <c r="B8" s="486" t="s">
        <v>215</v>
      </c>
      <c r="N8" s="19"/>
      <c r="O8" s="19" t="s">
        <v>166</v>
      </c>
      <c r="Q8" s="486" t="s">
        <v>216</v>
      </c>
      <c r="AC8" s="19"/>
      <c r="AD8" s="19" t="s">
        <v>166</v>
      </c>
    </row>
    <row r="9" spans="2:30" ht="9" customHeight="1" x14ac:dyDescent="0.2">
      <c r="B9" s="191"/>
      <c r="C9" s="489"/>
      <c r="D9" s="922" t="s">
        <v>42</v>
      </c>
      <c r="E9" s="1080" t="s">
        <v>217</v>
      </c>
      <c r="F9" s="490"/>
      <c r="G9" s="490"/>
      <c r="H9" s="490"/>
      <c r="I9" s="490"/>
      <c r="J9" s="490"/>
      <c r="K9" s="490"/>
      <c r="L9" s="491"/>
      <c r="M9" s="492"/>
      <c r="N9" s="1075" t="s">
        <v>218</v>
      </c>
      <c r="O9" s="1075" t="s">
        <v>73</v>
      </c>
      <c r="Q9" s="191"/>
      <c r="R9" s="489"/>
      <c r="S9" s="922" t="s">
        <v>42</v>
      </c>
      <c r="T9" s="1080" t="s">
        <v>217</v>
      </c>
      <c r="U9" s="490"/>
      <c r="V9" s="490"/>
      <c r="W9" s="490"/>
      <c r="X9" s="490"/>
      <c r="Y9" s="490"/>
      <c r="Z9" s="490"/>
      <c r="AA9" s="491"/>
      <c r="AB9" s="492"/>
      <c r="AC9" s="1075" t="s">
        <v>218</v>
      </c>
      <c r="AD9" s="1075" t="s">
        <v>73</v>
      </c>
    </row>
    <row r="10" spans="2:30" ht="9" customHeight="1" x14ac:dyDescent="0.2">
      <c r="B10" s="493"/>
      <c r="C10" s="494"/>
      <c r="D10" s="923"/>
      <c r="E10" s="1081"/>
      <c r="F10" s="909" t="s">
        <v>219</v>
      </c>
      <c r="G10" s="61"/>
      <c r="H10" s="65"/>
      <c r="I10" s="65"/>
      <c r="J10" s="65"/>
      <c r="K10" s="65"/>
      <c r="L10" s="65"/>
      <c r="M10" s="1078" t="s">
        <v>220</v>
      </c>
      <c r="N10" s="1076"/>
      <c r="O10" s="1076"/>
      <c r="Q10" s="493"/>
      <c r="R10" s="494"/>
      <c r="S10" s="923"/>
      <c r="T10" s="1081"/>
      <c r="U10" s="909" t="s">
        <v>219</v>
      </c>
      <c r="V10" s="61"/>
      <c r="W10" s="65"/>
      <c r="X10" s="65"/>
      <c r="Y10" s="65"/>
      <c r="Z10" s="65"/>
      <c r="AA10" s="65"/>
      <c r="AB10" s="1078" t="s">
        <v>220</v>
      </c>
      <c r="AC10" s="1076"/>
      <c r="AD10" s="1076"/>
    </row>
    <row r="11" spans="2:30" ht="63" customHeight="1" x14ac:dyDescent="0.2">
      <c r="B11" s="193"/>
      <c r="C11" s="495"/>
      <c r="D11" s="924"/>
      <c r="E11" s="1082"/>
      <c r="F11" s="910"/>
      <c r="G11" s="62" t="s">
        <v>221</v>
      </c>
      <c r="H11" s="62" t="s">
        <v>222</v>
      </c>
      <c r="I11" s="62" t="s">
        <v>223</v>
      </c>
      <c r="J11" s="62" t="s">
        <v>224</v>
      </c>
      <c r="K11" s="62" t="s">
        <v>225</v>
      </c>
      <c r="L11" s="197" t="s">
        <v>226</v>
      </c>
      <c r="M11" s="1079"/>
      <c r="N11" s="1077"/>
      <c r="O11" s="1077"/>
      <c r="Q11" s="193"/>
      <c r="R11" s="495"/>
      <c r="S11" s="924"/>
      <c r="T11" s="1082"/>
      <c r="U11" s="910"/>
      <c r="V11" s="62" t="s">
        <v>221</v>
      </c>
      <c r="W11" s="62" t="s">
        <v>222</v>
      </c>
      <c r="X11" s="62" t="s">
        <v>223</v>
      </c>
      <c r="Y11" s="62" t="s">
        <v>224</v>
      </c>
      <c r="Z11" s="62" t="s">
        <v>225</v>
      </c>
      <c r="AA11" s="197" t="s">
        <v>226</v>
      </c>
      <c r="AB11" s="1079"/>
      <c r="AC11" s="1077"/>
      <c r="AD11" s="1077"/>
    </row>
    <row r="12" spans="2:30" ht="18" customHeight="1" x14ac:dyDescent="0.2">
      <c r="B12" s="913" t="s">
        <v>127</v>
      </c>
      <c r="C12" s="914"/>
      <c r="D12" s="688">
        <v>522</v>
      </c>
      <c r="E12" s="601">
        <v>405</v>
      </c>
      <c r="F12" s="602">
        <v>356</v>
      </c>
      <c r="G12" s="602">
        <v>13</v>
      </c>
      <c r="H12" s="602">
        <v>3</v>
      </c>
      <c r="I12" s="602">
        <v>2</v>
      </c>
      <c r="J12" s="602">
        <v>11</v>
      </c>
      <c r="K12" s="602">
        <v>4</v>
      </c>
      <c r="L12" s="603">
        <v>16</v>
      </c>
      <c r="M12" s="604">
        <v>49</v>
      </c>
      <c r="N12" s="605">
        <v>75</v>
      </c>
      <c r="O12" s="605">
        <v>42</v>
      </c>
      <c r="Q12" s="913" t="s">
        <v>127</v>
      </c>
      <c r="R12" s="914"/>
      <c r="S12" s="688">
        <v>379</v>
      </c>
      <c r="T12" s="601">
        <v>235</v>
      </c>
      <c r="U12" s="650">
        <v>210</v>
      </c>
      <c r="V12" s="602">
        <v>7</v>
      </c>
      <c r="W12" s="602">
        <v>2</v>
      </c>
      <c r="X12" s="602">
        <v>0</v>
      </c>
      <c r="Y12" s="602">
        <v>5</v>
      </c>
      <c r="Z12" s="602">
        <v>3</v>
      </c>
      <c r="AA12" s="603">
        <v>8</v>
      </c>
      <c r="AB12" s="604">
        <v>25</v>
      </c>
      <c r="AC12" s="605">
        <v>94</v>
      </c>
      <c r="AD12" s="605">
        <v>50</v>
      </c>
    </row>
    <row r="13" spans="2:30" ht="18" customHeight="1" x14ac:dyDescent="0.2">
      <c r="B13" s="915"/>
      <c r="C13" s="916"/>
      <c r="D13" s="669"/>
      <c r="E13" s="591">
        <v>0.77586206896551724</v>
      </c>
      <c r="F13" s="592">
        <v>0.68199233716475094</v>
      </c>
      <c r="G13" s="592">
        <v>2.4904214559386972E-2</v>
      </c>
      <c r="H13" s="592">
        <v>5.7471264367816091E-3</v>
      </c>
      <c r="I13" s="592">
        <v>3.8314176245210726E-3</v>
      </c>
      <c r="J13" s="592">
        <v>2.1072796934865901E-2</v>
      </c>
      <c r="K13" s="592">
        <v>7.6628352490421452E-3</v>
      </c>
      <c r="L13" s="593">
        <v>3.0651340996168581E-2</v>
      </c>
      <c r="M13" s="594">
        <v>9.3869731800766285E-2</v>
      </c>
      <c r="N13" s="595">
        <v>0.14367816091954022</v>
      </c>
      <c r="O13" s="595">
        <v>8.0459770114942528E-2</v>
      </c>
      <c r="Q13" s="915"/>
      <c r="R13" s="916"/>
      <c r="S13" s="669"/>
      <c r="T13" s="591">
        <v>0.62005277044854878</v>
      </c>
      <c r="U13" s="592">
        <v>0.55408970976253302</v>
      </c>
      <c r="V13" s="592">
        <v>1.8469656992084433E-2</v>
      </c>
      <c r="W13" s="592">
        <v>5.2770448548812663E-3</v>
      </c>
      <c r="X13" s="592">
        <v>0</v>
      </c>
      <c r="Y13" s="592">
        <v>1.3192612137203167E-2</v>
      </c>
      <c r="Z13" s="592">
        <v>7.9155672823219003E-3</v>
      </c>
      <c r="AA13" s="593">
        <v>2.1108179419525065E-2</v>
      </c>
      <c r="AB13" s="594">
        <v>6.5963060686015831E-2</v>
      </c>
      <c r="AC13" s="595">
        <v>0.24802110817941952</v>
      </c>
      <c r="AD13" s="595">
        <v>0.13192612137203166</v>
      </c>
    </row>
    <row r="14" spans="2:30" ht="18" customHeight="1" thickBot="1" x14ac:dyDescent="0.25">
      <c r="B14" s="917"/>
      <c r="C14" s="918"/>
      <c r="D14" s="670"/>
      <c r="E14" s="619"/>
      <c r="F14" s="620">
        <v>0.87901234567901232</v>
      </c>
      <c r="G14" s="620">
        <v>3.2098765432098768E-2</v>
      </c>
      <c r="H14" s="620">
        <v>7.4074074074074077E-3</v>
      </c>
      <c r="I14" s="620">
        <v>4.9382716049382715E-3</v>
      </c>
      <c r="J14" s="620">
        <v>2.7160493827160494E-2</v>
      </c>
      <c r="K14" s="620">
        <v>9.876543209876543E-3</v>
      </c>
      <c r="L14" s="621">
        <v>3.9506172839506172E-2</v>
      </c>
      <c r="M14" s="622">
        <v>0.12098765432098765</v>
      </c>
      <c r="N14" s="623"/>
      <c r="O14" s="623"/>
      <c r="Q14" s="917"/>
      <c r="R14" s="918"/>
      <c r="S14" s="670"/>
      <c r="T14" s="619"/>
      <c r="U14" s="620">
        <v>0.8936170212765957</v>
      </c>
      <c r="V14" s="620">
        <v>2.9787234042553193E-2</v>
      </c>
      <c r="W14" s="620">
        <v>8.5106382978723406E-3</v>
      </c>
      <c r="X14" s="620">
        <v>0</v>
      </c>
      <c r="Y14" s="620">
        <v>2.1276595744680851E-2</v>
      </c>
      <c r="Z14" s="620">
        <v>1.276595744680851E-2</v>
      </c>
      <c r="AA14" s="621">
        <v>3.4042553191489362E-2</v>
      </c>
      <c r="AB14" s="622">
        <v>0.10638297872340426</v>
      </c>
      <c r="AC14" s="623"/>
      <c r="AD14" s="623"/>
    </row>
    <row r="15" spans="2:30" ht="18" customHeight="1" thickTop="1" x14ac:dyDescent="0.2">
      <c r="B15" s="830" t="s">
        <v>45</v>
      </c>
      <c r="C15" s="1001" t="s">
        <v>4</v>
      </c>
      <c r="D15" s="685">
        <v>65</v>
      </c>
      <c r="E15" s="611">
        <v>43</v>
      </c>
      <c r="F15" s="612">
        <v>34</v>
      </c>
      <c r="G15" s="612">
        <v>1</v>
      </c>
      <c r="H15" s="612">
        <v>1</v>
      </c>
      <c r="I15" s="612">
        <v>0</v>
      </c>
      <c r="J15" s="612">
        <v>2</v>
      </c>
      <c r="K15" s="612">
        <v>0</v>
      </c>
      <c r="L15" s="613">
        <v>5</v>
      </c>
      <c r="M15" s="614">
        <v>9</v>
      </c>
      <c r="N15" s="615">
        <v>9</v>
      </c>
      <c r="O15" s="615">
        <v>13</v>
      </c>
      <c r="Q15" s="830" t="s">
        <v>45</v>
      </c>
      <c r="R15" s="1001" t="s">
        <v>4</v>
      </c>
      <c r="S15" s="679">
        <v>37</v>
      </c>
      <c r="T15" s="611">
        <v>18</v>
      </c>
      <c r="U15" s="612">
        <v>15</v>
      </c>
      <c r="V15" s="612">
        <v>0</v>
      </c>
      <c r="W15" s="612">
        <v>0</v>
      </c>
      <c r="X15" s="612">
        <v>0</v>
      </c>
      <c r="Y15" s="612">
        <v>2</v>
      </c>
      <c r="Z15" s="612">
        <v>0</v>
      </c>
      <c r="AA15" s="613">
        <v>1</v>
      </c>
      <c r="AB15" s="614">
        <v>3</v>
      </c>
      <c r="AC15" s="615">
        <v>7</v>
      </c>
      <c r="AD15" s="615">
        <v>12</v>
      </c>
    </row>
    <row r="16" spans="2:30" ht="18" customHeight="1" x14ac:dyDescent="0.2">
      <c r="B16" s="831"/>
      <c r="C16" s="844"/>
      <c r="D16" s="345"/>
      <c r="E16" s="591">
        <v>0.66153846153846152</v>
      </c>
      <c r="F16" s="592">
        <v>0.52307692307692311</v>
      </c>
      <c r="G16" s="592">
        <v>1.5384615384615385E-2</v>
      </c>
      <c r="H16" s="592">
        <v>1.5384615384615385E-2</v>
      </c>
      <c r="I16" s="592">
        <v>0</v>
      </c>
      <c r="J16" s="592">
        <v>4.6511627906976744E-2</v>
      </c>
      <c r="K16" s="592">
        <v>0</v>
      </c>
      <c r="L16" s="593">
        <v>7.6923076923076927E-2</v>
      </c>
      <c r="M16" s="594">
        <v>0.13846153846153847</v>
      </c>
      <c r="N16" s="595">
        <v>0.13846153846153847</v>
      </c>
      <c r="O16" s="595">
        <v>0.2</v>
      </c>
      <c r="Q16" s="831"/>
      <c r="R16" s="844"/>
      <c r="S16" s="345"/>
      <c r="T16" s="591">
        <v>0.48648648648648651</v>
      </c>
      <c r="U16" s="592">
        <v>0.40540540540540543</v>
      </c>
      <c r="V16" s="592">
        <v>0</v>
      </c>
      <c r="W16" s="592">
        <v>0</v>
      </c>
      <c r="X16" s="592">
        <v>0</v>
      </c>
      <c r="Y16" s="592">
        <v>5.4054054054054057E-2</v>
      </c>
      <c r="Z16" s="592">
        <v>0</v>
      </c>
      <c r="AA16" s="593">
        <v>2.7027027027027029E-2</v>
      </c>
      <c r="AB16" s="594">
        <v>8.1081081081081086E-2</v>
      </c>
      <c r="AC16" s="595">
        <v>0.1891891891891892</v>
      </c>
      <c r="AD16" s="595">
        <v>0.32432432432432434</v>
      </c>
    </row>
    <row r="17" spans="2:30" ht="18" customHeight="1" x14ac:dyDescent="0.2">
      <c r="B17" s="831"/>
      <c r="C17" s="844"/>
      <c r="D17" s="235"/>
      <c r="E17" s="596"/>
      <c r="F17" s="597">
        <v>0.79069767441860461</v>
      </c>
      <c r="G17" s="597">
        <v>2.3255813953488372E-2</v>
      </c>
      <c r="H17" s="597">
        <v>2.3255813953488372E-2</v>
      </c>
      <c r="I17" s="597">
        <v>0</v>
      </c>
      <c r="J17" s="597">
        <v>4.6511627906976744E-2</v>
      </c>
      <c r="K17" s="597">
        <v>0</v>
      </c>
      <c r="L17" s="598">
        <v>0.11627906976744186</v>
      </c>
      <c r="M17" s="599">
        <v>0.20930232558139536</v>
      </c>
      <c r="N17" s="600"/>
      <c r="O17" s="600"/>
      <c r="Q17" s="831"/>
      <c r="R17" s="844"/>
      <c r="S17" s="239"/>
      <c r="T17" s="596"/>
      <c r="U17" s="597">
        <v>0.83333333333333337</v>
      </c>
      <c r="V17" s="597">
        <v>0</v>
      </c>
      <c r="W17" s="597">
        <v>0</v>
      </c>
      <c r="X17" s="597">
        <v>0</v>
      </c>
      <c r="Y17" s="597">
        <v>0.1111111111111111</v>
      </c>
      <c r="Z17" s="597">
        <v>0</v>
      </c>
      <c r="AA17" s="598">
        <v>5.5555555555555552E-2</v>
      </c>
      <c r="AB17" s="599">
        <v>0.16666666666666666</v>
      </c>
      <c r="AC17" s="600"/>
      <c r="AD17" s="600"/>
    </row>
    <row r="18" spans="2:30" ht="18" customHeight="1" x14ac:dyDescent="0.2">
      <c r="B18" s="831"/>
      <c r="C18" s="843" t="s">
        <v>5</v>
      </c>
      <c r="D18" s="686">
        <v>99</v>
      </c>
      <c r="E18" s="601">
        <v>81</v>
      </c>
      <c r="F18" s="602">
        <v>71</v>
      </c>
      <c r="G18" s="602">
        <v>4</v>
      </c>
      <c r="H18" s="602">
        <v>0</v>
      </c>
      <c r="I18" s="602">
        <v>0</v>
      </c>
      <c r="J18" s="602">
        <v>5</v>
      </c>
      <c r="K18" s="602">
        <v>0</v>
      </c>
      <c r="L18" s="603">
        <v>1</v>
      </c>
      <c r="M18" s="604">
        <v>10</v>
      </c>
      <c r="N18" s="605">
        <v>10</v>
      </c>
      <c r="O18" s="605">
        <v>8</v>
      </c>
      <c r="Q18" s="831"/>
      <c r="R18" s="843" t="s">
        <v>5</v>
      </c>
      <c r="S18" s="681">
        <v>68</v>
      </c>
      <c r="T18" s="601">
        <v>47</v>
      </c>
      <c r="U18" s="602">
        <v>42</v>
      </c>
      <c r="V18" s="602">
        <v>3</v>
      </c>
      <c r="W18" s="602">
        <v>0</v>
      </c>
      <c r="X18" s="602">
        <v>0</v>
      </c>
      <c r="Y18" s="602">
        <v>1</v>
      </c>
      <c r="Z18" s="602">
        <v>0</v>
      </c>
      <c r="AA18" s="603">
        <v>1</v>
      </c>
      <c r="AB18" s="604">
        <v>5</v>
      </c>
      <c r="AC18" s="605">
        <v>15</v>
      </c>
      <c r="AD18" s="605">
        <v>6</v>
      </c>
    </row>
    <row r="19" spans="2:30" ht="18" customHeight="1" x14ac:dyDescent="0.2">
      <c r="B19" s="831"/>
      <c r="C19" s="844"/>
      <c r="D19" s="345"/>
      <c r="E19" s="591">
        <v>0.81818181818181823</v>
      </c>
      <c r="F19" s="592">
        <v>0.71717171717171713</v>
      </c>
      <c r="G19" s="592">
        <v>4.0404040404040407E-2</v>
      </c>
      <c r="H19" s="592">
        <v>0</v>
      </c>
      <c r="I19" s="592">
        <v>0</v>
      </c>
      <c r="J19" s="592">
        <v>6.1728395061728392E-2</v>
      </c>
      <c r="K19" s="592">
        <v>0</v>
      </c>
      <c r="L19" s="593">
        <v>1.0101010101010102E-2</v>
      </c>
      <c r="M19" s="594">
        <v>0.10101010101010101</v>
      </c>
      <c r="N19" s="595">
        <v>0.10101010101010101</v>
      </c>
      <c r="O19" s="595">
        <v>8.0808080808080815E-2</v>
      </c>
      <c r="Q19" s="831"/>
      <c r="R19" s="844"/>
      <c r="S19" s="345"/>
      <c r="T19" s="591">
        <v>0.69117647058823528</v>
      </c>
      <c r="U19" s="592">
        <v>0.61764705882352944</v>
      </c>
      <c r="V19" s="592">
        <v>4.4117647058823532E-2</v>
      </c>
      <c r="W19" s="592">
        <v>0</v>
      </c>
      <c r="X19" s="592">
        <v>0</v>
      </c>
      <c r="Y19" s="592">
        <v>1.4705882352941176E-2</v>
      </c>
      <c r="Z19" s="592">
        <v>0</v>
      </c>
      <c r="AA19" s="593">
        <v>1.4705882352941176E-2</v>
      </c>
      <c r="AB19" s="594">
        <v>7.3529411764705885E-2</v>
      </c>
      <c r="AC19" s="595">
        <v>0.22058823529411764</v>
      </c>
      <c r="AD19" s="595">
        <v>8.8235294117647065E-2</v>
      </c>
    </row>
    <row r="20" spans="2:30" ht="18" customHeight="1" x14ac:dyDescent="0.2">
      <c r="B20" s="831"/>
      <c r="C20" s="844"/>
      <c r="D20" s="658"/>
      <c r="E20" s="596"/>
      <c r="F20" s="597">
        <v>0.87654320987654322</v>
      </c>
      <c r="G20" s="597">
        <v>4.9382716049382713E-2</v>
      </c>
      <c r="H20" s="597">
        <v>0</v>
      </c>
      <c r="I20" s="597">
        <v>0</v>
      </c>
      <c r="J20" s="597">
        <v>6.1728395061728392E-2</v>
      </c>
      <c r="K20" s="597">
        <v>0</v>
      </c>
      <c r="L20" s="598">
        <v>1.2345679012345678E-2</v>
      </c>
      <c r="M20" s="599">
        <v>0.12345679012345678</v>
      </c>
      <c r="N20" s="600"/>
      <c r="O20" s="600"/>
      <c r="Q20" s="831"/>
      <c r="R20" s="844"/>
      <c r="S20" s="658"/>
      <c r="T20" s="596"/>
      <c r="U20" s="597">
        <v>0.8936170212765957</v>
      </c>
      <c r="V20" s="597">
        <v>6.3829787234042548E-2</v>
      </c>
      <c r="W20" s="597">
        <v>0</v>
      </c>
      <c r="X20" s="597">
        <v>0</v>
      </c>
      <c r="Y20" s="597">
        <v>2.1276595744680851E-2</v>
      </c>
      <c r="Z20" s="597">
        <v>0</v>
      </c>
      <c r="AA20" s="598">
        <v>2.1276595744680851E-2</v>
      </c>
      <c r="AB20" s="599">
        <v>0.10638297872340426</v>
      </c>
      <c r="AC20" s="600"/>
      <c r="AD20" s="600"/>
    </row>
    <row r="21" spans="2:30" ht="18" customHeight="1" x14ac:dyDescent="0.2">
      <c r="B21" s="831"/>
      <c r="C21" s="840" t="s">
        <v>48</v>
      </c>
      <c r="D21" s="687">
        <v>35</v>
      </c>
      <c r="E21" s="601">
        <v>29</v>
      </c>
      <c r="F21" s="602">
        <v>26</v>
      </c>
      <c r="G21" s="602">
        <v>2</v>
      </c>
      <c r="H21" s="602">
        <v>0</v>
      </c>
      <c r="I21" s="602">
        <v>0</v>
      </c>
      <c r="J21" s="602">
        <v>1</v>
      </c>
      <c r="K21" s="602">
        <v>0</v>
      </c>
      <c r="L21" s="603">
        <v>0</v>
      </c>
      <c r="M21" s="604">
        <v>3</v>
      </c>
      <c r="N21" s="605">
        <v>6</v>
      </c>
      <c r="O21" s="605">
        <v>0</v>
      </c>
      <c r="Q21" s="831"/>
      <c r="R21" s="840" t="s">
        <v>48</v>
      </c>
      <c r="S21" s="681">
        <v>13</v>
      </c>
      <c r="T21" s="601">
        <v>11</v>
      </c>
      <c r="U21" s="602">
        <v>10</v>
      </c>
      <c r="V21" s="602">
        <v>1</v>
      </c>
      <c r="W21" s="602">
        <v>0</v>
      </c>
      <c r="X21" s="602">
        <v>0</v>
      </c>
      <c r="Y21" s="602">
        <v>0</v>
      </c>
      <c r="Z21" s="602">
        <v>0</v>
      </c>
      <c r="AA21" s="603">
        <v>0</v>
      </c>
      <c r="AB21" s="604">
        <v>1</v>
      </c>
      <c r="AC21" s="605">
        <v>1</v>
      </c>
      <c r="AD21" s="605">
        <v>1</v>
      </c>
    </row>
    <row r="22" spans="2:30" ht="18" customHeight="1" x14ac:dyDescent="0.2">
      <c r="B22" s="831"/>
      <c r="C22" s="866"/>
      <c r="D22" s="345"/>
      <c r="E22" s="591">
        <v>0.82857142857142863</v>
      </c>
      <c r="F22" s="592">
        <v>0.74285714285714288</v>
      </c>
      <c r="G22" s="592">
        <v>5.7142857142857141E-2</v>
      </c>
      <c r="H22" s="592">
        <v>0</v>
      </c>
      <c r="I22" s="592">
        <v>0</v>
      </c>
      <c r="J22" s="592">
        <v>3.4482758620689655E-2</v>
      </c>
      <c r="K22" s="592">
        <v>0</v>
      </c>
      <c r="L22" s="593">
        <v>0</v>
      </c>
      <c r="M22" s="594">
        <v>8.5714285714285715E-2</v>
      </c>
      <c r="N22" s="595">
        <v>0.17142857142857143</v>
      </c>
      <c r="O22" s="595">
        <v>0</v>
      </c>
      <c r="Q22" s="831"/>
      <c r="R22" s="866"/>
      <c r="S22" s="345"/>
      <c r="T22" s="591">
        <v>0.84615384615384615</v>
      </c>
      <c r="U22" s="592">
        <v>0.76923076923076927</v>
      </c>
      <c r="V22" s="592">
        <v>7.6923076923076927E-2</v>
      </c>
      <c r="W22" s="592">
        <v>0</v>
      </c>
      <c r="X22" s="592">
        <v>0</v>
      </c>
      <c r="Y22" s="592">
        <v>0</v>
      </c>
      <c r="Z22" s="592">
        <v>0</v>
      </c>
      <c r="AA22" s="593">
        <v>0</v>
      </c>
      <c r="AB22" s="594">
        <v>7.6923076923076927E-2</v>
      </c>
      <c r="AC22" s="595">
        <v>7.6923076923076927E-2</v>
      </c>
      <c r="AD22" s="595">
        <v>7.6923076923076927E-2</v>
      </c>
    </row>
    <row r="23" spans="2:30" ht="18" customHeight="1" x14ac:dyDescent="0.2">
      <c r="B23" s="831"/>
      <c r="C23" s="866"/>
      <c r="D23" s="658"/>
      <c r="E23" s="606"/>
      <c r="F23" s="607">
        <v>0.89655172413793105</v>
      </c>
      <c r="G23" s="607">
        <v>6.8965517241379309E-2</v>
      </c>
      <c r="H23" s="607">
        <v>0</v>
      </c>
      <c r="I23" s="607">
        <v>0</v>
      </c>
      <c r="J23" s="607">
        <v>3.4482758620689655E-2</v>
      </c>
      <c r="K23" s="607">
        <v>0</v>
      </c>
      <c r="L23" s="608">
        <v>0</v>
      </c>
      <c r="M23" s="609">
        <v>0.10344827586206896</v>
      </c>
      <c r="N23" s="610"/>
      <c r="O23" s="610"/>
      <c r="Q23" s="831"/>
      <c r="R23" s="866"/>
      <c r="S23" s="658"/>
      <c r="T23" s="606"/>
      <c r="U23" s="607">
        <v>0.90909090909090906</v>
      </c>
      <c r="V23" s="607">
        <v>9.0909090909090912E-2</v>
      </c>
      <c r="W23" s="607">
        <v>0</v>
      </c>
      <c r="X23" s="607">
        <v>0</v>
      </c>
      <c r="Y23" s="607">
        <v>0</v>
      </c>
      <c r="Z23" s="607">
        <v>0</v>
      </c>
      <c r="AA23" s="608">
        <v>0</v>
      </c>
      <c r="AB23" s="609">
        <v>9.0909090909090912E-2</v>
      </c>
      <c r="AC23" s="610"/>
      <c r="AD23" s="610"/>
    </row>
    <row r="24" spans="2:30" ht="18" customHeight="1" x14ac:dyDescent="0.2">
      <c r="B24" s="831"/>
      <c r="C24" s="843" t="s">
        <v>74</v>
      </c>
      <c r="D24" s="687">
        <v>117</v>
      </c>
      <c r="E24" s="611">
        <v>84</v>
      </c>
      <c r="F24" s="612">
        <v>76</v>
      </c>
      <c r="G24" s="612">
        <v>3</v>
      </c>
      <c r="H24" s="612">
        <v>0</v>
      </c>
      <c r="I24" s="612">
        <v>0</v>
      </c>
      <c r="J24" s="612">
        <v>1</v>
      </c>
      <c r="K24" s="612">
        <v>3</v>
      </c>
      <c r="L24" s="613">
        <v>1</v>
      </c>
      <c r="M24" s="614">
        <v>8</v>
      </c>
      <c r="N24" s="615">
        <v>20</v>
      </c>
      <c r="O24" s="615">
        <v>13</v>
      </c>
      <c r="Q24" s="831"/>
      <c r="R24" s="843" t="s">
        <v>74</v>
      </c>
      <c r="S24" s="681">
        <v>85</v>
      </c>
      <c r="T24" s="611">
        <v>43</v>
      </c>
      <c r="U24" s="612">
        <v>40</v>
      </c>
      <c r="V24" s="612">
        <v>1</v>
      </c>
      <c r="W24" s="612">
        <v>0</v>
      </c>
      <c r="X24" s="612">
        <v>0</v>
      </c>
      <c r="Y24" s="612">
        <v>1</v>
      </c>
      <c r="Z24" s="612">
        <v>1</v>
      </c>
      <c r="AA24" s="613">
        <v>0</v>
      </c>
      <c r="AB24" s="614">
        <v>3</v>
      </c>
      <c r="AC24" s="615">
        <v>29</v>
      </c>
      <c r="AD24" s="615">
        <v>13</v>
      </c>
    </row>
    <row r="25" spans="2:30" ht="18" customHeight="1" x14ac:dyDescent="0.2">
      <c r="B25" s="831"/>
      <c r="C25" s="844"/>
      <c r="D25" s="345"/>
      <c r="E25" s="591">
        <v>0.71794871794871795</v>
      </c>
      <c r="F25" s="592">
        <v>0.6495726495726496</v>
      </c>
      <c r="G25" s="592">
        <v>2.564102564102564E-2</v>
      </c>
      <c r="H25" s="592">
        <v>0</v>
      </c>
      <c r="I25" s="592">
        <v>0</v>
      </c>
      <c r="J25" s="592">
        <v>1.1904761904761904E-2</v>
      </c>
      <c r="K25" s="592">
        <v>3.5714285714285712E-2</v>
      </c>
      <c r="L25" s="593">
        <v>8.5470085470085479E-3</v>
      </c>
      <c r="M25" s="594">
        <v>6.8376068376068383E-2</v>
      </c>
      <c r="N25" s="595">
        <v>0.17094017094017094</v>
      </c>
      <c r="O25" s="595">
        <v>0.1111111111111111</v>
      </c>
      <c r="Q25" s="831"/>
      <c r="R25" s="844"/>
      <c r="S25" s="345"/>
      <c r="T25" s="591">
        <v>0.50588235294117645</v>
      </c>
      <c r="U25" s="592">
        <v>0.47058823529411764</v>
      </c>
      <c r="V25" s="592">
        <v>1.1764705882352941E-2</v>
      </c>
      <c r="W25" s="592">
        <v>0</v>
      </c>
      <c r="X25" s="592">
        <v>0</v>
      </c>
      <c r="Y25" s="592">
        <v>1.1764705882352941E-2</v>
      </c>
      <c r="Z25" s="592">
        <v>1.1764705882352941E-2</v>
      </c>
      <c r="AA25" s="593">
        <v>0</v>
      </c>
      <c r="AB25" s="594">
        <v>3.5294117647058823E-2</v>
      </c>
      <c r="AC25" s="595">
        <v>0.3411764705882353</v>
      </c>
      <c r="AD25" s="595">
        <v>0.15294117647058825</v>
      </c>
    </row>
    <row r="26" spans="2:30" ht="18" customHeight="1" x14ac:dyDescent="0.2">
      <c r="B26" s="831"/>
      <c r="C26" s="999"/>
      <c r="D26" s="658"/>
      <c r="E26" s="596"/>
      <c r="F26" s="597">
        <v>0.90476190476190477</v>
      </c>
      <c r="G26" s="597">
        <v>3.5714285714285712E-2</v>
      </c>
      <c r="H26" s="597">
        <v>0</v>
      </c>
      <c r="I26" s="597">
        <v>0</v>
      </c>
      <c r="J26" s="597">
        <v>1.1904761904761904E-2</v>
      </c>
      <c r="K26" s="597">
        <v>3.5714285714285712E-2</v>
      </c>
      <c r="L26" s="598">
        <v>1.1904761904761904E-2</v>
      </c>
      <c r="M26" s="599">
        <v>9.5238095238095233E-2</v>
      </c>
      <c r="N26" s="600"/>
      <c r="O26" s="600"/>
      <c r="Q26" s="831"/>
      <c r="R26" s="999"/>
      <c r="S26" s="658"/>
      <c r="T26" s="596"/>
      <c r="U26" s="597">
        <v>0.93023255813953487</v>
      </c>
      <c r="V26" s="597">
        <v>2.3255813953488372E-2</v>
      </c>
      <c r="W26" s="597">
        <v>0</v>
      </c>
      <c r="X26" s="597">
        <v>0</v>
      </c>
      <c r="Y26" s="597">
        <v>2.3255813953488372E-2</v>
      </c>
      <c r="Z26" s="597">
        <v>2.3255813953488372E-2</v>
      </c>
      <c r="AA26" s="598">
        <v>0</v>
      </c>
      <c r="AB26" s="599">
        <v>6.9767441860465115E-2</v>
      </c>
      <c r="AC26" s="600"/>
      <c r="AD26" s="600"/>
    </row>
    <row r="27" spans="2:30" ht="18" customHeight="1" x14ac:dyDescent="0.2">
      <c r="B27" s="831"/>
      <c r="C27" s="843" t="s">
        <v>75</v>
      </c>
      <c r="D27" s="687">
        <v>15</v>
      </c>
      <c r="E27" s="601">
        <v>15</v>
      </c>
      <c r="F27" s="602">
        <v>13</v>
      </c>
      <c r="G27" s="602">
        <v>1</v>
      </c>
      <c r="H27" s="602">
        <v>0</v>
      </c>
      <c r="I27" s="602">
        <v>1</v>
      </c>
      <c r="J27" s="602">
        <v>0</v>
      </c>
      <c r="K27" s="602">
        <v>0</v>
      </c>
      <c r="L27" s="603">
        <v>0</v>
      </c>
      <c r="M27" s="604">
        <v>2</v>
      </c>
      <c r="N27" s="605">
        <v>0</v>
      </c>
      <c r="O27" s="605">
        <v>0</v>
      </c>
      <c r="Q27" s="831"/>
      <c r="R27" s="843" t="s">
        <v>75</v>
      </c>
      <c r="S27" s="681">
        <v>11</v>
      </c>
      <c r="T27" s="601">
        <v>8</v>
      </c>
      <c r="U27" s="602">
        <v>6</v>
      </c>
      <c r="V27" s="602">
        <v>1</v>
      </c>
      <c r="W27" s="602">
        <v>0</v>
      </c>
      <c r="X27" s="602">
        <v>0</v>
      </c>
      <c r="Y27" s="602">
        <v>0</v>
      </c>
      <c r="Z27" s="602">
        <v>1</v>
      </c>
      <c r="AA27" s="603">
        <v>0</v>
      </c>
      <c r="AB27" s="604">
        <v>2</v>
      </c>
      <c r="AC27" s="605">
        <v>1</v>
      </c>
      <c r="AD27" s="605">
        <v>2</v>
      </c>
    </row>
    <row r="28" spans="2:30" ht="18" customHeight="1" x14ac:dyDescent="0.2">
      <c r="B28" s="831"/>
      <c r="C28" s="844"/>
      <c r="D28" s="345"/>
      <c r="E28" s="591">
        <v>1</v>
      </c>
      <c r="F28" s="592">
        <v>0.8666666666666667</v>
      </c>
      <c r="G28" s="592">
        <v>6.6666666666666666E-2</v>
      </c>
      <c r="H28" s="592">
        <v>0</v>
      </c>
      <c r="I28" s="592">
        <v>6.6666666666666666E-2</v>
      </c>
      <c r="J28" s="592">
        <v>0</v>
      </c>
      <c r="K28" s="592">
        <v>0</v>
      </c>
      <c r="L28" s="593">
        <v>0</v>
      </c>
      <c r="M28" s="594">
        <v>0.13333333333333333</v>
      </c>
      <c r="N28" s="595">
        <v>0</v>
      </c>
      <c r="O28" s="595">
        <v>0</v>
      </c>
      <c r="Q28" s="831"/>
      <c r="R28" s="844"/>
      <c r="S28" s="345"/>
      <c r="T28" s="591">
        <v>0.72727272727272729</v>
      </c>
      <c r="U28" s="592">
        <v>0.54545454545454541</v>
      </c>
      <c r="V28" s="592">
        <v>9.0909090909090912E-2</v>
      </c>
      <c r="W28" s="592">
        <v>0</v>
      </c>
      <c r="X28" s="592">
        <v>0</v>
      </c>
      <c r="Y28" s="592">
        <v>0</v>
      </c>
      <c r="Z28" s="592">
        <v>9.0909090909090912E-2</v>
      </c>
      <c r="AA28" s="593">
        <v>0</v>
      </c>
      <c r="AB28" s="594">
        <v>0.18181818181818182</v>
      </c>
      <c r="AC28" s="595">
        <v>9.0909090909090912E-2</v>
      </c>
      <c r="AD28" s="595">
        <v>0.18181818181818182</v>
      </c>
    </row>
    <row r="29" spans="2:30" ht="18" customHeight="1" x14ac:dyDescent="0.2">
      <c r="B29" s="831"/>
      <c r="C29" s="844"/>
      <c r="D29" s="658"/>
      <c r="E29" s="596"/>
      <c r="F29" s="597">
        <v>0.8666666666666667</v>
      </c>
      <c r="G29" s="597">
        <v>6.6666666666666666E-2</v>
      </c>
      <c r="H29" s="597">
        <v>0</v>
      </c>
      <c r="I29" s="597">
        <v>6.6666666666666666E-2</v>
      </c>
      <c r="J29" s="597">
        <v>0</v>
      </c>
      <c r="K29" s="597">
        <v>0</v>
      </c>
      <c r="L29" s="598">
        <v>0</v>
      </c>
      <c r="M29" s="599">
        <v>0.13333333333333333</v>
      </c>
      <c r="N29" s="600"/>
      <c r="O29" s="600"/>
      <c r="Q29" s="831"/>
      <c r="R29" s="844"/>
      <c r="S29" s="658"/>
      <c r="T29" s="596"/>
      <c r="U29" s="597">
        <v>0.75</v>
      </c>
      <c r="V29" s="597">
        <v>0.125</v>
      </c>
      <c r="W29" s="597">
        <v>0</v>
      </c>
      <c r="X29" s="597">
        <v>0</v>
      </c>
      <c r="Y29" s="597">
        <v>0</v>
      </c>
      <c r="Z29" s="597">
        <v>0.125</v>
      </c>
      <c r="AA29" s="598">
        <v>0</v>
      </c>
      <c r="AB29" s="599">
        <v>0.25</v>
      </c>
      <c r="AC29" s="600"/>
      <c r="AD29" s="600"/>
    </row>
    <row r="30" spans="2:30" ht="18" customHeight="1" x14ac:dyDescent="0.2">
      <c r="B30" s="831"/>
      <c r="C30" s="843" t="s">
        <v>8</v>
      </c>
      <c r="D30" s="687">
        <v>191</v>
      </c>
      <c r="E30" s="601">
        <v>153</v>
      </c>
      <c r="F30" s="602">
        <v>136</v>
      </c>
      <c r="G30" s="602">
        <v>2</v>
      </c>
      <c r="H30" s="602">
        <v>2</v>
      </c>
      <c r="I30" s="602">
        <v>1</v>
      </c>
      <c r="J30" s="602">
        <v>2</v>
      </c>
      <c r="K30" s="602">
        <v>1</v>
      </c>
      <c r="L30" s="603">
        <v>9</v>
      </c>
      <c r="M30" s="604">
        <v>17</v>
      </c>
      <c r="N30" s="605">
        <v>30</v>
      </c>
      <c r="O30" s="605">
        <v>8</v>
      </c>
      <c r="Q30" s="831"/>
      <c r="R30" s="843" t="s">
        <v>8</v>
      </c>
      <c r="S30" s="681">
        <v>165</v>
      </c>
      <c r="T30" s="601">
        <v>108</v>
      </c>
      <c r="U30" s="650">
        <v>97</v>
      </c>
      <c r="V30" s="602">
        <v>1</v>
      </c>
      <c r="W30" s="602">
        <v>2</v>
      </c>
      <c r="X30" s="602">
        <v>0</v>
      </c>
      <c r="Y30" s="602">
        <v>1</v>
      </c>
      <c r="Z30" s="602">
        <v>1</v>
      </c>
      <c r="AA30" s="603">
        <v>6</v>
      </c>
      <c r="AB30" s="604">
        <v>11</v>
      </c>
      <c r="AC30" s="605">
        <v>41</v>
      </c>
      <c r="AD30" s="605">
        <v>16</v>
      </c>
    </row>
    <row r="31" spans="2:30" ht="18" customHeight="1" x14ac:dyDescent="0.2">
      <c r="B31" s="831"/>
      <c r="C31" s="844"/>
      <c r="D31" s="345"/>
      <c r="E31" s="591">
        <v>0.80104712041884818</v>
      </c>
      <c r="F31" s="592">
        <v>0.7120418848167539</v>
      </c>
      <c r="G31" s="592">
        <v>1.0471204188481676E-2</v>
      </c>
      <c r="H31" s="592">
        <v>1.0471204188481676E-2</v>
      </c>
      <c r="I31" s="592">
        <v>5.235602094240838E-3</v>
      </c>
      <c r="J31" s="592">
        <v>1.3071895424836602E-2</v>
      </c>
      <c r="K31" s="592">
        <v>6.5359477124183009E-3</v>
      </c>
      <c r="L31" s="593">
        <v>4.712041884816754E-2</v>
      </c>
      <c r="M31" s="594">
        <v>8.9005235602094238E-2</v>
      </c>
      <c r="N31" s="595">
        <v>0.15706806282722513</v>
      </c>
      <c r="O31" s="595">
        <v>4.1884816753926704E-2</v>
      </c>
      <c r="Q31" s="831"/>
      <c r="R31" s="844"/>
      <c r="S31" s="345"/>
      <c r="T31" s="591">
        <v>0.65454545454545454</v>
      </c>
      <c r="U31" s="592">
        <v>0.58787878787878789</v>
      </c>
      <c r="V31" s="592">
        <v>6.0606060606060606E-3</v>
      </c>
      <c r="W31" s="592">
        <v>1.2121212121212121E-2</v>
      </c>
      <c r="X31" s="592">
        <v>0</v>
      </c>
      <c r="Y31" s="592">
        <v>6.0606060606060606E-3</v>
      </c>
      <c r="Z31" s="592">
        <v>6.0606060606060606E-3</v>
      </c>
      <c r="AA31" s="593">
        <v>3.6363636363636362E-2</v>
      </c>
      <c r="AB31" s="594">
        <v>6.6666666666666666E-2</v>
      </c>
      <c r="AC31" s="595">
        <v>0.24848484848484848</v>
      </c>
      <c r="AD31" s="595">
        <v>9.696969696969697E-2</v>
      </c>
    </row>
    <row r="32" spans="2:30" ht="18" customHeight="1" thickBot="1" x14ac:dyDescent="0.25">
      <c r="B32" s="836"/>
      <c r="C32" s="844"/>
      <c r="D32" s="659"/>
      <c r="E32" s="616"/>
      <c r="F32" s="617">
        <v>0.88888888888888884</v>
      </c>
      <c r="G32" s="617">
        <v>1.3071895424836602E-2</v>
      </c>
      <c r="H32" s="617">
        <v>1.3071895424836602E-2</v>
      </c>
      <c r="I32" s="617">
        <v>6.5359477124183009E-3</v>
      </c>
      <c r="J32" s="617">
        <v>1.3071895424836602E-2</v>
      </c>
      <c r="K32" s="617">
        <v>6.5359477124183009E-3</v>
      </c>
      <c r="L32" s="618">
        <v>5.8823529411764705E-2</v>
      </c>
      <c r="M32" s="651">
        <v>0.1111111111111111</v>
      </c>
      <c r="N32" s="652"/>
      <c r="O32" s="652"/>
      <c r="Q32" s="836"/>
      <c r="R32" s="844"/>
      <c r="S32" s="659"/>
      <c r="T32" s="616"/>
      <c r="U32" s="617">
        <v>0.89814814814814814</v>
      </c>
      <c r="V32" s="617">
        <v>9.2592592592592587E-3</v>
      </c>
      <c r="W32" s="617">
        <v>1.8518518518518517E-2</v>
      </c>
      <c r="X32" s="617">
        <v>0</v>
      </c>
      <c r="Y32" s="617">
        <v>9.2592592592592587E-3</v>
      </c>
      <c r="Z32" s="617">
        <v>9.2592592592592587E-3</v>
      </c>
      <c r="AA32" s="618">
        <v>5.5555555555555552E-2</v>
      </c>
      <c r="AB32" s="651">
        <v>0.10185185185185185</v>
      </c>
      <c r="AC32" s="652"/>
      <c r="AD32" s="652"/>
    </row>
    <row r="33" spans="2:30" ht="18" customHeight="1" thickTop="1" x14ac:dyDescent="0.2">
      <c r="B33" s="830" t="s">
        <v>52</v>
      </c>
      <c r="C33" s="833" t="s">
        <v>10</v>
      </c>
      <c r="D33" s="687">
        <v>85</v>
      </c>
      <c r="E33" s="586">
        <v>37</v>
      </c>
      <c r="F33" s="587">
        <v>30</v>
      </c>
      <c r="G33" s="587">
        <v>0</v>
      </c>
      <c r="H33" s="587">
        <v>0</v>
      </c>
      <c r="I33" s="587">
        <v>0</v>
      </c>
      <c r="J33" s="587">
        <v>1</v>
      </c>
      <c r="K33" s="587">
        <v>1</v>
      </c>
      <c r="L33" s="588">
        <v>5</v>
      </c>
      <c r="M33" s="589">
        <v>7</v>
      </c>
      <c r="N33" s="590">
        <v>28</v>
      </c>
      <c r="O33" s="590">
        <v>20</v>
      </c>
      <c r="Q33" s="830" t="s">
        <v>52</v>
      </c>
      <c r="R33" s="833" t="s">
        <v>10</v>
      </c>
      <c r="S33" s="681">
        <v>54</v>
      </c>
      <c r="T33" s="586">
        <v>12</v>
      </c>
      <c r="U33" s="587">
        <v>9</v>
      </c>
      <c r="V33" s="587">
        <v>0</v>
      </c>
      <c r="W33" s="587">
        <v>0</v>
      </c>
      <c r="X33" s="587">
        <v>0</v>
      </c>
      <c r="Y33" s="587">
        <v>1</v>
      </c>
      <c r="Z33" s="587">
        <v>1</v>
      </c>
      <c r="AA33" s="588">
        <v>1</v>
      </c>
      <c r="AB33" s="589">
        <v>3</v>
      </c>
      <c r="AC33" s="590">
        <v>28</v>
      </c>
      <c r="AD33" s="590">
        <v>14</v>
      </c>
    </row>
    <row r="34" spans="2:30" ht="18" customHeight="1" x14ac:dyDescent="0.2">
      <c r="B34" s="831"/>
      <c r="C34" s="829"/>
      <c r="D34" s="345"/>
      <c r="E34" s="591">
        <v>0.43529411764705883</v>
      </c>
      <c r="F34" s="592">
        <v>0.35294117647058826</v>
      </c>
      <c r="G34" s="592">
        <v>0</v>
      </c>
      <c r="H34" s="592">
        <v>0</v>
      </c>
      <c r="I34" s="592">
        <v>0</v>
      </c>
      <c r="J34" s="592">
        <v>2.7027027027027029E-2</v>
      </c>
      <c r="K34" s="592">
        <v>2.7027027027027029E-2</v>
      </c>
      <c r="L34" s="593">
        <v>5.8823529411764705E-2</v>
      </c>
      <c r="M34" s="594">
        <v>8.2352941176470587E-2</v>
      </c>
      <c r="N34" s="595">
        <v>0.32941176470588235</v>
      </c>
      <c r="O34" s="595">
        <v>0.23529411764705882</v>
      </c>
      <c r="Q34" s="831"/>
      <c r="R34" s="829"/>
      <c r="S34" s="345"/>
      <c r="T34" s="591">
        <v>0.22222222222222221</v>
      </c>
      <c r="U34" s="592">
        <v>0.16666666666666666</v>
      </c>
      <c r="V34" s="592">
        <v>0</v>
      </c>
      <c r="W34" s="592">
        <v>0</v>
      </c>
      <c r="X34" s="592">
        <v>0</v>
      </c>
      <c r="Y34" s="592">
        <v>1.8518518518518517E-2</v>
      </c>
      <c r="Z34" s="592">
        <v>1.8518518518518517E-2</v>
      </c>
      <c r="AA34" s="593">
        <v>1.8518518518518517E-2</v>
      </c>
      <c r="AB34" s="594">
        <v>5.5555555555555552E-2</v>
      </c>
      <c r="AC34" s="595">
        <v>0.51851851851851849</v>
      </c>
      <c r="AD34" s="595">
        <v>0.25925925925925924</v>
      </c>
    </row>
    <row r="35" spans="2:30" ht="18" customHeight="1" x14ac:dyDescent="0.2">
      <c r="B35" s="831"/>
      <c r="C35" s="834"/>
      <c r="D35" s="658"/>
      <c r="E35" s="596"/>
      <c r="F35" s="597">
        <v>0.81081081081081086</v>
      </c>
      <c r="G35" s="597">
        <v>0</v>
      </c>
      <c r="H35" s="597">
        <v>0</v>
      </c>
      <c r="I35" s="597">
        <v>0</v>
      </c>
      <c r="J35" s="597">
        <v>2.7027027027027029E-2</v>
      </c>
      <c r="K35" s="597">
        <v>2.7027027027027029E-2</v>
      </c>
      <c r="L35" s="598">
        <v>0.13513513513513514</v>
      </c>
      <c r="M35" s="599">
        <v>0.1891891891891892</v>
      </c>
      <c r="N35" s="600"/>
      <c r="O35" s="600"/>
      <c r="Q35" s="831"/>
      <c r="R35" s="834"/>
      <c r="S35" s="658"/>
      <c r="T35" s="596"/>
      <c r="U35" s="597">
        <v>0.75</v>
      </c>
      <c r="V35" s="597">
        <v>0</v>
      </c>
      <c r="W35" s="597">
        <v>0</v>
      </c>
      <c r="X35" s="597">
        <v>0</v>
      </c>
      <c r="Y35" s="597">
        <v>8.3333333333333329E-2</v>
      </c>
      <c r="Z35" s="597">
        <v>8.3333333333333329E-2</v>
      </c>
      <c r="AA35" s="598">
        <v>8.3333333333333329E-2</v>
      </c>
      <c r="AB35" s="599">
        <v>0.25</v>
      </c>
      <c r="AC35" s="600"/>
      <c r="AD35" s="600"/>
    </row>
    <row r="36" spans="2:30" ht="18" customHeight="1" x14ac:dyDescent="0.2">
      <c r="B36" s="831"/>
      <c r="C36" s="834" t="s">
        <v>11</v>
      </c>
      <c r="D36" s="687">
        <v>235</v>
      </c>
      <c r="E36" s="601">
        <v>177</v>
      </c>
      <c r="F36" s="602">
        <v>153</v>
      </c>
      <c r="G36" s="602">
        <v>8</v>
      </c>
      <c r="H36" s="602">
        <v>1</v>
      </c>
      <c r="I36" s="602">
        <v>0</v>
      </c>
      <c r="J36" s="602">
        <v>3</v>
      </c>
      <c r="K36" s="602">
        <v>3</v>
      </c>
      <c r="L36" s="603">
        <v>9</v>
      </c>
      <c r="M36" s="604">
        <v>24</v>
      </c>
      <c r="N36" s="605">
        <v>41</v>
      </c>
      <c r="O36" s="605">
        <v>17</v>
      </c>
      <c r="Q36" s="831"/>
      <c r="R36" s="834" t="s">
        <v>11</v>
      </c>
      <c r="S36" s="681">
        <v>159</v>
      </c>
      <c r="T36" s="601">
        <v>92</v>
      </c>
      <c r="U36" s="602">
        <v>79</v>
      </c>
      <c r="V36" s="602">
        <v>4</v>
      </c>
      <c r="W36" s="602">
        <v>0</v>
      </c>
      <c r="X36" s="602">
        <v>0</v>
      </c>
      <c r="Y36" s="602">
        <v>2</v>
      </c>
      <c r="Z36" s="602">
        <v>1</v>
      </c>
      <c r="AA36" s="603">
        <v>6</v>
      </c>
      <c r="AB36" s="604">
        <v>13</v>
      </c>
      <c r="AC36" s="605">
        <v>48</v>
      </c>
      <c r="AD36" s="605">
        <v>19</v>
      </c>
    </row>
    <row r="37" spans="2:30" ht="18" customHeight="1" x14ac:dyDescent="0.2">
      <c r="B37" s="831"/>
      <c r="C37" s="834"/>
      <c r="D37" s="345"/>
      <c r="E37" s="591">
        <v>0.7531914893617021</v>
      </c>
      <c r="F37" s="592">
        <v>0.65106382978723409</v>
      </c>
      <c r="G37" s="592">
        <v>3.4042553191489362E-2</v>
      </c>
      <c r="H37" s="592">
        <v>4.2553191489361703E-3</v>
      </c>
      <c r="I37" s="592">
        <v>0</v>
      </c>
      <c r="J37" s="592">
        <v>1.6949152542372881E-2</v>
      </c>
      <c r="K37" s="592">
        <v>1.6949152542372881E-2</v>
      </c>
      <c r="L37" s="593">
        <v>3.8297872340425532E-2</v>
      </c>
      <c r="M37" s="594">
        <v>0.10212765957446808</v>
      </c>
      <c r="N37" s="595">
        <v>0.17446808510638298</v>
      </c>
      <c r="O37" s="595">
        <v>7.2340425531914887E-2</v>
      </c>
      <c r="Q37" s="831"/>
      <c r="R37" s="834"/>
      <c r="S37" s="345"/>
      <c r="T37" s="591">
        <v>0.57861635220125784</v>
      </c>
      <c r="U37" s="592">
        <v>0.49685534591194969</v>
      </c>
      <c r="V37" s="592">
        <v>2.5157232704402517E-2</v>
      </c>
      <c r="W37" s="592">
        <v>0</v>
      </c>
      <c r="X37" s="592">
        <v>0</v>
      </c>
      <c r="Y37" s="592">
        <v>1.2578616352201259E-2</v>
      </c>
      <c r="Z37" s="592">
        <v>6.2893081761006293E-3</v>
      </c>
      <c r="AA37" s="593">
        <v>3.7735849056603772E-2</v>
      </c>
      <c r="AB37" s="594">
        <v>8.1761006289308172E-2</v>
      </c>
      <c r="AC37" s="595">
        <v>0.30188679245283018</v>
      </c>
      <c r="AD37" s="595">
        <v>0.11949685534591195</v>
      </c>
    </row>
    <row r="38" spans="2:30" ht="18" customHeight="1" x14ac:dyDescent="0.2">
      <c r="B38" s="831"/>
      <c r="C38" s="834"/>
      <c r="D38" s="658"/>
      <c r="E38" s="596"/>
      <c r="F38" s="597">
        <v>0.86440677966101698</v>
      </c>
      <c r="G38" s="597">
        <v>4.519774011299435E-2</v>
      </c>
      <c r="H38" s="597">
        <v>5.6497175141242938E-3</v>
      </c>
      <c r="I38" s="597">
        <v>0</v>
      </c>
      <c r="J38" s="597">
        <v>1.6949152542372881E-2</v>
      </c>
      <c r="K38" s="597">
        <v>1.6949152542372881E-2</v>
      </c>
      <c r="L38" s="598">
        <v>5.0847457627118647E-2</v>
      </c>
      <c r="M38" s="599">
        <v>0.13559322033898305</v>
      </c>
      <c r="N38" s="600"/>
      <c r="O38" s="600"/>
      <c r="Q38" s="831"/>
      <c r="R38" s="834"/>
      <c r="S38" s="658"/>
      <c r="T38" s="596"/>
      <c r="U38" s="597">
        <v>0.85869565217391308</v>
      </c>
      <c r="V38" s="597">
        <v>4.3478260869565216E-2</v>
      </c>
      <c r="W38" s="597">
        <v>0</v>
      </c>
      <c r="X38" s="597">
        <v>0</v>
      </c>
      <c r="Y38" s="597">
        <v>2.1739130434782608E-2</v>
      </c>
      <c r="Z38" s="597">
        <v>1.0869565217391304E-2</v>
      </c>
      <c r="AA38" s="598">
        <v>6.5217391304347824E-2</v>
      </c>
      <c r="AB38" s="599">
        <v>0.14130434782608695</v>
      </c>
      <c r="AC38" s="600"/>
      <c r="AD38" s="600"/>
    </row>
    <row r="39" spans="2:30" ht="18" customHeight="1" x14ac:dyDescent="0.2">
      <c r="B39" s="831"/>
      <c r="C39" s="829" t="s">
        <v>12</v>
      </c>
      <c r="D39" s="687">
        <v>78</v>
      </c>
      <c r="E39" s="601">
        <v>71</v>
      </c>
      <c r="F39" s="602">
        <v>66</v>
      </c>
      <c r="G39" s="602">
        <v>2</v>
      </c>
      <c r="H39" s="602">
        <v>0</v>
      </c>
      <c r="I39" s="602">
        <v>0</v>
      </c>
      <c r="J39" s="602">
        <v>2</v>
      </c>
      <c r="K39" s="602">
        <v>0</v>
      </c>
      <c r="L39" s="603">
        <v>1</v>
      </c>
      <c r="M39" s="604">
        <v>5</v>
      </c>
      <c r="N39" s="605">
        <v>4</v>
      </c>
      <c r="O39" s="605">
        <v>3</v>
      </c>
      <c r="Q39" s="831"/>
      <c r="R39" s="829" t="s">
        <v>12</v>
      </c>
      <c r="S39" s="681">
        <v>61</v>
      </c>
      <c r="T39" s="601">
        <v>44</v>
      </c>
      <c r="U39" s="602">
        <v>41</v>
      </c>
      <c r="V39" s="602">
        <v>2</v>
      </c>
      <c r="W39" s="602">
        <v>0</v>
      </c>
      <c r="X39" s="602">
        <v>0</v>
      </c>
      <c r="Y39" s="602">
        <v>0</v>
      </c>
      <c r="Z39" s="602">
        <v>0</v>
      </c>
      <c r="AA39" s="603">
        <v>1</v>
      </c>
      <c r="AB39" s="604">
        <v>3</v>
      </c>
      <c r="AC39" s="605">
        <v>9</v>
      </c>
      <c r="AD39" s="605">
        <v>8</v>
      </c>
    </row>
    <row r="40" spans="2:30" ht="18" customHeight="1" x14ac:dyDescent="0.2">
      <c r="B40" s="831"/>
      <c r="C40" s="834"/>
      <c r="D40" s="345"/>
      <c r="E40" s="591">
        <v>0.91025641025641024</v>
      </c>
      <c r="F40" s="592">
        <v>0.84615384615384615</v>
      </c>
      <c r="G40" s="592">
        <v>2.564102564102564E-2</v>
      </c>
      <c r="H40" s="592">
        <v>0</v>
      </c>
      <c r="I40" s="592">
        <v>0</v>
      </c>
      <c r="J40" s="592">
        <v>2.8169014084507043E-2</v>
      </c>
      <c r="K40" s="592">
        <v>0</v>
      </c>
      <c r="L40" s="593">
        <v>1.282051282051282E-2</v>
      </c>
      <c r="M40" s="594">
        <v>6.4102564102564097E-2</v>
      </c>
      <c r="N40" s="595">
        <v>5.128205128205128E-2</v>
      </c>
      <c r="O40" s="595">
        <v>3.8461538461538464E-2</v>
      </c>
      <c r="Q40" s="831"/>
      <c r="R40" s="834"/>
      <c r="S40" s="345"/>
      <c r="T40" s="591">
        <v>0.72131147540983609</v>
      </c>
      <c r="U40" s="592">
        <v>0.67213114754098358</v>
      </c>
      <c r="V40" s="592">
        <v>3.2786885245901641E-2</v>
      </c>
      <c r="W40" s="592">
        <v>0</v>
      </c>
      <c r="X40" s="592">
        <v>0</v>
      </c>
      <c r="Y40" s="592">
        <v>0</v>
      </c>
      <c r="Z40" s="592">
        <v>0</v>
      </c>
      <c r="AA40" s="593">
        <v>1.6393442622950821E-2</v>
      </c>
      <c r="AB40" s="594">
        <v>4.9180327868852458E-2</v>
      </c>
      <c r="AC40" s="595">
        <v>0.14754098360655737</v>
      </c>
      <c r="AD40" s="595">
        <v>0.13114754098360656</v>
      </c>
    </row>
    <row r="41" spans="2:30" ht="18" customHeight="1" x14ac:dyDescent="0.2">
      <c r="B41" s="831"/>
      <c r="C41" s="834"/>
      <c r="D41" s="658"/>
      <c r="E41" s="606"/>
      <c r="F41" s="607">
        <v>0.92957746478873238</v>
      </c>
      <c r="G41" s="607">
        <v>2.8169014084507043E-2</v>
      </c>
      <c r="H41" s="607">
        <v>0</v>
      </c>
      <c r="I41" s="607">
        <v>0</v>
      </c>
      <c r="J41" s="607">
        <v>2.8169014084507043E-2</v>
      </c>
      <c r="K41" s="607">
        <v>0</v>
      </c>
      <c r="L41" s="608">
        <v>1.4084507042253521E-2</v>
      </c>
      <c r="M41" s="609">
        <v>7.0422535211267609E-2</v>
      </c>
      <c r="N41" s="610"/>
      <c r="O41" s="610"/>
      <c r="Q41" s="831"/>
      <c r="R41" s="834"/>
      <c r="S41" s="658"/>
      <c r="T41" s="606"/>
      <c r="U41" s="607">
        <v>0.93181818181818177</v>
      </c>
      <c r="V41" s="607">
        <v>4.5454545454545456E-2</v>
      </c>
      <c r="W41" s="607">
        <v>0</v>
      </c>
      <c r="X41" s="607">
        <v>0</v>
      </c>
      <c r="Y41" s="607">
        <v>0</v>
      </c>
      <c r="Z41" s="607">
        <v>0</v>
      </c>
      <c r="AA41" s="608">
        <v>2.2727272727272728E-2</v>
      </c>
      <c r="AB41" s="609">
        <v>6.8181818181818177E-2</v>
      </c>
      <c r="AC41" s="610"/>
      <c r="AD41" s="610"/>
    </row>
    <row r="42" spans="2:30" ht="18" customHeight="1" x14ac:dyDescent="0.2">
      <c r="B42" s="831"/>
      <c r="C42" s="834" t="s">
        <v>13</v>
      </c>
      <c r="D42" s="687">
        <v>55</v>
      </c>
      <c r="E42" s="611">
        <v>53</v>
      </c>
      <c r="F42" s="612">
        <v>51</v>
      </c>
      <c r="G42" s="612">
        <v>1</v>
      </c>
      <c r="H42" s="612">
        <v>0</v>
      </c>
      <c r="I42" s="612">
        <v>0</v>
      </c>
      <c r="J42" s="612">
        <v>0</v>
      </c>
      <c r="K42" s="612">
        <v>0</v>
      </c>
      <c r="L42" s="613">
        <v>1</v>
      </c>
      <c r="M42" s="614">
        <v>2</v>
      </c>
      <c r="N42" s="615">
        <v>0</v>
      </c>
      <c r="O42" s="615">
        <v>2</v>
      </c>
      <c r="Q42" s="831"/>
      <c r="R42" s="834" t="s">
        <v>13</v>
      </c>
      <c r="S42" s="681">
        <v>45</v>
      </c>
      <c r="T42" s="611">
        <v>33</v>
      </c>
      <c r="U42" s="612">
        <v>32</v>
      </c>
      <c r="V42" s="612">
        <v>1</v>
      </c>
      <c r="W42" s="612">
        <v>0</v>
      </c>
      <c r="X42" s="612">
        <v>0</v>
      </c>
      <c r="Y42" s="612">
        <v>0</v>
      </c>
      <c r="Z42" s="612">
        <v>0</v>
      </c>
      <c r="AA42" s="613">
        <v>0</v>
      </c>
      <c r="AB42" s="614">
        <v>1</v>
      </c>
      <c r="AC42" s="615">
        <v>4</v>
      </c>
      <c r="AD42" s="615">
        <v>8</v>
      </c>
    </row>
    <row r="43" spans="2:30" ht="18" customHeight="1" x14ac:dyDescent="0.2">
      <c r="B43" s="831"/>
      <c r="C43" s="834"/>
      <c r="D43" s="345"/>
      <c r="E43" s="591">
        <v>0.96363636363636362</v>
      </c>
      <c r="F43" s="592">
        <v>0.92727272727272725</v>
      </c>
      <c r="G43" s="592">
        <v>1.8181818181818181E-2</v>
      </c>
      <c r="H43" s="592">
        <v>0</v>
      </c>
      <c r="I43" s="592">
        <v>0</v>
      </c>
      <c r="J43" s="592">
        <v>0</v>
      </c>
      <c r="K43" s="592">
        <v>0</v>
      </c>
      <c r="L43" s="593">
        <v>1.8181818181818181E-2</v>
      </c>
      <c r="M43" s="594">
        <v>3.6363636363636362E-2</v>
      </c>
      <c r="N43" s="595">
        <v>0</v>
      </c>
      <c r="O43" s="595">
        <v>3.6363636363636362E-2</v>
      </c>
      <c r="Q43" s="831"/>
      <c r="R43" s="834"/>
      <c r="S43" s="345"/>
      <c r="T43" s="591">
        <v>0.73333333333333328</v>
      </c>
      <c r="U43" s="592">
        <v>0.71111111111111114</v>
      </c>
      <c r="V43" s="592">
        <v>2.2222222222222223E-2</v>
      </c>
      <c r="W43" s="592">
        <v>0</v>
      </c>
      <c r="X43" s="592">
        <v>0</v>
      </c>
      <c r="Y43" s="592">
        <v>0</v>
      </c>
      <c r="Z43" s="592">
        <v>0</v>
      </c>
      <c r="AA43" s="593">
        <v>0</v>
      </c>
      <c r="AB43" s="594">
        <v>2.2222222222222223E-2</v>
      </c>
      <c r="AC43" s="595">
        <v>8.8888888888888892E-2</v>
      </c>
      <c r="AD43" s="595">
        <v>0.17777777777777778</v>
      </c>
    </row>
    <row r="44" spans="2:30" ht="18" customHeight="1" x14ac:dyDescent="0.2">
      <c r="B44" s="831"/>
      <c r="C44" s="834"/>
      <c r="D44" s="658"/>
      <c r="E44" s="596"/>
      <c r="F44" s="597">
        <v>0.96226415094339623</v>
      </c>
      <c r="G44" s="597">
        <v>1.8867924528301886E-2</v>
      </c>
      <c r="H44" s="597">
        <v>0</v>
      </c>
      <c r="I44" s="597">
        <v>0</v>
      </c>
      <c r="J44" s="597">
        <v>0</v>
      </c>
      <c r="K44" s="597">
        <v>0</v>
      </c>
      <c r="L44" s="598">
        <v>1.8867924528301886E-2</v>
      </c>
      <c r="M44" s="599">
        <v>3.7735849056603772E-2</v>
      </c>
      <c r="N44" s="600"/>
      <c r="O44" s="600"/>
      <c r="Q44" s="831"/>
      <c r="R44" s="834"/>
      <c r="S44" s="658"/>
      <c r="T44" s="596"/>
      <c r="U44" s="597">
        <v>0.96969696969696972</v>
      </c>
      <c r="V44" s="597">
        <v>3.0303030303030304E-2</v>
      </c>
      <c r="W44" s="597">
        <v>0</v>
      </c>
      <c r="X44" s="597">
        <v>0</v>
      </c>
      <c r="Y44" s="597">
        <v>0</v>
      </c>
      <c r="Z44" s="597">
        <v>0</v>
      </c>
      <c r="AA44" s="598">
        <v>0</v>
      </c>
      <c r="AB44" s="599">
        <v>3.0303030303030304E-2</v>
      </c>
      <c r="AC44" s="600"/>
      <c r="AD44" s="600"/>
    </row>
    <row r="45" spans="2:30" ht="18" customHeight="1" x14ac:dyDescent="0.2">
      <c r="B45" s="831"/>
      <c r="C45" s="834" t="s">
        <v>14</v>
      </c>
      <c r="D45" s="687">
        <v>33</v>
      </c>
      <c r="E45" s="601">
        <v>32</v>
      </c>
      <c r="F45" s="602">
        <v>30</v>
      </c>
      <c r="G45" s="602">
        <v>1</v>
      </c>
      <c r="H45" s="602">
        <v>0</v>
      </c>
      <c r="I45" s="602">
        <v>0</v>
      </c>
      <c r="J45" s="602">
        <v>1</v>
      </c>
      <c r="K45" s="602">
        <v>0</v>
      </c>
      <c r="L45" s="603">
        <v>0</v>
      </c>
      <c r="M45" s="604">
        <v>2</v>
      </c>
      <c r="N45" s="605">
        <v>1</v>
      </c>
      <c r="O45" s="605">
        <v>0</v>
      </c>
      <c r="Q45" s="831"/>
      <c r="R45" s="834" t="s">
        <v>14</v>
      </c>
      <c r="S45" s="681">
        <v>29</v>
      </c>
      <c r="T45" s="601">
        <v>25</v>
      </c>
      <c r="U45" s="602">
        <v>24</v>
      </c>
      <c r="V45" s="602">
        <v>0</v>
      </c>
      <c r="W45" s="602">
        <v>0</v>
      </c>
      <c r="X45" s="602">
        <v>0</v>
      </c>
      <c r="Y45" s="602">
        <v>1</v>
      </c>
      <c r="Z45" s="602">
        <v>0</v>
      </c>
      <c r="AA45" s="603">
        <v>0</v>
      </c>
      <c r="AB45" s="604">
        <v>1</v>
      </c>
      <c r="AC45" s="605">
        <v>3</v>
      </c>
      <c r="AD45" s="605">
        <v>1</v>
      </c>
    </row>
    <row r="46" spans="2:30" ht="18" customHeight="1" x14ac:dyDescent="0.2">
      <c r="B46" s="831"/>
      <c r="C46" s="827"/>
      <c r="D46" s="345"/>
      <c r="E46" s="591">
        <v>0.96969696969696972</v>
      </c>
      <c r="F46" s="592">
        <v>0.90909090909090906</v>
      </c>
      <c r="G46" s="592">
        <v>3.0303030303030304E-2</v>
      </c>
      <c r="H46" s="592">
        <v>0</v>
      </c>
      <c r="I46" s="592">
        <v>0</v>
      </c>
      <c r="J46" s="592">
        <v>3.125E-2</v>
      </c>
      <c r="K46" s="592">
        <v>0</v>
      </c>
      <c r="L46" s="593">
        <v>0</v>
      </c>
      <c r="M46" s="594">
        <v>6.0606060606060608E-2</v>
      </c>
      <c r="N46" s="595">
        <v>3.0303030303030304E-2</v>
      </c>
      <c r="O46" s="595">
        <v>0</v>
      </c>
      <c r="Q46" s="831"/>
      <c r="R46" s="827"/>
      <c r="S46" s="345"/>
      <c r="T46" s="591">
        <v>0.86206896551724133</v>
      </c>
      <c r="U46" s="592">
        <v>0.82758620689655171</v>
      </c>
      <c r="V46" s="592">
        <v>0</v>
      </c>
      <c r="W46" s="592">
        <v>0</v>
      </c>
      <c r="X46" s="592">
        <v>0</v>
      </c>
      <c r="Y46" s="592">
        <v>3.4482758620689655E-2</v>
      </c>
      <c r="Z46" s="592">
        <v>0</v>
      </c>
      <c r="AA46" s="593">
        <v>0</v>
      </c>
      <c r="AB46" s="594">
        <v>3.4482758620689655E-2</v>
      </c>
      <c r="AC46" s="595">
        <v>0.10344827586206896</v>
      </c>
      <c r="AD46" s="595">
        <v>3.4482758620689655E-2</v>
      </c>
    </row>
    <row r="47" spans="2:30" ht="18" customHeight="1" x14ac:dyDescent="0.2">
      <c r="B47" s="831"/>
      <c r="C47" s="827"/>
      <c r="D47" s="658"/>
      <c r="E47" s="606"/>
      <c r="F47" s="607">
        <v>0.9375</v>
      </c>
      <c r="G47" s="607">
        <v>3.125E-2</v>
      </c>
      <c r="H47" s="607">
        <v>0</v>
      </c>
      <c r="I47" s="607">
        <v>0</v>
      </c>
      <c r="J47" s="607">
        <v>3.125E-2</v>
      </c>
      <c r="K47" s="607">
        <v>0</v>
      </c>
      <c r="L47" s="608">
        <v>0</v>
      </c>
      <c r="M47" s="609">
        <v>6.25E-2</v>
      </c>
      <c r="N47" s="610"/>
      <c r="O47" s="610"/>
      <c r="Q47" s="831"/>
      <c r="R47" s="827"/>
      <c r="S47" s="658"/>
      <c r="T47" s="616"/>
      <c r="U47" s="617">
        <v>0.96</v>
      </c>
      <c r="V47" s="617">
        <v>0</v>
      </c>
      <c r="W47" s="617">
        <v>0</v>
      </c>
      <c r="X47" s="617">
        <v>0</v>
      </c>
      <c r="Y47" s="617">
        <v>0.04</v>
      </c>
      <c r="Z47" s="617">
        <v>0</v>
      </c>
      <c r="AA47" s="618">
        <v>0</v>
      </c>
      <c r="AB47" s="651">
        <v>0.04</v>
      </c>
      <c r="AC47" s="652"/>
      <c r="AD47" s="652"/>
    </row>
    <row r="48" spans="2:30" ht="18" customHeight="1" x14ac:dyDescent="0.2">
      <c r="B48" s="831"/>
      <c r="C48" s="834" t="s">
        <v>15</v>
      </c>
      <c r="D48" s="687">
        <v>36</v>
      </c>
      <c r="E48" s="611">
        <v>35</v>
      </c>
      <c r="F48" s="612">
        <v>26</v>
      </c>
      <c r="G48" s="612">
        <v>1</v>
      </c>
      <c r="H48" s="612">
        <v>2</v>
      </c>
      <c r="I48" s="612">
        <v>2</v>
      </c>
      <c r="J48" s="612">
        <v>4</v>
      </c>
      <c r="K48" s="612">
        <v>0</v>
      </c>
      <c r="L48" s="613">
        <v>0</v>
      </c>
      <c r="M48" s="614">
        <v>9</v>
      </c>
      <c r="N48" s="615">
        <v>1</v>
      </c>
      <c r="O48" s="615">
        <v>0</v>
      </c>
      <c r="Q48" s="831"/>
      <c r="R48" s="834" t="s">
        <v>15</v>
      </c>
      <c r="S48" s="681">
        <v>31</v>
      </c>
      <c r="T48" s="611">
        <v>29</v>
      </c>
      <c r="U48" s="612">
        <v>25</v>
      </c>
      <c r="V48" s="612">
        <v>0</v>
      </c>
      <c r="W48" s="612">
        <v>2</v>
      </c>
      <c r="X48" s="612">
        <v>0</v>
      </c>
      <c r="Y48" s="612">
        <v>1</v>
      </c>
      <c r="Z48" s="612">
        <v>1</v>
      </c>
      <c r="AA48" s="613">
        <v>0</v>
      </c>
      <c r="AB48" s="614">
        <v>4</v>
      </c>
      <c r="AC48" s="615">
        <v>2</v>
      </c>
      <c r="AD48" s="615">
        <v>0</v>
      </c>
    </row>
    <row r="49" spans="2:30" ht="18" customHeight="1" x14ac:dyDescent="0.2">
      <c r="B49" s="831"/>
      <c r="C49" s="827"/>
      <c r="D49" s="345"/>
      <c r="E49" s="591">
        <v>0.97222222222222221</v>
      </c>
      <c r="F49" s="592">
        <v>0.72222222222222221</v>
      </c>
      <c r="G49" s="592">
        <v>2.7777777777777776E-2</v>
      </c>
      <c r="H49" s="592">
        <v>5.5555555555555552E-2</v>
      </c>
      <c r="I49" s="592">
        <v>5.5555555555555552E-2</v>
      </c>
      <c r="J49" s="592">
        <v>0.11428571428571428</v>
      </c>
      <c r="K49" s="592">
        <v>0</v>
      </c>
      <c r="L49" s="593">
        <v>0</v>
      </c>
      <c r="M49" s="594">
        <v>0.25</v>
      </c>
      <c r="N49" s="595">
        <v>2.7777777777777776E-2</v>
      </c>
      <c r="O49" s="595">
        <v>0</v>
      </c>
      <c r="Q49" s="831"/>
      <c r="R49" s="827"/>
      <c r="S49" s="345"/>
      <c r="T49" s="591">
        <v>0.93548387096774188</v>
      </c>
      <c r="U49" s="592">
        <v>0.80645161290322576</v>
      </c>
      <c r="V49" s="592">
        <v>0</v>
      </c>
      <c r="W49" s="592">
        <v>6.4516129032258063E-2</v>
      </c>
      <c r="X49" s="592">
        <v>0</v>
      </c>
      <c r="Y49" s="592">
        <v>3.2258064516129031E-2</v>
      </c>
      <c r="Z49" s="592">
        <v>3.2258064516129031E-2</v>
      </c>
      <c r="AA49" s="593">
        <v>0</v>
      </c>
      <c r="AB49" s="594">
        <v>0.12903225806451613</v>
      </c>
      <c r="AC49" s="595">
        <v>6.4516129032258063E-2</v>
      </c>
      <c r="AD49" s="595">
        <v>0</v>
      </c>
    </row>
    <row r="50" spans="2:30" ht="18" customHeight="1" thickBot="1" x14ac:dyDescent="0.25">
      <c r="B50" s="831"/>
      <c r="C50" s="835"/>
      <c r="D50" s="659"/>
      <c r="E50" s="619"/>
      <c r="F50" s="620">
        <v>0.74285714285714288</v>
      </c>
      <c r="G50" s="620">
        <v>2.8571428571428571E-2</v>
      </c>
      <c r="H50" s="620">
        <v>5.7142857142857141E-2</v>
      </c>
      <c r="I50" s="620">
        <v>5.7142857142857141E-2</v>
      </c>
      <c r="J50" s="620">
        <v>0.11428571428571428</v>
      </c>
      <c r="K50" s="620">
        <v>0</v>
      </c>
      <c r="L50" s="621">
        <v>0</v>
      </c>
      <c r="M50" s="622">
        <v>0.25714285714285712</v>
      </c>
      <c r="N50" s="623"/>
      <c r="O50" s="623"/>
      <c r="Q50" s="831"/>
      <c r="R50" s="835"/>
      <c r="S50" s="659"/>
      <c r="T50" s="619"/>
      <c r="U50" s="620">
        <v>0.86206896551724133</v>
      </c>
      <c r="V50" s="620">
        <v>0</v>
      </c>
      <c r="W50" s="620">
        <v>6.8965517241379309E-2</v>
      </c>
      <c r="X50" s="620">
        <v>0</v>
      </c>
      <c r="Y50" s="620">
        <v>3.4482758620689655E-2</v>
      </c>
      <c r="Z50" s="620">
        <v>3.4482758620689655E-2</v>
      </c>
      <c r="AA50" s="621">
        <v>0</v>
      </c>
      <c r="AB50" s="622">
        <v>0.13793103448275862</v>
      </c>
      <c r="AC50" s="623"/>
      <c r="AD50" s="623"/>
    </row>
    <row r="51" spans="2:30" ht="18" customHeight="1" thickTop="1" x14ac:dyDescent="0.2">
      <c r="B51" s="831"/>
      <c r="C51" s="31" t="s">
        <v>16</v>
      </c>
      <c r="D51" s="366">
        <v>401</v>
      </c>
      <c r="E51" s="611">
        <v>333</v>
      </c>
      <c r="F51" s="612">
        <v>300</v>
      </c>
      <c r="G51" s="612">
        <v>12</v>
      </c>
      <c r="H51" s="612">
        <v>1</v>
      </c>
      <c r="I51" s="612">
        <v>0</v>
      </c>
      <c r="J51" s="612">
        <v>6</v>
      </c>
      <c r="K51" s="612">
        <v>3</v>
      </c>
      <c r="L51" s="613">
        <v>11</v>
      </c>
      <c r="M51" s="614">
        <v>33</v>
      </c>
      <c r="N51" s="615">
        <v>46</v>
      </c>
      <c r="O51" s="615">
        <v>22</v>
      </c>
      <c r="Q51" s="831"/>
      <c r="R51" s="31" t="s">
        <v>16</v>
      </c>
      <c r="S51" s="366">
        <v>294</v>
      </c>
      <c r="T51" s="611">
        <v>194</v>
      </c>
      <c r="U51" s="612">
        <v>176</v>
      </c>
      <c r="V51" s="612">
        <v>7</v>
      </c>
      <c r="W51" s="612">
        <v>0</v>
      </c>
      <c r="X51" s="612">
        <v>0</v>
      </c>
      <c r="Y51" s="612">
        <v>3</v>
      </c>
      <c r="Z51" s="612">
        <v>1</v>
      </c>
      <c r="AA51" s="613">
        <v>7</v>
      </c>
      <c r="AB51" s="614">
        <v>18</v>
      </c>
      <c r="AC51" s="615">
        <v>64</v>
      </c>
      <c r="AD51" s="615">
        <v>36</v>
      </c>
    </row>
    <row r="52" spans="2:30" ht="18" customHeight="1" x14ac:dyDescent="0.2">
      <c r="B52" s="831"/>
      <c r="C52" s="29" t="s">
        <v>17</v>
      </c>
      <c r="D52" s="192"/>
      <c r="E52" s="591">
        <v>0.83042394014962595</v>
      </c>
      <c r="F52" s="592">
        <v>0.74812967581047385</v>
      </c>
      <c r="G52" s="592">
        <v>2.9925187032418952E-2</v>
      </c>
      <c r="H52" s="592">
        <v>2.4937655860349127E-3</v>
      </c>
      <c r="I52" s="592">
        <v>0</v>
      </c>
      <c r="J52" s="592">
        <v>1.4962593516209476E-2</v>
      </c>
      <c r="K52" s="592">
        <v>7.481296758104738E-3</v>
      </c>
      <c r="L52" s="593">
        <v>2.7431421446384038E-2</v>
      </c>
      <c r="M52" s="594">
        <v>8.2294264339152115E-2</v>
      </c>
      <c r="N52" s="595">
        <v>0.11471321695760599</v>
      </c>
      <c r="O52" s="595">
        <v>5.4862842892768077E-2</v>
      </c>
      <c r="Q52" s="831"/>
      <c r="R52" s="29" t="s">
        <v>17</v>
      </c>
      <c r="S52" s="192"/>
      <c r="T52" s="591">
        <v>0.65986394557823125</v>
      </c>
      <c r="U52" s="592">
        <v>0.59863945578231292</v>
      </c>
      <c r="V52" s="592">
        <v>2.3809523809523808E-2</v>
      </c>
      <c r="W52" s="592">
        <v>0</v>
      </c>
      <c r="X52" s="592">
        <v>0</v>
      </c>
      <c r="Y52" s="592">
        <v>1.020408163265306E-2</v>
      </c>
      <c r="Z52" s="592">
        <v>3.4013605442176869E-3</v>
      </c>
      <c r="AA52" s="593">
        <v>2.3809523809523808E-2</v>
      </c>
      <c r="AB52" s="594">
        <v>6.1224489795918366E-2</v>
      </c>
      <c r="AC52" s="595">
        <v>0.21768707482993196</v>
      </c>
      <c r="AD52" s="595">
        <v>0.12244897959183673</v>
      </c>
    </row>
    <row r="53" spans="2:30" ht="18" customHeight="1" x14ac:dyDescent="0.2">
      <c r="B53" s="831"/>
      <c r="C53" s="6"/>
      <c r="D53" s="193"/>
      <c r="E53" s="606"/>
      <c r="F53" s="607">
        <v>0.90090090090090091</v>
      </c>
      <c r="G53" s="607">
        <v>3.6036036036036036E-2</v>
      </c>
      <c r="H53" s="607">
        <v>3.003003003003003E-3</v>
      </c>
      <c r="I53" s="607">
        <v>0</v>
      </c>
      <c r="J53" s="607">
        <v>1.8018018018018018E-2</v>
      </c>
      <c r="K53" s="607">
        <v>9.0090090090090089E-3</v>
      </c>
      <c r="L53" s="608">
        <v>3.3033033033033031E-2</v>
      </c>
      <c r="M53" s="609">
        <v>9.90990990990991E-2</v>
      </c>
      <c r="N53" s="610"/>
      <c r="O53" s="610"/>
      <c r="Q53" s="831"/>
      <c r="R53" s="6"/>
      <c r="S53" s="193"/>
      <c r="T53" s="616"/>
      <c r="U53" s="617">
        <v>0.90721649484536082</v>
      </c>
      <c r="V53" s="617">
        <v>3.608247422680412E-2</v>
      </c>
      <c r="W53" s="617">
        <v>0</v>
      </c>
      <c r="X53" s="617">
        <v>0</v>
      </c>
      <c r="Y53" s="617">
        <v>1.5463917525773196E-2</v>
      </c>
      <c r="Z53" s="617">
        <v>5.1546391752577319E-3</v>
      </c>
      <c r="AA53" s="618">
        <v>3.608247422680412E-2</v>
      </c>
      <c r="AB53" s="651">
        <v>9.2783505154639179E-2</v>
      </c>
      <c r="AC53" s="652"/>
      <c r="AD53" s="652"/>
    </row>
    <row r="54" spans="2:30" ht="18" customHeight="1" x14ac:dyDescent="0.2">
      <c r="B54" s="831"/>
      <c r="C54" s="5" t="s">
        <v>16</v>
      </c>
      <c r="D54" s="366">
        <v>202</v>
      </c>
      <c r="E54" s="611">
        <v>191</v>
      </c>
      <c r="F54" s="612">
        <v>173</v>
      </c>
      <c r="G54" s="612">
        <v>5</v>
      </c>
      <c r="H54" s="612">
        <v>2</v>
      </c>
      <c r="I54" s="612">
        <v>2</v>
      </c>
      <c r="J54" s="612">
        <v>7</v>
      </c>
      <c r="K54" s="612">
        <v>0</v>
      </c>
      <c r="L54" s="613">
        <v>2</v>
      </c>
      <c r="M54" s="614">
        <v>18</v>
      </c>
      <c r="N54" s="615">
        <v>6</v>
      </c>
      <c r="O54" s="624">
        <v>5</v>
      </c>
      <c r="Q54" s="831"/>
      <c r="R54" s="5" t="s">
        <v>16</v>
      </c>
      <c r="S54" s="366">
        <v>166</v>
      </c>
      <c r="T54" s="611">
        <v>131</v>
      </c>
      <c r="U54" s="612">
        <v>122</v>
      </c>
      <c r="V54" s="612">
        <v>3</v>
      </c>
      <c r="W54" s="612">
        <v>2</v>
      </c>
      <c r="X54" s="612">
        <v>0</v>
      </c>
      <c r="Y54" s="612">
        <v>2</v>
      </c>
      <c r="Z54" s="612">
        <v>1</v>
      </c>
      <c r="AA54" s="613">
        <v>1</v>
      </c>
      <c r="AB54" s="614">
        <v>9</v>
      </c>
      <c r="AC54" s="615">
        <v>18</v>
      </c>
      <c r="AD54" s="615">
        <v>17</v>
      </c>
    </row>
    <row r="55" spans="2:30" ht="18" customHeight="1" x14ac:dyDescent="0.2">
      <c r="B55" s="831"/>
      <c r="C55" s="29" t="s">
        <v>18</v>
      </c>
      <c r="D55" s="192"/>
      <c r="E55" s="591">
        <v>0.9455445544554455</v>
      </c>
      <c r="F55" s="592">
        <v>0.85643564356435642</v>
      </c>
      <c r="G55" s="592">
        <v>2.4752475247524754E-2</v>
      </c>
      <c r="H55" s="592">
        <v>9.9009900990099011E-3</v>
      </c>
      <c r="I55" s="592">
        <v>9.9009900990099011E-3</v>
      </c>
      <c r="J55" s="592">
        <v>3.4653465346534656E-2</v>
      </c>
      <c r="K55" s="592">
        <v>0</v>
      </c>
      <c r="L55" s="593">
        <v>9.9009900990099011E-3</v>
      </c>
      <c r="M55" s="594">
        <v>8.9108910891089105E-2</v>
      </c>
      <c r="N55" s="595">
        <v>2.9702970297029702E-2</v>
      </c>
      <c r="O55" s="595">
        <v>2.4752475247524754E-2</v>
      </c>
      <c r="Q55" s="831"/>
      <c r="R55" s="29" t="s">
        <v>18</v>
      </c>
      <c r="S55" s="192"/>
      <c r="T55" s="591">
        <v>0.78915662650602414</v>
      </c>
      <c r="U55" s="592">
        <v>0.73493975903614461</v>
      </c>
      <c r="V55" s="592">
        <v>1.8072289156626505E-2</v>
      </c>
      <c r="W55" s="592">
        <v>1.2048192771084338E-2</v>
      </c>
      <c r="X55" s="592">
        <v>0</v>
      </c>
      <c r="Y55" s="592">
        <v>1.2048192771084338E-2</v>
      </c>
      <c r="Z55" s="592">
        <v>6.024096385542169E-3</v>
      </c>
      <c r="AA55" s="593">
        <v>6.024096385542169E-3</v>
      </c>
      <c r="AB55" s="594">
        <v>5.4216867469879519E-2</v>
      </c>
      <c r="AC55" s="595">
        <v>0.10843373493975904</v>
      </c>
      <c r="AD55" s="595">
        <v>0.10240963855421686</v>
      </c>
    </row>
    <row r="56" spans="2:30" ht="18" customHeight="1" thickBot="1" x14ac:dyDescent="0.25">
      <c r="B56" s="832"/>
      <c r="C56" s="6"/>
      <c r="D56" s="193"/>
      <c r="E56" s="625"/>
      <c r="F56" s="626">
        <v>0.90575916230366493</v>
      </c>
      <c r="G56" s="626">
        <v>2.6178010471204188E-2</v>
      </c>
      <c r="H56" s="626">
        <v>1.0471204188481676E-2</v>
      </c>
      <c r="I56" s="626">
        <v>1.0471204188481676E-2</v>
      </c>
      <c r="J56" s="626">
        <v>3.6649214659685861E-2</v>
      </c>
      <c r="K56" s="626">
        <v>0</v>
      </c>
      <c r="L56" s="627">
        <v>1.0471204188481676E-2</v>
      </c>
      <c r="M56" s="628">
        <v>9.4240837696335081E-2</v>
      </c>
      <c r="N56" s="629"/>
      <c r="O56" s="629"/>
      <c r="Q56" s="832"/>
      <c r="R56" s="6"/>
      <c r="S56" s="193"/>
      <c r="T56" s="625"/>
      <c r="U56" s="626">
        <v>0.93129770992366412</v>
      </c>
      <c r="V56" s="626">
        <v>2.2900763358778626E-2</v>
      </c>
      <c r="W56" s="626">
        <v>1.5267175572519083E-2</v>
      </c>
      <c r="X56" s="626">
        <v>0</v>
      </c>
      <c r="Y56" s="626">
        <v>1.5267175572519083E-2</v>
      </c>
      <c r="Z56" s="626">
        <v>7.6335877862595417E-3</v>
      </c>
      <c r="AA56" s="627">
        <v>7.6335877862595417E-3</v>
      </c>
      <c r="AB56" s="628">
        <v>6.8702290076335881E-2</v>
      </c>
      <c r="AC56" s="629"/>
      <c r="AD56" s="629"/>
    </row>
    <row r="57" spans="2:30" ht="6.75" customHeight="1" x14ac:dyDescent="0.2">
      <c r="C57" s="122"/>
      <c r="D57" s="14"/>
      <c r="E57" s="496"/>
      <c r="F57" s="496"/>
      <c r="G57" s="496"/>
      <c r="H57" s="496"/>
      <c r="I57" s="496"/>
      <c r="J57" s="496"/>
      <c r="K57" s="496"/>
      <c r="L57" s="496"/>
      <c r="M57" s="496"/>
      <c r="N57" s="496"/>
      <c r="O57" s="496"/>
      <c r="R57" s="122"/>
      <c r="S57" s="14"/>
      <c r="T57" s="496"/>
      <c r="U57" s="496"/>
      <c r="V57" s="496"/>
      <c r="W57" s="496"/>
      <c r="X57" s="496"/>
      <c r="Y57" s="496"/>
      <c r="Z57" s="496"/>
      <c r="AA57" s="496"/>
      <c r="AB57" s="496"/>
      <c r="AC57" s="496"/>
      <c r="AD57" s="496"/>
    </row>
  </sheetData>
  <mergeCells count="42">
    <mergeCell ref="B33:B56"/>
    <mergeCell ref="Q33:Q56"/>
    <mergeCell ref="C33:C35"/>
    <mergeCell ref="C36:C38"/>
    <mergeCell ref="C39:C41"/>
    <mergeCell ref="C42:C44"/>
    <mergeCell ref="C45:C47"/>
    <mergeCell ref="C48:C50"/>
    <mergeCell ref="Q12:R14"/>
    <mergeCell ref="R15:R17"/>
    <mergeCell ref="R18:R20"/>
    <mergeCell ref="R21:R23"/>
    <mergeCell ref="R48:R50"/>
    <mergeCell ref="Q15:Q32"/>
    <mergeCell ref="R39:R41"/>
    <mergeCell ref="R42:R44"/>
    <mergeCell ref="R45:R47"/>
    <mergeCell ref="R30:R32"/>
    <mergeCell ref="R24:R26"/>
    <mergeCell ref="R33:R35"/>
    <mergeCell ref="R36:R38"/>
    <mergeCell ref="R27:R29"/>
    <mergeCell ref="M10:M11"/>
    <mergeCell ref="N9:N11"/>
    <mergeCell ref="E9:E11"/>
    <mergeCell ref="F10:F11"/>
    <mergeCell ref="C24:C26"/>
    <mergeCell ref="B12:C14"/>
    <mergeCell ref="C15:C17"/>
    <mergeCell ref="C18:C20"/>
    <mergeCell ref="C21:C23"/>
    <mergeCell ref="D9:D11"/>
    <mergeCell ref="B15:B32"/>
    <mergeCell ref="C27:C29"/>
    <mergeCell ref="C30:C32"/>
    <mergeCell ref="O9:O11"/>
    <mergeCell ref="AC9:AC11"/>
    <mergeCell ref="AD9:AD11"/>
    <mergeCell ref="U10:U11"/>
    <mergeCell ref="AB10:AB11"/>
    <mergeCell ref="S9:S11"/>
    <mergeCell ref="T9:T11"/>
  </mergeCells>
  <phoneticPr fontId="2"/>
  <pageMargins left="0.83" right="0.55000000000000004" top="0.82" bottom="0.35433070866141736" header="0.19685039370078741" footer="0.19685039370078741"/>
  <pageSetup paperSize="9" scale="80" orientation="portrait" r:id="rId1"/>
  <headerFooter alignWithMargins="0"/>
  <colBreaks count="1" manualBreakCount="1">
    <brk id="15" min="1" max="5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17">
    <pageSetUpPr fitToPage="1"/>
  </sheetPr>
  <dimension ref="B2:X40"/>
  <sheetViews>
    <sheetView view="pageBreakPreview" zoomScale="70" zoomScaleNormal="100" zoomScaleSheetLayoutView="70" workbookViewId="0">
      <selection activeCell="D7" sqref="D7:D14"/>
    </sheetView>
  </sheetViews>
  <sheetFormatPr defaultColWidth="9" defaultRowHeight="13" x14ac:dyDescent="0.2"/>
  <cols>
    <col min="1" max="2" width="4.6328125" style="486" customWidth="1"/>
    <col min="3" max="3" width="19.36328125" style="486" customWidth="1"/>
    <col min="4" max="5" width="9" style="486"/>
    <col min="6" max="10" width="8.6328125" style="486" customWidth="1"/>
    <col min="11" max="11" width="8.6328125" style="497" customWidth="1"/>
    <col min="12" max="16" width="8.6328125" style="486" customWidth="1"/>
    <col min="17" max="22" width="8.6328125" style="497" customWidth="1"/>
    <col min="23" max="23" width="8.6328125" style="486" customWidth="1"/>
    <col min="24" max="24" width="8" style="497" customWidth="1"/>
    <col min="25" max="39" width="8.6328125" style="486" customWidth="1"/>
    <col min="40" max="59" width="4.6328125" style="486" customWidth="1"/>
    <col min="60" max="16384" width="9" style="486"/>
  </cols>
  <sheetData>
    <row r="2" spans="2:24" ht="17.149999999999999" customHeight="1" x14ac:dyDescent="0.2">
      <c r="B2" s="487" t="s">
        <v>227</v>
      </c>
    </row>
    <row r="4" spans="2:24" x14ac:dyDescent="0.2">
      <c r="P4" s="236" t="s">
        <v>228</v>
      </c>
    </row>
    <row r="5" spans="2:24" x14ac:dyDescent="0.2">
      <c r="P5" s="236" t="s">
        <v>229</v>
      </c>
    </row>
    <row r="6" spans="2:24" ht="13.5" thickBot="1" x14ac:dyDescent="0.25">
      <c r="W6" s="19" t="s">
        <v>230</v>
      </c>
    </row>
    <row r="7" spans="2:24" ht="21.65" customHeight="1" x14ac:dyDescent="0.2">
      <c r="B7" s="852"/>
      <c r="C7" s="853"/>
      <c r="D7" s="929" t="s">
        <v>93</v>
      </c>
      <c r="E7" s="947" t="s">
        <v>94</v>
      </c>
      <c r="F7" s="1029" t="s">
        <v>231</v>
      </c>
      <c r="G7" s="1030"/>
      <c r="H7" s="1030"/>
      <c r="I7" s="1030"/>
      <c r="J7" s="1030"/>
      <c r="K7" s="1031"/>
      <c r="L7" s="1029" t="s">
        <v>232</v>
      </c>
      <c r="M7" s="1030"/>
      <c r="N7" s="1030"/>
      <c r="O7" s="1030"/>
      <c r="P7" s="1030"/>
      <c r="Q7" s="1031"/>
      <c r="R7" s="1029" t="s">
        <v>233</v>
      </c>
      <c r="S7" s="1030"/>
      <c r="T7" s="1030"/>
      <c r="U7" s="1030"/>
      <c r="V7" s="1030"/>
      <c r="W7" s="1031"/>
    </row>
    <row r="8" spans="2:24" s="122" customFormat="1" ht="21.65" customHeight="1" x14ac:dyDescent="0.2">
      <c r="B8" s="838"/>
      <c r="C8" s="854"/>
      <c r="D8" s="930"/>
      <c r="E8" s="948"/>
      <c r="F8" s="1126" t="s">
        <v>234</v>
      </c>
      <c r="G8" s="1127"/>
      <c r="H8" s="1128"/>
      <c r="I8" s="1123" t="s">
        <v>235</v>
      </c>
      <c r="J8" s="1123"/>
      <c r="K8" s="1124"/>
      <c r="L8" s="1126" t="s">
        <v>234</v>
      </c>
      <c r="M8" s="1127"/>
      <c r="N8" s="1128"/>
      <c r="O8" s="1123" t="s">
        <v>235</v>
      </c>
      <c r="P8" s="1123"/>
      <c r="Q8" s="1124"/>
      <c r="R8" s="1120" t="s">
        <v>234</v>
      </c>
      <c r="S8" s="1121"/>
      <c r="T8" s="1104"/>
      <c r="U8" s="1123" t="s">
        <v>235</v>
      </c>
      <c r="V8" s="1123"/>
      <c r="W8" s="1124"/>
    </row>
    <row r="9" spans="2:24" ht="21.65" customHeight="1" x14ac:dyDescent="0.2">
      <c r="B9" s="839"/>
      <c r="C9" s="1104"/>
      <c r="D9" s="931"/>
      <c r="E9" s="949"/>
      <c r="F9" s="412" t="s">
        <v>101</v>
      </c>
      <c r="G9" s="346" t="s">
        <v>102</v>
      </c>
      <c r="H9" s="18" t="s">
        <v>44</v>
      </c>
      <c r="I9" s="17" t="s">
        <v>236</v>
      </c>
      <c r="J9" s="17" t="s">
        <v>237</v>
      </c>
      <c r="K9" s="204" t="s">
        <v>127</v>
      </c>
      <c r="L9" s="498" t="s">
        <v>101</v>
      </c>
      <c r="M9" s="346" t="s">
        <v>102</v>
      </c>
      <c r="N9" s="18" t="s">
        <v>44</v>
      </c>
      <c r="O9" s="17" t="s">
        <v>236</v>
      </c>
      <c r="P9" s="17" t="s">
        <v>237</v>
      </c>
      <c r="Q9" s="204" t="s">
        <v>127</v>
      </c>
      <c r="R9" s="498" t="s">
        <v>101</v>
      </c>
      <c r="S9" s="346" t="s">
        <v>102</v>
      </c>
      <c r="T9" s="18" t="s">
        <v>44</v>
      </c>
      <c r="U9" s="17" t="s">
        <v>236</v>
      </c>
      <c r="V9" s="17" t="s">
        <v>237</v>
      </c>
      <c r="W9" s="204" t="s">
        <v>127</v>
      </c>
      <c r="X9" s="486"/>
    </row>
    <row r="10" spans="2:24" ht="21.65" customHeight="1" x14ac:dyDescent="0.2">
      <c r="B10" s="913" t="s">
        <v>238</v>
      </c>
      <c r="C10" s="914"/>
      <c r="D10" s="1105">
        <v>522</v>
      </c>
      <c r="E10" s="1106">
        <v>379</v>
      </c>
      <c r="F10" s="1095">
        <v>27692</v>
      </c>
      <c r="G10" s="1097">
        <v>7171</v>
      </c>
      <c r="H10" s="1097">
        <v>34863</v>
      </c>
      <c r="I10" s="54">
        <v>31</v>
      </c>
      <c r="J10" s="54">
        <v>8</v>
      </c>
      <c r="K10" s="205">
        <v>39</v>
      </c>
      <c r="L10" s="1095">
        <v>15671</v>
      </c>
      <c r="M10" s="1097">
        <v>1894</v>
      </c>
      <c r="N10" s="1097">
        <v>17565</v>
      </c>
      <c r="O10" s="54">
        <v>6</v>
      </c>
      <c r="P10" s="54">
        <v>1</v>
      </c>
      <c r="Q10" s="205">
        <v>7</v>
      </c>
      <c r="R10" s="1095">
        <v>12021</v>
      </c>
      <c r="S10" s="1097">
        <v>5277</v>
      </c>
      <c r="T10" s="1097">
        <v>17298</v>
      </c>
      <c r="U10" s="54">
        <v>25</v>
      </c>
      <c r="V10" s="54">
        <v>7</v>
      </c>
      <c r="W10" s="205">
        <v>32</v>
      </c>
      <c r="X10" s="486"/>
    </row>
    <row r="11" spans="2:24" ht="21.65" customHeight="1" thickBot="1" x14ac:dyDescent="0.25">
      <c r="B11" s="917"/>
      <c r="C11" s="918"/>
      <c r="D11" s="933"/>
      <c r="E11" s="951"/>
      <c r="F11" s="1122"/>
      <c r="G11" s="1109"/>
      <c r="H11" s="1109"/>
      <c r="I11" s="499">
        <v>1.1194568828542539E-3</v>
      </c>
      <c r="J11" s="499">
        <v>1.1156045181982988E-3</v>
      </c>
      <c r="K11" s="500">
        <v>1.1186644867051028E-3</v>
      </c>
      <c r="L11" s="1122"/>
      <c r="M11" s="1109"/>
      <c r="N11" s="1109"/>
      <c r="O11" s="499">
        <v>3.8287282241082252E-4</v>
      </c>
      <c r="P11" s="499">
        <v>5.2798310454065466E-4</v>
      </c>
      <c r="Q11" s="500">
        <v>3.9851978366068887E-4</v>
      </c>
      <c r="R11" s="1122"/>
      <c r="S11" s="1109"/>
      <c r="T11" s="1109"/>
      <c r="U11" s="499">
        <v>2.079693869062474E-3</v>
      </c>
      <c r="V11" s="499">
        <v>1.3265112753458404E-3</v>
      </c>
      <c r="W11" s="500">
        <v>1.8499248468030985E-3</v>
      </c>
      <c r="X11" s="486"/>
    </row>
    <row r="12" spans="2:24" ht="21.65" customHeight="1" thickTop="1" x14ac:dyDescent="0.2">
      <c r="B12" s="830" t="s">
        <v>45</v>
      </c>
      <c r="C12" s="844" t="s">
        <v>4</v>
      </c>
      <c r="D12" s="1102">
        <v>65</v>
      </c>
      <c r="E12" s="1102">
        <v>37</v>
      </c>
      <c r="F12" s="1107">
        <v>1381</v>
      </c>
      <c r="G12" s="1108">
        <v>116</v>
      </c>
      <c r="H12" s="1108">
        <v>1497</v>
      </c>
      <c r="I12" s="55">
        <v>1</v>
      </c>
      <c r="J12" s="55">
        <v>2</v>
      </c>
      <c r="K12" s="206">
        <v>3</v>
      </c>
      <c r="L12" s="1125">
        <v>1143</v>
      </c>
      <c r="M12" s="1119">
        <v>67</v>
      </c>
      <c r="N12" s="1129">
        <v>1210</v>
      </c>
      <c r="O12" s="55">
        <v>1</v>
      </c>
      <c r="P12" s="55">
        <v>1</v>
      </c>
      <c r="Q12" s="206">
        <v>2</v>
      </c>
      <c r="R12" s="1125">
        <v>238</v>
      </c>
      <c r="S12" s="1119">
        <v>49</v>
      </c>
      <c r="T12" s="1108">
        <v>287</v>
      </c>
      <c r="U12" s="55">
        <v>0</v>
      </c>
      <c r="V12" s="55">
        <v>1</v>
      </c>
      <c r="W12" s="206">
        <v>1</v>
      </c>
      <c r="X12" s="486"/>
    </row>
    <row r="13" spans="2:24" ht="21.65" customHeight="1" x14ac:dyDescent="0.2">
      <c r="B13" s="831"/>
      <c r="C13" s="844"/>
      <c r="D13" s="1100"/>
      <c r="E13" s="1100"/>
      <c r="F13" s="1096"/>
      <c r="G13" s="1098"/>
      <c r="H13" s="1098"/>
      <c r="I13" s="501">
        <v>7.2411296162201298E-4</v>
      </c>
      <c r="J13" s="501">
        <v>1.7241379310344827E-2</v>
      </c>
      <c r="K13" s="502">
        <v>2.004008016032064E-3</v>
      </c>
      <c r="L13" s="1086">
        <v>495</v>
      </c>
      <c r="M13" s="1084">
        <v>278</v>
      </c>
      <c r="N13" s="1130"/>
      <c r="O13" s="501">
        <v>8.7489063867016625E-4</v>
      </c>
      <c r="P13" s="501">
        <v>1.4925373134328358E-2</v>
      </c>
      <c r="Q13" s="502">
        <v>1.652892561983471E-3</v>
      </c>
      <c r="R13" s="1086">
        <v>130</v>
      </c>
      <c r="S13" s="1084">
        <v>513</v>
      </c>
      <c r="T13" s="1098"/>
      <c r="U13" s="501">
        <v>0</v>
      </c>
      <c r="V13" s="501">
        <v>2.0408163265306121E-2</v>
      </c>
      <c r="W13" s="502">
        <v>3.4843205574912892E-3</v>
      </c>
      <c r="X13" s="486"/>
    </row>
    <row r="14" spans="2:24" ht="21.65" customHeight="1" x14ac:dyDescent="0.2">
      <c r="B14" s="831"/>
      <c r="C14" s="843" t="s">
        <v>5</v>
      </c>
      <c r="D14" s="1099">
        <v>99</v>
      </c>
      <c r="E14" s="1099">
        <v>68</v>
      </c>
      <c r="F14" s="1095">
        <v>11239</v>
      </c>
      <c r="G14" s="1097">
        <v>1033</v>
      </c>
      <c r="H14" s="1097">
        <v>12272</v>
      </c>
      <c r="I14" s="54">
        <v>13</v>
      </c>
      <c r="J14" s="54">
        <v>1</v>
      </c>
      <c r="K14" s="205">
        <v>14</v>
      </c>
      <c r="L14" s="1085">
        <v>8317</v>
      </c>
      <c r="M14" s="1083">
        <v>395</v>
      </c>
      <c r="N14" s="1130">
        <v>8712</v>
      </c>
      <c r="O14" s="54">
        <v>4</v>
      </c>
      <c r="P14" s="54">
        <v>0</v>
      </c>
      <c r="Q14" s="205">
        <v>4</v>
      </c>
      <c r="R14" s="1085">
        <v>2922</v>
      </c>
      <c r="S14" s="1083">
        <v>638</v>
      </c>
      <c r="T14" s="1097">
        <v>3560</v>
      </c>
      <c r="U14" s="54">
        <v>9</v>
      </c>
      <c r="V14" s="54">
        <v>1</v>
      </c>
      <c r="W14" s="205">
        <v>10</v>
      </c>
      <c r="X14" s="486"/>
    </row>
    <row r="15" spans="2:24" ht="21.65" customHeight="1" x14ac:dyDescent="0.2">
      <c r="B15" s="831"/>
      <c r="C15" s="844"/>
      <c r="D15" s="1100"/>
      <c r="E15" s="1100"/>
      <c r="F15" s="1096"/>
      <c r="G15" s="1098"/>
      <c r="H15" s="1098"/>
      <c r="I15" s="501">
        <v>1.156686537948216E-3</v>
      </c>
      <c r="J15" s="501">
        <v>9.6805421103581804E-4</v>
      </c>
      <c r="K15" s="502">
        <v>1.1408083441981746E-3</v>
      </c>
      <c r="L15" s="1086">
        <v>0.97399999999999998</v>
      </c>
      <c r="M15" s="1084">
        <v>0.54700000000000004</v>
      </c>
      <c r="N15" s="1130"/>
      <c r="O15" s="501">
        <v>4.80942647589275E-4</v>
      </c>
      <c r="P15" s="501">
        <v>0</v>
      </c>
      <c r="Q15" s="502">
        <v>4.591368227731864E-4</v>
      </c>
      <c r="R15" s="1086">
        <v>0.25600000000000001</v>
      </c>
      <c r="S15" s="1084">
        <v>0</v>
      </c>
      <c r="T15" s="1098"/>
      <c r="U15" s="501">
        <v>3.0800821355236141E-3</v>
      </c>
      <c r="V15" s="501">
        <v>1.567398119122257E-3</v>
      </c>
      <c r="W15" s="502">
        <v>2.8089887640449437E-3</v>
      </c>
      <c r="X15" s="486"/>
    </row>
    <row r="16" spans="2:24" ht="21.65" customHeight="1" x14ac:dyDescent="0.2">
      <c r="B16" s="831"/>
      <c r="C16" s="843" t="s">
        <v>48</v>
      </c>
      <c r="D16" s="1099">
        <v>35</v>
      </c>
      <c r="E16" s="1099">
        <v>13</v>
      </c>
      <c r="F16" s="1095">
        <v>925</v>
      </c>
      <c r="G16" s="1097">
        <v>97</v>
      </c>
      <c r="H16" s="1097">
        <v>1022</v>
      </c>
      <c r="I16" s="54">
        <v>0</v>
      </c>
      <c r="J16" s="54">
        <v>0</v>
      </c>
      <c r="K16" s="205">
        <v>0</v>
      </c>
      <c r="L16" s="1087">
        <v>742</v>
      </c>
      <c r="M16" s="1083">
        <v>46</v>
      </c>
      <c r="N16" s="1130">
        <v>788</v>
      </c>
      <c r="O16" s="54">
        <v>0</v>
      </c>
      <c r="P16" s="54">
        <v>0</v>
      </c>
      <c r="Q16" s="205">
        <v>0</v>
      </c>
      <c r="R16" s="1087">
        <v>183</v>
      </c>
      <c r="S16" s="1083">
        <v>51</v>
      </c>
      <c r="T16" s="1097">
        <v>234</v>
      </c>
      <c r="U16" s="54">
        <v>0</v>
      </c>
      <c r="V16" s="54">
        <v>0</v>
      </c>
      <c r="W16" s="205">
        <v>0</v>
      </c>
      <c r="X16" s="486"/>
    </row>
    <row r="17" spans="2:24" ht="21.65" customHeight="1" x14ac:dyDescent="0.2">
      <c r="B17" s="831"/>
      <c r="C17" s="999"/>
      <c r="D17" s="1100"/>
      <c r="E17" s="1100"/>
      <c r="F17" s="1096"/>
      <c r="G17" s="1098"/>
      <c r="H17" s="1098"/>
      <c r="I17" s="501">
        <v>0</v>
      </c>
      <c r="J17" s="501">
        <v>0</v>
      </c>
      <c r="K17" s="502">
        <v>0</v>
      </c>
      <c r="L17" s="1086">
        <v>0.98499999999999999</v>
      </c>
      <c r="M17" s="1084">
        <v>0.36399999999999999</v>
      </c>
      <c r="N17" s="1130"/>
      <c r="O17" s="501">
        <v>0</v>
      </c>
      <c r="P17" s="501">
        <v>0</v>
      </c>
      <c r="Q17" s="502">
        <v>0</v>
      </c>
      <c r="R17" s="1086">
        <v>0.152</v>
      </c>
      <c r="S17" s="1084">
        <v>0.90900000000000003</v>
      </c>
      <c r="T17" s="1098"/>
      <c r="U17" s="501">
        <v>0</v>
      </c>
      <c r="V17" s="501">
        <v>0</v>
      </c>
      <c r="W17" s="502">
        <v>0</v>
      </c>
      <c r="X17" s="486"/>
    </row>
    <row r="18" spans="2:24" ht="21.65" customHeight="1" x14ac:dyDescent="0.2">
      <c r="B18" s="831"/>
      <c r="C18" s="843" t="s">
        <v>239</v>
      </c>
      <c r="D18" s="1099">
        <v>117</v>
      </c>
      <c r="E18" s="1099">
        <v>85</v>
      </c>
      <c r="F18" s="1095">
        <v>2006</v>
      </c>
      <c r="G18" s="1097">
        <v>1064</v>
      </c>
      <c r="H18" s="1097">
        <v>3070</v>
      </c>
      <c r="I18" s="54">
        <v>0</v>
      </c>
      <c r="J18" s="54">
        <v>0</v>
      </c>
      <c r="K18" s="205">
        <v>0</v>
      </c>
      <c r="L18" s="1085">
        <v>1268</v>
      </c>
      <c r="M18" s="1083">
        <v>281</v>
      </c>
      <c r="N18" s="1130">
        <v>1549</v>
      </c>
      <c r="O18" s="54">
        <v>0</v>
      </c>
      <c r="P18" s="54">
        <v>0</v>
      </c>
      <c r="Q18" s="205">
        <v>0</v>
      </c>
      <c r="R18" s="1085">
        <v>738</v>
      </c>
      <c r="S18" s="1083">
        <v>783</v>
      </c>
      <c r="T18" s="1097">
        <v>1521</v>
      </c>
      <c r="U18" s="54">
        <v>0</v>
      </c>
      <c r="V18" s="54">
        <v>0</v>
      </c>
      <c r="W18" s="205">
        <v>0</v>
      </c>
      <c r="X18" s="486"/>
    </row>
    <row r="19" spans="2:24" ht="21.65" customHeight="1" x14ac:dyDescent="0.2">
      <c r="B19" s="831"/>
      <c r="C19" s="844"/>
      <c r="D19" s="1100"/>
      <c r="E19" s="1100"/>
      <c r="F19" s="1096"/>
      <c r="G19" s="1098"/>
      <c r="H19" s="1098"/>
      <c r="I19" s="501">
        <v>0</v>
      </c>
      <c r="J19" s="501">
        <v>0</v>
      </c>
      <c r="K19" s="502">
        <v>0</v>
      </c>
      <c r="L19" s="1086">
        <v>98</v>
      </c>
      <c r="M19" s="1084">
        <v>60</v>
      </c>
      <c r="N19" s="1130"/>
      <c r="O19" s="501">
        <v>0</v>
      </c>
      <c r="P19" s="501">
        <v>0</v>
      </c>
      <c r="Q19" s="502">
        <v>0</v>
      </c>
      <c r="R19" s="1086">
        <v>36</v>
      </c>
      <c r="S19" s="1084">
        <v>98</v>
      </c>
      <c r="T19" s="1098"/>
      <c r="U19" s="501">
        <v>0</v>
      </c>
      <c r="V19" s="501">
        <v>0</v>
      </c>
      <c r="W19" s="502">
        <v>0</v>
      </c>
      <c r="X19" s="486"/>
    </row>
    <row r="20" spans="2:24" ht="21.65" customHeight="1" x14ac:dyDescent="0.2">
      <c r="B20" s="831"/>
      <c r="C20" s="843" t="s">
        <v>75</v>
      </c>
      <c r="D20" s="1099">
        <v>15</v>
      </c>
      <c r="E20" s="1099">
        <v>11</v>
      </c>
      <c r="F20" s="1095">
        <v>1498</v>
      </c>
      <c r="G20" s="1097">
        <v>286</v>
      </c>
      <c r="H20" s="1097">
        <v>1784</v>
      </c>
      <c r="I20" s="54">
        <v>1</v>
      </c>
      <c r="J20" s="54">
        <v>0</v>
      </c>
      <c r="K20" s="205">
        <v>1</v>
      </c>
      <c r="L20" s="1085">
        <v>667</v>
      </c>
      <c r="M20" s="1083">
        <v>17</v>
      </c>
      <c r="N20" s="1130">
        <v>684</v>
      </c>
      <c r="O20" s="54">
        <v>0</v>
      </c>
      <c r="P20" s="54">
        <v>0</v>
      </c>
      <c r="Q20" s="205">
        <v>0</v>
      </c>
      <c r="R20" s="1085">
        <v>831</v>
      </c>
      <c r="S20" s="1083">
        <v>269</v>
      </c>
      <c r="T20" s="1097">
        <v>1100</v>
      </c>
      <c r="U20" s="54">
        <v>1</v>
      </c>
      <c r="V20" s="54">
        <v>0</v>
      </c>
      <c r="W20" s="205">
        <v>1</v>
      </c>
      <c r="X20" s="486"/>
    </row>
    <row r="21" spans="2:24" ht="21.65" customHeight="1" x14ac:dyDescent="0.2">
      <c r="B21" s="831"/>
      <c r="C21" s="844"/>
      <c r="D21" s="1100"/>
      <c r="E21" s="1100"/>
      <c r="F21" s="1096"/>
      <c r="G21" s="1098"/>
      <c r="H21" s="1098"/>
      <c r="I21" s="501">
        <v>6.6755674232309744E-4</v>
      </c>
      <c r="J21" s="501">
        <v>0</v>
      </c>
      <c r="K21" s="502">
        <v>5.6053811659192824E-4</v>
      </c>
      <c r="L21" s="1086">
        <v>1</v>
      </c>
      <c r="M21" s="1084">
        <v>0.61199999999999999</v>
      </c>
      <c r="N21" s="1130"/>
      <c r="O21" s="501">
        <v>0</v>
      </c>
      <c r="P21" s="501">
        <v>0</v>
      </c>
      <c r="Q21" s="502">
        <v>0</v>
      </c>
      <c r="R21" s="1086">
        <v>0.36699999999999999</v>
      </c>
      <c r="S21" s="1084">
        <v>0</v>
      </c>
      <c r="T21" s="1098"/>
      <c r="U21" s="501">
        <v>1.2033694344163659E-3</v>
      </c>
      <c r="V21" s="501">
        <v>0</v>
      </c>
      <c r="W21" s="502">
        <v>9.0909090909090909E-4</v>
      </c>
      <c r="X21" s="486"/>
    </row>
    <row r="22" spans="2:24" ht="21.65" customHeight="1" x14ac:dyDescent="0.2">
      <c r="B22" s="831"/>
      <c r="C22" s="843" t="s">
        <v>8</v>
      </c>
      <c r="D22" s="1099">
        <v>191</v>
      </c>
      <c r="E22" s="1099">
        <v>165</v>
      </c>
      <c r="F22" s="1095">
        <v>10643</v>
      </c>
      <c r="G22" s="1097">
        <v>4575</v>
      </c>
      <c r="H22" s="1097">
        <v>15218</v>
      </c>
      <c r="I22" s="54">
        <v>16</v>
      </c>
      <c r="J22" s="54">
        <v>5</v>
      </c>
      <c r="K22" s="205">
        <v>21</v>
      </c>
      <c r="L22" s="1087">
        <v>3534</v>
      </c>
      <c r="M22" s="1116">
        <v>1088</v>
      </c>
      <c r="N22" s="1130">
        <v>4622</v>
      </c>
      <c r="O22" s="54">
        <v>1</v>
      </c>
      <c r="P22" s="54">
        <v>0</v>
      </c>
      <c r="Q22" s="205">
        <v>1</v>
      </c>
      <c r="R22" s="1087">
        <v>7109</v>
      </c>
      <c r="S22" s="1116">
        <v>3487</v>
      </c>
      <c r="T22" s="1097">
        <v>10596</v>
      </c>
      <c r="U22" s="54">
        <v>15</v>
      </c>
      <c r="V22" s="54">
        <v>5</v>
      </c>
      <c r="W22" s="205">
        <v>20</v>
      </c>
      <c r="X22" s="486"/>
    </row>
    <row r="23" spans="2:24" ht="21.65" customHeight="1" thickBot="1" x14ac:dyDescent="0.25">
      <c r="B23" s="836"/>
      <c r="C23" s="1000"/>
      <c r="D23" s="1100"/>
      <c r="E23" s="1101"/>
      <c r="F23" s="1096"/>
      <c r="G23" s="1098"/>
      <c r="H23" s="1098"/>
      <c r="I23" s="501">
        <v>1.5033355256976416E-3</v>
      </c>
      <c r="J23" s="501">
        <v>1.092896174863388E-3</v>
      </c>
      <c r="K23" s="502">
        <v>1.3799448022079118E-3</v>
      </c>
      <c r="L23" s="1115">
        <v>1</v>
      </c>
      <c r="M23" s="1117">
        <v>0.4</v>
      </c>
      <c r="N23" s="1131"/>
      <c r="O23" s="501">
        <v>2.8296547821165819E-4</v>
      </c>
      <c r="P23" s="501">
        <v>0</v>
      </c>
      <c r="Q23" s="502">
        <v>2.1635655560363478E-4</v>
      </c>
      <c r="R23" s="1115">
        <v>0.25700000000000001</v>
      </c>
      <c r="S23" s="1117">
        <v>0.85699999999999998</v>
      </c>
      <c r="T23" s="1098"/>
      <c r="U23" s="501">
        <v>2.1100014066676043E-3</v>
      </c>
      <c r="V23" s="501">
        <v>1.4338973329509608E-3</v>
      </c>
      <c r="W23" s="502">
        <v>1.887504718761797E-3</v>
      </c>
      <c r="X23" s="486"/>
    </row>
    <row r="24" spans="2:24" ht="21.65" customHeight="1" thickTop="1" x14ac:dyDescent="0.2">
      <c r="B24" s="830" t="s">
        <v>65</v>
      </c>
      <c r="C24" s="844" t="s">
        <v>53</v>
      </c>
      <c r="D24" s="1102">
        <v>85</v>
      </c>
      <c r="E24" s="1102">
        <v>54</v>
      </c>
      <c r="F24" s="1107">
        <v>379</v>
      </c>
      <c r="G24" s="1108">
        <v>148</v>
      </c>
      <c r="H24" s="1108">
        <v>527</v>
      </c>
      <c r="I24" s="503">
        <v>2</v>
      </c>
      <c r="J24" s="503">
        <v>0</v>
      </c>
      <c r="K24" s="504">
        <v>2</v>
      </c>
      <c r="L24" s="1118">
        <v>219</v>
      </c>
      <c r="M24" s="1119">
        <v>32</v>
      </c>
      <c r="N24" s="1108">
        <v>251</v>
      </c>
      <c r="O24" s="503">
        <v>0</v>
      </c>
      <c r="P24" s="503">
        <v>0</v>
      </c>
      <c r="Q24" s="504">
        <v>0</v>
      </c>
      <c r="R24" s="1118">
        <v>160</v>
      </c>
      <c r="S24" s="1119">
        <v>116</v>
      </c>
      <c r="T24" s="1108">
        <v>276</v>
      </c>
      <c r="U24" s="503">
        <v>2</v>
      </c>
      <c r="V24" s="503">
        <v>0</v>
      </c>
      <c r="W24" s="504">
        <v>2</v>
      </c>
      <c r="X24" s="486"/>
    </row>
    <row r="25" spans="2:24" ht="21.65" customHeight="1" x14ac:dyDescent="0.2">
      <c r="B25" s="831"/>
      <c r="C25" s="844"/>
      <c r="D25" s="1100"/>
      <c r="E25" s="1100"/>
      <c r="F25" s="1096"/>
      <c r="G25" s="1098"/>
      <c r="H25" s="1098"/>
      <c r="I25" s="501">
        <v>5.2770448548812663E-3</v>
      </c>
      <c r="J25" s="501">
        <v>0</v>
      </c>
      <c r="K25" s="502">
        <v>3.7950664136622392E-3</v>
      </c>
      <c r="L25" s="1114">
        <v>112</v>
      </c>
      <c r="M25" s="1084">
        <v>56</v>
      </c>
      <c r="N25" s="1098"/>
      <c r="O25" s="501">
        <v>0</v>
      </c>
      <c r="P25" s="501">
        <v>0</v>
      </c>
      <c r="Q25" s="502">
        <v>0</v>
      </c>
      <c r="R25" s="1114">
        <v>21</v>
      </c>
      <c r="S25" s="1084">
        <v>122</v>
      </c>
      <c r="T25" s="1098"/>
      <c r="U25" s="501">
        <v>1.2500000000000001E-2</v>
      </c>
      <c r="V25" s="501">
        <v>0</v>
      </c>
      <c r="W25" s="502">
        <v>7.246376811594203E-3</v>
      </c>
      <c r="X25" s="486"/>
    </row>
    <row r="26" spans="2:24" ht="21.65" customHeight="1" x14ac:dyDescent="0.2">
      <c r="B26" s="831"/>
      <c r="C26" s="843" t="s">
        <v>54</v>
      </c>
      <c r="D26" s="1099">
        <v>235</v>
      </c>
      <c r="E26" s="1099">
        <v>159</v>
      </c>
      <c r="F26" s="1095">
        <v>3022</v>
      </c>
      <c r="G26" s="1097">
        <v>898</v>
      </c>
      <c r="H26" s="1097">
        <v>3920</v>
      </c>
      <c r="I26" s="54">
        <v>2</v>
      </c>
      <c r="J26" s="54">
        <v>2</v>
      </c>
      <c r="K26" s="205">
        <v>4</v>
      </c>
      <c r="L26" s="1113">
        <v>1866</v>
      </c>
      <c r="M26" s="1083">
        <v>230</v>
      </c>
      <c r="N26" s="1097">
        <v>2096</v>
      </c>
      <c r="O26" s="54">
        <v>1</v>
      </c>
      <c r="P26" s="54">
        <v>1</v>
      </c>
      <c r="Q26" s="205">
        <v>2</v>
      </c>
      <c r="R26" s="1113">
        <v>1156</v>
      </c>
      <c r="S26" s="1083">
        <v>668</v>
      </c>
      <c r="T26" s="1097">
        <v>1824</v>
      </c>
      <c r="U26" s="54">
        <v>1</v>
      </c>
      <c r="V26" s="54">
        <v>1</v>
      </c>
      <c r="W26" s="205">
        <v>2</v>
      </c>
      <c r="X26" s="486"/>
    </row>
    <row r="27" spans="2:24" ht="21.65" customHeight="1" x14ac:dyDescent="0.2">
      <c r="B27" s="831"/>
      <c r="C27" s="844"/>
      <c r="D27" s="1100"/>
      <c r="E27" s="1100"/>
      <c r="F27" s="1096"/>
      <c r="G27" s="1098"/>
      <c r="H27" s="1098"/>
      <c r="I27" s="501">
        <v>6.6181336863004633E-4</v>
      </c>
      <c r="J27" s="501">
        <v>2.2271714922048997E-3</v>
      </c>
      <c r="K27" s="502">
        <v>1.0204081632653062E-3</v>
      </c>
      <c r="L27" s="1114">
        <v>0.97399999999999998</v>
      </c>
      <c r="M27" s="1084">
        <v>0.48699999999999999</v>
      </c>
      <c r="N27" s="1098"/>
      <c r="O27" s="501">
        <v>5.3590568060021436E-4</v>
      </c>
      <c r="P27" s="501">
        <v>4.3478260869565218E-3</v>
      </c>
      <c r="Q27" s="502">
        <v>9.5419847328244271E-4</v>
      </c>
      <c r="R27" s="1114">
        <v>0.183</v>
      </c>
      <c r="S27" s="1084">
        <v>0</v>
      </c>
      <c r="T27" s="1098"/>
      <c r="U27" s="501">
        <v>8.6505190311418688E-4</v>
      </c>
      <c r="V27" s="501">
        <v>1.4970059880239522E-3</v>
      </c>
      <c r="W27" s="502">
        <v>1.0964912280701754E-3</v>
      </c>
      <c r="X27" s="486"/>
    </row>
    <row r="28" spans="2:24" ht="21.65" customHeight="1" x14ac:dyDescent="0.2">
      <c r="B28" s="831"/>
      <c r="C28" s="843" t="s">
        <v>55</v>
      </c>
      <c r="D28" s="1099">
        <v>78</v>
      </c>
      <c r="E28" s="1099">
        <v>61</v>
      </c>
      <c r="F28" s="1095">
        <v>2084</v>
      </c>
      <c r="G28" s="1097">
        <v>747</v>
      </c>
      <c r="H28" s="1097">
        <v>2831</v>
      </c>
      <c r="I28" s="54">
        <v>1</v>
      </c>
      <c r="J28" s="54">
        <v>0</v>
      </c>
      <c r="K28" s="205">
        <v>1</v>
      </c>
      <c r="L28" s="1113">
        <v>1230</v>
      </c>
      <c r="M28" s="1083">
        <v>169</v>
      </c>
      <c r="N28" s="1097">
        <v>1399</v>
      </c>
      <c r="O28" s="54">
        <v>0</v>
      </c>
      <c r="P28" s="54">
        <v>0</v>
      </c>
      <c r="Q28" s="205">
        <v>0</v>
      </c>
      <c r="R28" s="1113">
        <v>854</v>
      </c>
      <c r="S28" s="1083">
        <v>578</v>
      </c>
      <c r="T28" s="1097">
        <v>1432</v>
      </c>
      <c r="U28" s="54">
        <v>1</v>
      </c>
      <c r="V28" s="54">
        <v>0</v>
      </c>
      <c r="W28" s="205">
        <v>1</v>
      </c>
      <c r="X28" s="486"/>
    </row>
    <row r="29" spans="2:24" ht="21.65" customHeight="1" x14ac:dyDescent="0.2">
      <c r="B29" s="831"/>
      <c r="C29" s="844"/>
      <c r="D29" s="1100"/>
      <c r="E29" s="1100"/>
      <c r="F29" s="1096"/>
      <c r="G29" s="1098"/>
      <c r="H29" s="1098"/>
      <c r="I29" s="501">
        <v>4.7984644913627637E-4</v>
      </c>
      <c r="J29" s="501">
        <v>0</v>
      </c>
      <c r="K29" s="502">
        <v>3.5323207347227127E-4</v>
      </c>
      <c r="L29" s="1114">
        <v>1</v>
      </c>
      <c r="M29" s="1084">
        <v>0.53300000000000003</v>
      </c>
      <c r="N29" s="1098"/>
      <c r="O29" s="501">
        <v>0</v>
      </c>
      <c r="P29" s="501">
        <v>0</v>
      </c>
      <c r="Q29" s="502">
        <v>0</v>
      </c>
      <c r="R29" s="1114">
        <v>0.46700000000000003</v>
      </c>
      <c r="S29" s="1084">
        <v>1</v>
      </c>
      <c r="T29" s="1098"/>
      <c r="U29" s="501">
        <v>1.17096018735363E-3</v>
      </c>
      <c r="V29" s="501">
        <v>0</v>
      </c>
      <c r="W29" s="502">
        <v>6.9832402234636874E-4</v>
      </c>
      <c r="X29" s="486"/>
    </row>
    <row r="30" spans="2:24" ht="21.65" customHeight="1" x14ac:dyDescent="0.2">
      <c r="B30" s="831"/>
      <c r="C30" s="843" t="s">
        <v>56</v>
      </c>
      <c r="D30" s="1099">
        <v>55</v>
      </c>
      <c r="E30" s="1099">
        <v>45</v>
      </c>
      <c r="F30" s="1095">
        <v>2503</v>
      </c>
      <c r="G30" s="1097">
        <v>901</v>
      </c>
      <c r="H30" s="1097">
        <v>3404</v>
      </c>
      <c r="I30" s="54">
        <v>3</v>
      </c>
      <c r="J30" s="54">
        <v>1</v>
      </c>
      <c r="K30" s="205">
        <v>4</v>
      </c>
      <c r="L30" s="1113">
        <v>1381</v>
      </c>
      <c r="M30" s="1083">
        <v>225</v>
      </c>
      <c r="N30" s="1097">
        <v>1606</v>
      </c>
      <c r="O30" s="54">
        <v>1</v>
      </c>
      <c r="P30" s="54">
        <v>0</v>
      </c>
      <c r="Q30" s="205">
        <v>1</v>
      </c>
      <c r="R30" s="1113">
        <v>1122</v>
      </c>
      <c r="S30" s="1083">
        <v>676</v>
      </c>
      <c r="T30" s="1097">
        <v>1798</v>
      </c>
      <c r="U30" s="54">
        <v>2</v>
      </c>
      <c r="V30" s="54">
        <v>1</v>
      </c>
      <c r="W30" s="205">
        <v>3</v>
      </c>
      <c r="X30" s="486"/>
    </row>
    <row r="31" spans="2:24" ht="21.65" customHeight="1" x14ac:dyDescent="0.2">
      <c r="B31" s="831"/>
      <c r="C31" s="844"/>
      <c r="D31" s="1100"/>
      <c r="E31" s="1100"/>
      <c r="F31" s="1096"/>
      <c r="G31" s="1098"/>
      <c r="H31" s="1098"/>
      <c r="I31" s="501">
        <v>1.1985617259288853E-3</v>
      </c>
      <c r="J31" s="501">
        <v>1.1098779134295228E-3</v>
      </c>
      <c r="K31" s="502">
        <v>1.1750881316098707E-3</v>
      </c>
      <c r="L31" s="1114">
        <v>170</v>
      </c>
      <c r="M31" s="1084">
        <v>116</v>
      </c>
      <c r="N31" s="1098"/>
      <c r="O31" s="501">
        <v>7.2411296162201298E-4</v>
      </c>
      <c r="P31" s="501">
        <v>0</v>
      </c>
      <c r="Q31" s="502">
        <v>6.2266500622665006E-4</v>
      </c>
      <c r="R31" s="1114">
        <v>47</v>
      </c>
      <c r="S31" s="1084">
        <v>188</v>
      </c>
      <c r="T31" s="1098"/>
      <c r="U31" s="501">
        <v>1.7825311942959001E-3</v>
      </c>
      <c r="V31" s="501">
        <v>1.4792899408284023E-3</v>
      </c>
      <c r="W31" s="502">
        <v>1.6685205784204673E-3</v>
      </c>
      <c r="X31" s="486"/>
    </row>
    <row r="32" spans="2:24" ht="21.65" customHeight="1" x14ac:dyDescent="0.2">
      <c r="B32" s="831"/>
      <c r="C32" s="843" t="s">
        <v>57</v>
      </c>
      <c r="D32" s="1099">
        <v>33</v>
      </c>
      <c r="E32" s="1099">
        <v>29</v>
      </c>
      <c r="F32" s="1095">
        <v>2700</v>
      </c>
      <c r="G32" s="1097">
        <v>1386</v>
      </c>
      <c r="H32" s="1097">
        <v>4086</v>
      </c>
      <c r="I32" s="54">
        <v>2</v>
      </c>
      <c r="J32" s="54">
        <v>1</v>
      </c>
      <c r="K32" s="205">
        <v>3</v>
      </c>
      <c r="L32" s="1113">
        <v>1555</v>
      </c>
      <c r="M32" s="1083">
        <v>399</v>
      </c>
      <c r="N32" s="1097">
        <v>1954</v>
      </c>
      <c r="O32" s="54">
        <v>0</v>
      </c>
      <c r="P32" s="54">
        <v>0</v>
      </c>
      <c r="Q32" s="205">
        <v>0</v>
      </c>
      <c r="R32" s="1113">
        <v>1145</v>
      </c>
      <c r="S32" s="1083">
        <v>987</v>
      </c>
      <c r="T32" s="1097">
        <v>2132</v>
      </c>
      <c r="U32" s="54">
        <v>2</v>
      </c>
      <c r="V32" s="54">
        <v>1</v>
      </c>
      <c r="W32" s="205">
        <v>3</v>
      </c>
      <c r="X32" s="486"/>
    </row>
    <row r="33" spans="2:24" ht="21.65" customHeight="1" x14ac:dyDescent="0.2">
      <c r="B33" s="831"/>
      <c r="C33" s="999"/>
      <c r="D33" s="1100"/>
      <c r="E33" s="1100"/>
      <c r="F33" s="1096"/>
      <c r="G33" s="1098"/>
      <c r="H33" s="1098"/>
      <c r="I33" s="501">
        <v>7.407407407407407E-4</v>
      </c>
      <c r="J33" s="501">
        <v>7.215007215007215E-4</v>
      </c>
      <c r="K33" s="502">
        <v>7.3421439060205576E-4</v>
      </c>
      <c r="L33" s="1114">
        <v>0.94399999999999995</v>
      </c>
      <c r="M33" s="1084">
        <v>0.64400000000000002</v>
      </c>
      <c r="N33" s="1098"/>
      <c r="O33" s="501">
        <v>0</v>
      </c>
      <c r="P33" s="501">
        <v>0</v>
      </c>
      <c r="Q33" s="502">
        <v>0</v>
      </c>
      <c r="R33" s="1114">
        <v>0.26100000000000001</v>
      </c>
      <c r="S33" s="1084">
        <v>0</v>
      </c>
      <c r="T33" s="1098"/>
      <c r="U33" s="501">
        <v>1.7467248908296944E-3</v>
      </c>
      <c r="V33" s="501">
        <v>1.0131712259371835E-3</v>
      </c>
      <c r="W33" s="502">
        <v>1.4071294559099437E-3</v>
      </c>
      <c r="X33" s="486"/>
    </row>
    <row r="34" spans="2:24" ht="21.65" customHeight="1" x14ac:dyDescent="0.2">
      <c r="B34" s="831"/>
      <c r="C34" s="844" t="s">
        <v>58</v>
      </c>
      <c r="D34" s="1099">
        <v>36</v>
      </c>
      <c r="E34" s="1099">
        <v>31</v>
      </c>
      <c r="F34" s="1095">
        <v>17004</v>
      </c>
      <c r="G34" s="1097">
        <v>3091</v>
      </c>
      <c r="H34" s="1097">
        <v>20095</v>
      </c>
      <c r="I34" s="54">
        <v>21</v>
      </c>
      <c r="J34" s="54">
        <v>4</v>
      </c>
      <c r="K34" s="205">
        <v>25</v>
      </c>
      <c r="L34" s="1110">
        <v>9420</v>
      </c>
      <c r="M34" s="1089">
        <v>839</v>
      </c>
      <c r="N34" s="1097">
        <v>10259</v>
      </c>
      <c r="O34" s="54">
        <v>4</v>
      </c>
      <c r="P34" s="54">
        <v>0</v>
      </c>
      <c r="Q34" s="205">
        <v>4</v>
      </c>
      <c r="R34" s="1110">
        <v>7584</v>
      </c>
      <c r="S34" s="1089">
        <v>2252</v>
      </c>
      <c r="T34" s="1097">
        <v>9836</v>
      </c>
      <c r="U34" s="54">
        <v>17</v>
      </c>
      <c r="V34" s="54">
        <v>4</v>
      </c>
      <c r="W34" s="205">
        <v>21</v>
      </c>
      <c r="X34" s="486"/>
    </row>
    <row r="35" spans="2:24" ht="21.65" customHeight="1" thickBot="1" x14ac:dyDescent="0.25">
      <c r="B35" s="831"/>
      <c r="C35" s="1000"/>
      <c r="D35" s="1101"/>
      <c r="E35" s="1101"/>
      <c r="F35" s="1122"/>
      <c r="G35" s="1109"/>
      <c r="H35" s="1109"/>
      <c r="I35" s="499">
        <v>1.2350035285815103E-3</v>
      </c>
      <c r="J35" s="499">
        <v>1.2940795858945326E-3</v>
      </c>
      <c r="K35" s="500">
        <v>1.2440905697934811E-3</v>
      </c>
      <c r="L35" s="1111">
        <v>0.77300000000000002</v>
      </c>
      <c r="M35" s="1112">
        <v>0.28899999999999998</v>
      </c>
      <c r="N35" s="1109"/>
      <c r="O35" s="499">
        <v>4.2462845010615713E-4</v>
      </c>
      <c r="P35" s="499">
        <v>0</v>
      </c>
      <c r="Q35" s="500">
        <v>3.8990154985866067E-4</v>
      </c>
      <c r="R35" s="1111">
        <v>9.2999999999999999E-2</v>
      </c>
      <c r="S35" s="1112">
        <v>0.88700000000000001</v>
      </c>
      <c r="T35" s="1109"/>
      <c r="U35" s="499">
        <v>2.2415611814345991E-3</v>
      </c>
      <c r="V35" s="499">
        <v>1.7761989342806395E-3</v>
      </c>
      <c r="W35" s="500">
        <v>2.1350142334282227E-3</v>
      </c>
      <c r="X35" s="486"/>
    </row>
    <row r="36" spans="2:24" ht="21.65" customHeight="1" thickTop="1" x14ac:dyDescent="0.2">
      <c r="B36" s="831"/>
      <c r="C36" s="26" t="s">
        <v>59</v>
      </c>
      <c r="D36" s="945">
        <v>401</v>
      </c>
      <c r="E36" s="1103">
        <v>294</v>
      </c>
      <c r="F36" s="1095">
        <v>10309</v>
      </c>
      <c r="G36" s="1097">
        <v>3932</v>
      </c>
      <c r="H36" s="1083">
        <v>14241</v>
      </c>
      <c r="I36" s="54">
        <v>8</v>
      </c>
      <c r="J36" s="54">
        <v>4</v>
      </c>
      <c r="K36" s="205">
        <v>12</v>
      </c>
      <c r="L36" s="1085">
        <v>6032</v>
      </c>
      <c r="M36" s="1083">
        <v>1023</v>
      </c>
      <c r="N36" s="1083">
        <v>7055</v>
      </c>
      <c r="O36" s="54">
        <v>2</v>
      </c>
      <c r="P36" s="54">
        <v>1</v>
      </c>
      <c r="Q36" s="205">
        <v>3</v>
      </c>
      <c r="R36" s="1085">
        <v>4277</v>
      </c>
      <c r="S36" s="1083">
        <v>2909</v>
      </c>
      <c r="T36" s="1083">
        <v>7186</v>
      </c>
      <c r="U36" s="54">
        <v>6</v>
      </c>
      <c r="V36" s="54">
        <v>3</v>
      </c>
      <c r="W36" s="205">
        <v>9</v>
      </c>
    </row>
    <row r="37" spans="2:24" ht="21.65" customHeight="1" x14ac:dyDescent="0.2">
      <c r="B37" s="831"/>
      <c r="C37" s="27" t="s">
        <v>60</v>
      </c>
      <c r="D37" s="935"/>
      <c r="E37" s="953"/>
      <c r="F37" s="1096"/>
      <c r="G37" s="1098"/>
      <c r="H37" s="1084"/>
      <c r="I37" s="501">
        <v>7.7602095256571932E-4</v>
      </c>
      <c r="J37" s="501">
        <v>1.017293997965412E-3</v>
      </c>
      <c r="K37" s="502">
        <v>8.4263745523488519E-4</v>
      </c>
      <c r="L37" s="1086"/>
      <c r="M37" s="1084"/>
      <c r="N37" s="1084"/>
      <c r="O37" s="501">
        <v>3.3156498673740051E-4</v>
      </c>
      <c r="P37" s="501">
        <v>9.7751710654936461E-4</v>
      </c>
      <c r="Q37" s="502">
        <v>4.2523033309709425E-4</v>
      </c>
      <c r="R37" s="1086"/>
      <c r="S37" s="1084"/>
      <c r="T37" s="1084"/>
      <c r="U37" s="501">
        <v>1.4028524666822538E-3</v>
      </c>
      <c r="V37" s="501">
        <v>1.0312822275696115E-3</v>
      </c>
      <c r="W37" s="502">
        <v>1.2524352908433063E-3</v>
      </c>
    </row>
    <row r="38" spans="2:24" ht="21.65" customHeight="1" x14ac:dyDescent="0.2">
      <c r="B38" s="831"/>
      <c r="C38" s="26" t="s">
        <v>59</v>
      </c>
      <c r="D38" s="945">
        <v>202</v>
      </c>
      <c r="E38" s="1103">
        <v>166</v>
      </c>
      <c r="F38" s="1091">
        <v>24291</v>
      </c>
      <c r="G38" s="1093">
        <v>6125</v>
      </c>
      <c r="H38" s="1089">
        <v>30416</v>
      </c>
      <c r="I38" s="55">
        <v>27</v>
      </c>
      <c r="J38" s="55">
        <v>6</v>
      </c>
      <c r="K38" s="206">
        <v>33</v>
      </c>
      <c r="L38" s="1087">
        <v>13586</v>
      </c>
      <c r="M38" s="1089">
        <v>1632</v>
      </c>
      <c r="N38" s="1089">
        <v>15218</v>
      </c>
      <c r="O38" s="55">
        <v>5</v>
      </c>
      <c r="P38" s="55">
        <v>0</v>
      </c>
      <c r="Q38" s="206">
        <v>5</v>
      </c>
      <c r="R38" s="1087">
        <v>10705</v>
      </c>
      <c r="S38" s="1089">
        <v>4493</v>
      </c>
      <c r="T38" s="1089">
        <v>15198</v>
      </c>
      <c r="U38" s="55">
        <v>22</v>
      </c>
      <c r="V38" s="55">
        <v>6</v>
      </c>
      <c r="W38" s="206">
        <v>28</v>
      </c>
    </row>
    <row r="39" spans="2:24" ht="21.65" customHeight="1" thickBot="1" x14ac:dyDescent="0.25">
      <c r="B39" s="832"/>
      <c r="C39" s="27" t="s">
        <v>61</v>
      </c>
      <c r="D39" s="935"/>
      <c r="E39" s="953"/>
      <c r="F39" s="1092"/>
      <c r="G39" s="1094"/>
      <c r="H39" s="1090"/>
      <c r="I39" s="505">
        <v>1.1115227862171174E-3</v>
      </c>
      <c r="J39" s="505">
        <v>9.7959183673469383E-4</v>
      </c>
      <c r="K39" s="506">
        <v>1.0849552866912151E-3</v>
      </c>
      <c r="L39" s="1088"/>
      <c r="M39" s="1090"/>
      <c r="N39" s="1090"/>
      <c r="O39" s="505">
        <v>3.6802590902399531E-4</v>
      </c>
      <c r="P39" s="505">
        <v>0</v>
      </c>
      <c r="Q39" s="506">
        <v>3.2855828623997899E-4</v>
      </c>
      <c r="R39" s="1088"/>
      <c r="S39" s="1090"/>
      <c r="T39" s="1090"/>
      <c r="U39" s="505">
        <v>2.0551144325081736E-3</v>
      </c>
      <c r="V39" s="505">
        <v>1.3354106387714222E-3</v>
      </c>
      <c r="W39" s="506">
        <v>1.842347677325964E-3</v>
      </c>
    </row>
    <row r="40" spans="2:24" x14ac:dyDescent="0.2">
      <c r="K40" s="486"/>
      <c r="Q40" s="486"/>
      <c r="R40" s="486"/>
      <c r="S40" s="486"/>
      <c r="T40" s="486"/>
      <c r="U40" s="486"/>
      <c r="V40" s="486"/>
    </row>
  </sheetData>
  <mergeCells count="192">
    <mergeCell ref="C32:C33"/>
    <mergeCell ref="F16:F17"/>
    <mergeCell ref="G12:G13"/>
    <mergeCell ref="F14:F15"/>
    <mergeCell ref="G14:G15"/>
    <mergeCell ref="F20:F21"/>
    <mergeCell ref="G20:G21"/>
    <mergeCell ref="D12:D13"/>
    <mergeCell ref="E12:E13"/>
    <mergeCell ref="G16:G17"/>
    <mergeCell ref="D16:D17"/>
    <mergeCell ref="E16:E17"/>
    <mergeCell ref="B24:B39"/>
    <mergeCell ref="C16:C17"/>
    <mergeCell ref="L36:L37"/>
    <mergeCell ref="H38:H39"/>
    <mergeCell ref="C24:C25"/>
    <mergeCell ref="C26:C27"/>
    <mergeCell ref="C28:C29"/>
    <mergeCell ref="H32:H33"/>
    <mergeCell ref="F34:F35"/>
    <mergeCell ref="G34:G35"/>
    <mergeCell ref="F18:F19"/>
    <mergeCell ref="F32:F33"/>
    <mergeCell ref="G32:G33"/>
    <mergeCell ref="F30:F31"/>
    <mergeCell ref="G30:G31"/>
    <mergeCell ref="F24:F25"/>
    <mergeCell ref="G24:G25"/>
    <mergeCell ref="H24:H25"/>
    <mergeCell ref="F26:F27"/>
    <mergeCell ref="G26:G27"/>
    <mergeCell ref="H26:H27"/>
    <mergeCell ref="F28:F29"/>
    <mergeCell ref="C34:C35"/>
    <mergeCell ref="D26:D27"/>
    <mergeCell ref="N28:N29"/>
    <mergeCell ref="R7:W7"/>
    <mergeCell ref="H22:H23"/>
    <mergeCell ref="H28:H29"/>
    <mergeCell ref="H34:H35"/>
    <mergeCell ref="C30:C31"/>
    <mergeCell ref="N34:N35"/>
    <mergeCell ref="M34:M35"/>
    <mergeCell ref="L34:L35"/>
    <mergeCell ref="L32:L33"/>
    <mergeCell ref="M32:M33"/>
    <mergeCell ref="D34:D35"/>
    <mergeCell ref="E34:E35"/>
    <mergeCell ref="N32:N33"/>
    <mergeCell ref="L30:L31"/>
    <mergeCell ref="H30:H31"/>
    <mergeCell ref="L28:L29"/>
    <mergeCell ref="M30:M31"/>
    <mergeCell ref="N30:N31"/>
    <mergeCell ref="M28:M29"/>
    <mergeCell ref="L22:L23"/>
    <mergeCell ref="L24:L25"/>
    <mergeCell ref="E26:E27"/>
    <mergeCell ref="D28:D29"/>
    <mergeCell ref="L26:L27"/>
    <mergeCell ref="R18:R19"/>
    <mergeCell ref="S18:S19"/>
    <mergeCell ref="M24:M25"/>
    <mergeCell ref="M26:M27"/>
    <mergeCell ref="M22:M23"/>
    <mergeCell ref="N20:N21"/>
    <mergeCell ref="N22:N23"/>
    <mergeCell ref="N24:N25"/>
    <mergeCell ref="N26:N27"/>
    <mergeCell ref="N18:N19"/>
    <mergeCell ref="F7:K7"/>
    <mergeCell ref="F8:H8"/>
    <mergeCell ref="I8:K8"/>
    <mergeCell ref="F10:F11"/>
    <mergeCell ref="G10:G11"/>
    <mergeCell ref="H10:H11"/>
    <mergeCell ref="H18:H19"/>
    <mergeCell ref="H20:H21"/>
    <mergeCell ref="O8:Q8"/>
    <mergeCell ref="M10:M11"/>
    <mergeCell ref="N12:N13"/>
    <mergeCell ref="L12:L13"/>
    <mergeCell ref="M12:M13"/>
    <mergeCell ref="L8:N8"/>
    <mergeCell ref="L10:L11"/>
    <mergeCell ref="N14:N15"/>
    <mergeCell ref="N16:N17"/>
    <mergeCell ref="L20:L21"/>
    <mergeCell ref="M20:M21"/>
    <mergeCell ref="M14:M15"/>
    <mergeCell ref="M16:M17"/>
    <mergeCell ref="M18:M19"/>
    <mergeCell ref="R8:T8"/>
    <mergeCell ref="R10:R11"/>
    <mergeCell ref="S10:S11"/>
    <mergeCell ref="T10:T11"/>
    <mergeCell ref="U8:W8"/>
    <mergeCell ref="T12:T13"/>
    <mergeCell ref="T18:T19"/>
    <mergeCell ref="R28:R29"/>
    <mergeCell ref="S28:S29"/>
    <mergeCell ref="R14:R15"/>
    <mergeCell ref="S14:S15"/>
    <mergeCell ref="T14:T15"/>
    <mergeCell ref="R16:R17"/>
    <mergeCell ref="S16:S17"/>
    <mergeCell ref="T16:T17"/>
    <mergeCell ref="R12:R13"/>
    <mergeCell ref="S12:S13"/>
    <mergeCell ref="T34:T35"/>
    <mergeCell ref="R34:R35"/>
    <mergeCell ref="S34:S35"/>
    <mergeCell ref="R30:R31"/>
    <mergeCell ref="S32:S33"/>
    <mergeCell ref="T32:T33"/>
    <mergeCell ref="R32:R33"/>
    <mergeCell ref="T20:T21"/>
    <mergeCell ref="T22:T23"/>
    <mergeCell ref="T26:T27"/>
    <mergeCell ref="R22:R23"/>
    <mergeCell ref="T24:T25"/>
    <mergeCell ref="S22:S23"/>
    <mergeCell ref="R24:R25"/>
    <mergeCell ref="S24:S25"/>
    <mergeCell ref="T28:T29"/>
    <mergeCell ref="T30:T31"/>
    <mergeCell ref="S26:S27"/>
    <mergeCell ref="R20:R21"/>
    <mergeCell ref="S20:S21"/>
    <mergeCell ref="S30:S31"/>
    <mergeCell ref="R26:R27"/>
    <mergeCell ref="B10:C11"/>
    <mergeCell ref="C14:C15"/>
    <mergeCell ref="C18:C19"/>
    <mergeCell ref="C20:C21"/>
    <mergeCell ref="C12:C13"/>
    <mergeCell ref="B12:B23"/>
    <mergeCell ref="B7:C9"/>
    <mergeCell ref="C22:C23"/>
    <mergeCell ref="L16:L17"/>
    <mergeCell ref="L18:L19"/>
    <mergeCell ref="D7:D9"/>
    <mergeCell ref="E7:E9"/>
    <mergeCell ref="D10:D11"/>
    <mergeCell ref="E10:E11"/>
    <mergeCell ref="F12:F13"/>
    <mergeCell ref="D20:D21"/>
    <mergeCell ref="H12:H13"/>
    <mergeCell ref="H14:H15"/>
    <mergeCell ref="H16:H17"/>
    <mergeCell ref="L14:L15"/>
    <mergeCell ref="L7:Q7"/>
    <mergeCell ref="N10:N11"/>
    <mergeCell ref="D14:D15"/>
    <mergeCell ref="E14:E15"/>
    <mergeCell ref="F38:F39"/>
    <mergeCell ref="G38:G39"/>
    <mergeCell ref="F22:F23"/>
    <mergeCell ref="G22:G23"/>
    <mergeCell ref="G18:G19"/>
    <mergeCell ref="E30:E31"/>
    <mergeCell ref="D32:D33"/>
    <mergeCell ref="E32:E33"/>
    <mergeCell ref="E20:E21"/>
    <mergeCell ref="D22:D23"/>
    <mergeCell ref="E22:E23"/>
    <mergeCell ref="D24:D25"/>
    <mergeCell ref="D18:D19"/>
    <mergeCell ref="E18:E19"/>
    <mergeCell ref="G28:G29"/>
    <mergeCell ref="D30:D31"/>
    <mergeCell ref="F36:F37"/>
    <mergeCell ref="G36:G37"/>
    <mergeCell ref="E28:E29"/>
    <mergeCell ref="E24:E25"/>
    <mergeCell ref="D38:D39"/>
    <mergeCell ref="E38:E39"/>
    <mergeCell ref="D36:D37"/>
    <mergeCell ref="E36:E37"/>
    <mergeCell ref="H36:H37"/>
    <mergeCell ref="M36:M37"/>
    <mergeCell ref="N36:N37"/>
    <mergeCell ref="R36:R37"/>
    <mergeCell ref="S36:S37"/>
    <mergeCell ref="T36:T37"/>
    <mergeCell ref="L38:L39"/>
    <mergeCell ref="T38:T39"/>
    <mergeCell ref="M38:M39"/>
    <mergeCell ref="N38:N39"/>
    <mergeCell ref="R38:R39"/>
    <mergeCell ref="S38:S39"/>
  </mergeCells>
  <phoneticPr fontId="2"/>
  <pageMargins left="0.82677165354330717" right="0.51181102362204722" top="0.9055118110236221" bottom="0.98425196850393704" header="0.51181102362204722" footer="0.51181102362204722"/>
  <pageSetup paperSize="9" scale="61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4">
    <pageSetUpPr fitToPage="1"/>
  </sheetPr>
  <dimension ref="B2:AC42"/>
  <sheetViews>
    <sheetView view="pageBreakPreview" zoomScale="70" zoomScaleNormal="100" zoomScaleSheetLayoutView="70" workbookViewId="0">
      <selection activeCell="D7" sqref="D7:D14"/>
    </sheetView>
  </sheetViews>
  <sheetFormatPr defaultColWidth="9" defaultRowHeight="13" x14ac:dyDescent="0.2"/>
  <cols>
    <col min="1" max="1" width="4.6328125" style="486" customWidth="1"/>
    <col min="2" max="2" width="3.08984375" style="486" customWidth="1"/>
    <col min="3" max="3" width="16.453125" style="486" customWidth="1"/>
    <col min="4" max="5" width="8.6328125" style="486" customWidth="1"/>
    <col min="6" max="29" width="6.08984375" style="486" customWidth="1"/>
    <col min="30" max="31" width="4.6328125" style="486" customWidth="1"/>
    <col min="32" max="16384" width="9" style="486"/>
  </cols>
  <sheetData>
    <row r="2" spans="2:29" ht="14" x14ac:dyDescent="0.2">
      <c r="B2" s="487" t="s">
        <v>240</v>
      </c>
    </row>
    <row r="3" spans="2:29" ht="14" x14ac:dyDescent="0.2">
      <c r="B3" s="487"/>
      <c r="X3" s="236" t="s">
        <v>241</v>
      </c>
    </row>
    <row r="4" spans="2:29" ht="14" x14ac:dyDescent="0.2">
      <c r="B4" s="487"/>
      <c r="X4" s="236" t="s">
        <v>242</v>
      </c>
    </row>
    <row r="5" spans="2:29" ht="8.25" customHeight="1" x14ac:dyDescent="0.2">
      <c r="B5" s="487"/>
      <c r="X5" s="488"/>
    </row>
    <row r="6" spans="2:29" ht="13.5" thickBot="1" x14ac:dyDescent="0.25">
      <c r="B6" s="486" t="s">
        <v>107</v>
      </c>
      <c r="AC6" s="19" t="s">
        <v>108</v>
      </c>
    </row>
    <row r="7" spans="2:29" ht="21" customHeight="1" thickBot="1" x14ac:dyDescent="0.25">
      <c r="B7" s="191"/>
      <c r="C7" s="489"/>
      <c r="D7" s="843" t="s">
        <v>109</v>
      </c>
      <c r="E7" s="1068" t="s">
        <v>110</v>
      </c>
      <c r="F7" s="995" t="s">
        <v>111</v>
      </c>
      <c r="G7" s="996"/>
      <c r="H7" s="996"/>
      <c r="I7" s="996"/>
      <c r="J7" s="996"/>
      <c r="K7" s="996"/>
      <c r="L7" s="996"/>
      <c r="M7" s="996"/>
      <c r="N7" s="491"/>
      <c r="O7" s="491"/>
      <c r="P7" s="491"/>
      <c r="Q7" s="491"/>
      <c r="R7" s="491"/>
      <c r="S7" s="491"/>
      <c r="T7" s="491"/>
      <c r="U7" s="491"/>
      <c r="V7" s="491"/>
      <c r="W7" s="491"/>
      <c r="X7" s="491"/>
      <c r="Y7" s="491"/>
      <c r="Z7" s="491"/>
      <c r="AA7" s="491"/>
      <c r="AB7" s="491"/>
      <c r="AC7" s="507"/>
    </row>
    <row r="8" spans="2:29" ht="21" customHeight="1" x14ac:dyDescent="0.2">
      <c r="B8" s="493"/>
      <c r="C8" s="494"/>
      <c r="D8" s="844"/>
      <c r="E8" s="1066"/>
      <c r="F8" s="997"/>
      <c r="G8" s="998"/>
      <c r="H8" s="998"/>
      <c r="I8" s="998"/>
      <c r="J8" s="998"/>
      <c r="K8" s="998"/>
      <c r="L8" s="998"/>
      <c r="M8" s="998"/>
      <c r="N8" s="989" t="s">
        <v>112</v>
      </c>
      <c r="O8" s="990"/>
      <c r="P8" s="990"/>
      <c r="Q8" s="990"/>
      <c r="R8" s="990"/>
      <c r="S8" s="990"/>
      <c r="T8" s="990"/>
      <c r="U8" s="991"/>
      <c r="V8" s="989" t="s">
        <v>113</v>
      </c>
      <c r="W8" s="990"/>
      <c r="X8" s="990"/>
      <c r="Y8" s="990"/>
      <c r="Z8" s="990"/>
      <c r="AA8" s="990"/>
      <c r="AB8" s="990"/>
      <c r="AC8" s="991"/>
    </row>
    <row r="9" spans="2:29" ht="21" customHeight="1" x14ac:dyDescent="0.2">
      <c r="B9" s="493"/>
      <c r="C9" s="494"/>
      <c r="D9" s="844"/>
      <c r="E9" s="1066"/>
      <c r="F9" s="1132" t="s">
        <v>243</v>
      </c>
      <c r="G9" s="508"/>
      <c r="H9" s="508"/>
      <c r="I9" s="508"/>
      <c r="J9" s="508"/>
      <c r="K9" s="508"/>
      <c r="L9" s="508"/>
      <c r="M9" s="508"/>
      <c r="N9" s="1132" t="s">
        <v>243</v>
      </c>
      <c r="O9" s="508"/>
      <c r="P9" s="508"/>
      <c r="Q9" s="508"/>
      <c r="R9" s="508"/>
      <c r="S9" s="508"/>
      <c r="T9" s="508"/>
      <c r="U9" s="509"/>
      <c r="V9" s="1132" t="s">
        <v>243</v>
      </c>
      <c r="W9" s="508"/>
      <c r="X9" s="508"/>
      <c r="Y9" s="508"/>
      <c r="Z9" s="508"/>
      <c r="AA9" s="508"/>
      <c r="AB9" s="508"/>
      <c r="AC9" s="509"/>
    </row>
    <row r="10" spans="2:29" ht="42" customHeight="1" x14ac:dyDescent="0.2">
      <c r="B10" s="193"/>
      <c r="C10" s="495"/>
      <c r="D10" s="999"/>
      <c r="E10" s="1067"/>
      <c r="F10" s="1133"/>
      <c r="G10" s="209" t="s">
        <v>244</v>
      </c>
      <c r="H10" s="209" t="s">
        <v>245</v>
      </c>
      <c r="I10" s="209" t="s">
        <v>117</v>
      </c>
      <c r="J10" s="209" t="s">
        <v>118</v>
      </c>
      <c r="K10" s="209" t="s">
        <v>119</v>
      </c>
      <c r="L10" s="209" t="s">
        <v>246</v>
      </c>
      <c r="M10" s="196" t="s">
        <v>247</v>
      </c>
      <c r="N10" s="1133"/>
      <c r="O10" s="209" t="s">
        <v>244</v>
      </c>
      <c r="P10" s="209" t="s">
        <v>245</v>
      </c>
      <c r="Q10" s="209" t="s">
        <v>117</v>
      </c>
      <c r="R10" s="209" t="s">
        <v>118</v>
      </c>
      <c r="S10" s="209" t="s">
        <v>119</v>
      </c>
      <c r="T10" s="209" t="s">
        <v>246</v>
      </c>
      <c r="U10" s="196" t="s">
        <v>247</v>
      </c>
      <c r="V10" s="1133"/>
      <c r="W10" s="209" t="s">
        <v>244</v>
      </c>
      <c r="X10" s="209" t="s">
        <v>245</v>
      </c>
      <c r="Y10" s="209" t="s">
        <v>117</v>
      </c>
      <c r="Z10" s="209" t="s">
        <v>118</v>
      </c>
      <c r="AA10" s="209" t="s">
        <v>119</v>
      </c>
      <c r="AB10" s="209" t="s">
        <v>246</v>
      </c>
      <c r="AC10" s="196" t="s">
        <v>247</v>
      </c>
    </row>
    <row r="11" spans="2:29" ht="21" customHeight="1" x14ac:dyDescent="0.2">
      <c r="B11" s="913" t="s">
        <v>127</v>
      </c>
      <c r="C11" s="914"/>
      <c r="D11" s="510">
        <v>522</v>
      </c>
      <c r="E11" s="511">
        <v>379</v>
      </c>
      <c r="F11" s="512">
        <v>38</v>
      </c>
      <c r="G11" s="510">
        <v>3</v>
      </c>
      <c r="H11" s="510">
        <v>5</v>
      </c>
      <c r="I11" s="510">
        <v>7</v>
      </c>
      <c r="J11" s="510">
        <v>11</v>
      </c>
      <c r="K11" s="510">
        <v>5</v>
      </c>
      <c r="L11" s="510">
        <v>5</v>
      </c>
      <c r="M11" s="529">
        <v>2</v>
      </c>
      <c r="N11" s="512">
        <v>32</v>
      </c>
      <c r="O11" s="510">
        <v>3</v>
      </c>
      <c r="P11" s="510">
        <v>5</v>
      </c>
      <c r="Q11" s="510">
        <v>6</v>
      </c>
      <c r="R11" s="510">
        <v>7</v>
      </c>
      <c r="S11" s="510">
        <v>5</v>
      </c>
      <c r="T11" s="510">
        <v>4</v>
      </c>
      <c r="U11" s="530">
        <v>2</v>
      </c>
      <c r="V11" s="512">
        <v>6</v>
      </c>
      <c r="W11" s="510">
        <v>0</v>
      </c>
      <c r="X11" s="510">
        <v>0</v>
      </c>
      <c r="Y11" s="510">
        <v>1</v>
      </c>
      <c r="Z11" s="510">
        <v>4</v>
      </c>
      <c r="AA11" s="510">
        <v>0</v>
      </c>
      <c r="AB11" s="510">
        <v>1</v>
      </c>
      <c r="AC11" s="530">
        <v>0</v>
      </c>
    </row>
    <row r="12" spans="2:29" ht="21" customHeight="1" thickBot="1" x14ac:dyDescent="0.25">
      <c r="B12" s="917"/>
      <c r="C12" s="918"/>
      <c r="D12" s="637"/>
      <c r="E12" s="513"/>
      <c r="F12" s="484"/>
      <c r="G12" s="531">
        <v>7.8947368421052627E-2</v>
      </c>
      <c r="H12" s="531">
        <v>0.13157894736842105</v>
      </c>
      <c r="I12" s="531">
        <v>0.18421052631578946</v>
      </c>
      <c r="J12" s="531">
        <v>0.28947368421052633</v>
      </c>
      <c r="K12" s="531">
        <v>0.13157894736842105</v>
      </c>
      <c r="L12" s="531">
        <v>0.13157894736842105</v>
      </c>
      <c r="M12" s="532">
        <v>5.2631578947368418E-2</v>
      </c>
      <c r="N12" s="484"/>
      <c r="O12" s="531">
        <v>9.375E-2</v>
      </c>
      <c r="P12" s="531">
        <v>0.15625</v>
      </c>
      <c r="Q12" s="531">
        <v>0.1875</v>
      </c>
      <c r="R12" s="531">
        <v>0.21875</v>
      </c>
      <c r="S12" s="531">
        <v>0.15625</v>
      </c>
      <c r="T12" s="531">
        <v>0.125</v>
      </c>
      <c r="U12" s="533">
        <v>6.25E-2</v>
      </c>
      <c r="V12" s="484"/>
      <c r="W12" s="531">
        <v>0</v>
      </c>
      <c r="X12" s="531">
        <v>0</v>
      </c>
      <c r="Y12" s="531">
        <v>0.16666666666666666</v>
      </c>
      <c r="Z12" s="531">
        <v>0.66666666666666663</v>
      </c>
      <c r="AA12" s="531">
        <v>0</v>
      </c>
      <c r="AB12" s="531">
        <v>0.16666666666666666</v>
      </c>
      <c r="AC12" s="533">
        <v>0</v>
      </c>
    </row>
    <row r="13" spans="2:29" ht="21" customHeight="1" thickTop="1" x14ac:dyDescent="0.2">
      <c r="B13" s="830" t="s">
        <v>45</v>
      </c>
      <c r="C13" s="1001" t="s">
        <v>4</v>
      </c>
      <c r="D13" s="514">
        <v>65</v>
      </c>
      <c r="E13" s="515">
        <v>37</v>
      </c>
      <c r="F13" s="516">
        <v>1</v>
      </c>
      <c r="G13" s="536">
        <v>1</v>
      </c>
      <c r="H13" s="536">
        <v>0</v>
      </c>
      <c r="I13" s="536">
        <v>0</v>
      </c>
      <c r="J13" s="536">
        <v>0</v>
      </c>
      <c r="K13" s="536">
        <v>0</v>
      </c>
      <c r="L13" s="536">
        <v>0</v>
      </c>
      <c r="M13" s="536">
        <v>0</v>
      </c>
      <c r="N13" s="516">
        <v>1</v>
      </c>
      <c r="O13" s="510">
        <v>1</v>
      </c>
      <c r="P13" s="510">
        <v>0</v>
      </c>
      <c r="Q13" s="510">
        <v>0</v>
      </c>
      <c r="R13" s="510">
        <v>0</v>
      </c>
      <c r="S13" s="510">
        <v>0</v>
      </c>
      <c r="T13" s="510">
        <v>0</v>
      </c>
      <c r="U13" s="510">
        <v>0</v>
      </c>
      <c r="V13" s="516">
        <v>0</v>
      </c>
      <c r="W13" s="510">
        <v>0</v>
      </c>
      <c r="X13" s="510">
        <v>0</v>
      </c>
      <c r="Y13" s="510">
        <v>0</v>
      </c>
      <c r="Z13" s="510">
        <v>0</v>
      </c>
      <c r="AA13" s="510">
        <v>0</v>
      </c>
      <c r="AB13" s="510">
        <v>0</v>
      </c>
      <c r="AC13" s="530">
        <v>0</v>
      </c>
    </row>
    <row r="14" spans="2:29" ht="21" customHeight="1" x14ac:dyDescent="0.2">
      <c r="B14" s="831"/>
      <c r="C14" s="844"/>
      <c r="D14" s="636"/>
      <c r="E14" s="513"/>
      <c r="F14" s="525"/>
      <c r="G14" s="517">
        <v>1</v>
      </c>
      <c r="H14" s="517">
        <v>0</v>
      </c>
      <c r="I14" s="517">
        <v>0</v>
      </c>
      <c r="J14" s="517">
        <v>0</v>
      </c>
      <c r="K14" s="518">
        <v>0</v>
      </c>
      <c r="L14" s="534">
        <v>0</v>
      </c>
      <c r="M14" s="553">
        <v>0</v>
      </c>
      <c r="N14" s="525"/>
      <c r="O14" s="517">
        <v>1</v>
      </c>
      <c r="P14" s="517">
        <v>0</v>
      </c>
      <c r="Q14" s="517">
        <v>0</v>
      </c>
      <c r="R14" s="517">
        <v>0</v>
      </c>
      <c r="S14" s="518">
        <v>0</v>
      </c>
      <c r="T14" s="534">
        <v>0</v>
      </c>
      <c r="U14" s="553">
        <v>0</v>
      </c>
      <c r="V14" s="525"/>
      <c r="W14" s="517">
        <v>0</v>
      </c>
      <c r="X14" s="517">
        <v>0</v>
      </c>
      <c r="Y14" s="517">
        <v>0</v>
      </c>
      <c r="Z14" s="517">
        <v>0</v>
      </c>
      <c r="AA14" s="517">
        <v>0</v>
      </c>
      <c r="AB14" s="517">
        <v>0</v>
      </c>
      <c r="AC14" s="520">
        <v>0</v>
      </c>
    </row>
    <row r="15" spans="2:29" ht="21" customHeight="1" x14ac:dyDescent="0.2">
      <c r="B15" s="831"/>
      <c r="C15" s="843" t="s">
        <v>5</v>
      </c>
      <c r="D15" s="522">
        <v>99</v>
      </c>
      <c r="E15" s="511">
        <v>68</v>
      </c>
      <c r="F15" s="512">
        <v>15</v>
      </c>
      <c r="G15" s="510">
        <v>2</v>
      </c>
      <c r="H15" s="510">
        <v>1</v>
      </c>
      <c r="I15" s="510">
        <v>1</v>
      </c>
      <c r="J15" s="510">
        <v>4</v>
      </c>
      <c r="K15" s="510">
        <v>2</v>
      </c>
      <c r="L15" s="510">
        <v>3</v>
      </c>
      <c r="M15" s="529">
        <v>2</v>
      </c>
      <c r="N15" s="512">
        <v>13</v>
      </c>
      <c r="O15" s="510">
        <v>2</v>
      </c>
      <c r="P15" s="510">
        <v>1</v>
      </c>
      <c r="Q15" s="510">
        <v>1</v>
      </c>
      <c r="R15" s="510">
        <v>3</v>
      </c>
      <c r="S15" s="510">
        <v>2</v>
      </c>
      <c r="T15" s="510">
        <v>2</v>
      </c>
      <c r="U15" s="510">
        <v>2</v>
      </c>
      <c r="V15" s="523">
        <v>2</v>
      </c>
      <c r="W15" s="510">
        <v>0</v>
      </c>
      <c r="X15" s="510">
        <v>0</v>
      </c>
      <c r="Y15" s="510">
        <v>0</v>
      </c>
      <c r="Z15" s="510">
        <v>1</v>
      </c>
      <c r="AA15" s="510">
        <v>0</v>
      </c>
      <c r="AB15" s="510">
        <v>1</v>
      </c>
      <c r="AC15" s="530">
        <v>0</v>
      </c>
    </row>
    <row r="16" spans="2:29" ht="21" customHeight="1" x14ac:dyDescent="0.2">
      <c r="B16" s="831"/>
      <c r="C16" s="844"/>
      <c r="D16" s="636"/>
      <c r="E16" s="524"/>
      <c r="F16" s="483"/>
      <c r="G16" s="517">
        <v>0.13333333333333333</v>
      </c>
      <c r="H16" s="517">
        <v>6.6666666666666666E-2</v>
      </c>
      <c r="I16" s="517">
        <v>6.6666666666666666E-2</v>
      </c>
      <c r="J16" s="517">
        <v>0.26666666666666666</v>
      </c>
      <c r="K16" s="518">
        <v>0.13333333333333333</v>
      </c>
      <c r="L16" s="534">
        <v>0.2</v>
      </c>
      <c r="M16" s="553">
        <v>0.13333333333333333</v>
      </c>
      <c r="N16" s="483"/>
      <c r="O16" s="517">
        <v>0.15384615384615385</v>
      </c>
      <c r="P16" s="517">
        <v>7.6923076923076927E-2</v>
      </c>
      <c r="Q16" s="517">
        <v>7.6923076923076927E-2</v>
      </c>
      <c r="R16" s="517">
        <v>0.23076923076923078</v>
      </c>
      <c r="S16" s="518">
        <v>0.15384615384615385</v>
      </c>
      <c r="T16" s="534">
        <v>0.15384615384615385</v>
      </c>
      <c r="U16" s="553">
        <v>0.15384615384615385</v>
      </c>
      <c r="V16" s="483"/>
      <c r="W16" s="517">
        <v>0</v>
      </c>
      <c r="X16" s="517">
        <v>0</v>
      </c>
      <c r="Y16" s="517">
        <v>0</v>
      </c>
      <c r="Z16" s="517">
        <v>7.6923076923076927E-2</v>
      </c>
      <c r="AA16" s="517">
        <v>0</v>
      </c>
      <c r="AB16" s="517">
        <v>7.6923076923076927E-2</v>
      </c>
      <c r="AC16" s="520">
        <v>0</v>
      </c>
    </row>
    <row r="17" spans="2:29" ht="21" customHeight="1" x14ac:dyDescent="0.2">
      <c r="B17" s="831"/>
      <c r="C17" s="843" t="s">
        <v>48</v>
      </c>
      <c r="D17" s="522">
        <v>35</v>
      </c>
      <c r="E17" s="511">
        <v>13</v>
      </c>
      <c r="F17" s="523">
        <v>0</v>
      </c>
      <c r="G17" s="539">
        <v>0</v>
      </c>
      <c r="H17" s="539">
        <v>0</v>
      </c>
      <c r="I17" s="539">
        <v>0</v>
      </c>
      <c r="J17" s="539">
        <v>0</v>
      </c>
      <c r="K17" s="539">
        <v>0</v>
      </c>
      <c r="L17" s="539">
        <v>0</v>
      </c>
      <c r="M17" s="540">
        <v>0</v>
      </c>
      <c r="N17" s="523">
        <v>0</v>
      </c>
      <c r="O17" s="510">
        <v>0</v>
      </c>
      <c r="P17" s="510">
        <v>0</v>
      </c>
      <c r="Q17" s="510">
        <v>0</v>
      </c>
      <c r="R17" s="510">
        <v>0</v>
      </c>
      <c r="S17" s="510">
        <v>0</v>
      </c>
      <c r="T17" s="510">
        <v>0</v>
      </c>
      <c r="U17" s="510">
        <v>0</v>
      </c>
      <c r="V17" s="523">
        <v>0</v>
      </c>
      <c r="W17" s="510">
        <v>0</v>
      </c>
      <c r="X17" s="510">
        <v>0</v>
      </c>
      <c r="Y17" s="510">
        <v>0</v>
      </c>
      <c r="Z17" s="510">
        <v>0</v>
      </c>
      <c r="AA17" s="510">
        <v>0</v>
      </c>
      <c r="AB17" s="510">
        <v>0</v>
      </c>
      <c r="AC17" s="530">
        <v>0</v>
      </c>
    </row>
    <row r="18" spans="2:29" ht="21" customHeight="1" x14ac:dyDescent="0.2">
      <c r="B18" s="831"/>
      <c r="C18" s="844"/>
      <c r="D18" s="636"/>
      <c r="E18" s="524"/>
      <c r="F18" s="525"/>
      <c r="G18" s="517">
        <v>0</v>
      </c>
      <c r="H18" s="517">
        <v>0</v>
      </c>
      <c r="I18" s="517">
        <v>0</v>
      </c>
      <c r="J18" s="517">
        <v>0</v>
      </c>
      <c r="K18" s="517">
        <v>0</v>
      </c>
      <c r="L18" s="517">
        <v>0</v>
      </c>
      <c r="M18" s="553">
        <v>0</v>
      </c>
      <c r="N18" s="525"/>
      <c r="O18" s="517">
        <v>0</v>
      </c>
      <c r="P18" s="517">
        <v>0</v>
      </c>
      <c r="Q18" s="517">
        <v>0</v>
      </c>
      <c r="R18" s="517">
        <v>0</v>
      </c>
      <c r="S18" s="517">
        <v>0</v>
      </c>
      <c r="T18" s="517">
        <v>0</v>
      </c>
      <c r="U18" s="520">
        <v>0</v>
      </c>
      <c r="V18" s="525"/>
      <c r="W18" s="517">
        <v>0</v>
      </c>
      <c r="X18" s="517">
        <v>0</v>
      </c>
      <c r="Y18" s="517">
        <v>0</v>
      </c>
      <c r="Z18" s="517">
        <v>0</v>
      </c>
      <c r="AA18" s="517">
        <v>0</v>
      </c>
      <c r="AB18" s="517">
        <v>0</v>
      </c>
      <c r="AC18" s="520">
        <v>0</v>
      </c>
    </row>
    <row r="19" spans="2:29" ht="21" customHeight="1" x14ac:dyDescent="0.2">
      <c r="B19" s="831"/>
      <c r="C19" s="843" t="s">
        <v>74</v>
      </c>
      <c r="D19" s="522">
        <v>117</v>
      </c>
      <c r="E19" s="511">
        <v>85</v>
      </c>
      <c r="F19" s="512">
        <v>0</v>
      </c>
      <c r="G19" s="510">
        <v>0</v>
      </c>
      <c r="H19" s="510">
        <v>0</v>
      </c>
      <c r="I19" s="510">
        <v>0</v>
      </c>
      <c r="J19" s="510">
        <v>0</v>
      </c>
      <c r="K19" s="510">
        <v>0</v>
      </c>
      <c r="L19" s="510">
        <v>0</v>
      </c>
      <c r="M19" s="529">
        <v>0</v>
      </c>
      <c r="N19" s="512">
        <v>0</v>
      </c>
      <c r="O19" s="510">
        <v>0</v>
      </c>
      <c r="P19" s="510">
        <v>0</v>
      </c>
      <c r="Q19" s="510">
        <v>0</v>
      </c>
      <c r="R19" s="510">
        <v>0</v>
      </c>
      <c r="S19" s="510">
        <v>0</v>
      </c>
      <c r="T19" s="510">
        <v>0</v>
      </c>
      <c r="U19" s="510">
        <v>0</v>
      </c>
      <c r="V19" s="523">
        <v>0</v>
      </c>
      <c r="W19" s="510">
        <v>0</v>
      </c>
      <c r="X19" s="510">
        <v>0</v>
      </c>
      <c r="Y19" s="510">
        <v>0</v>
      </c>
      <c r="Z19" s="510">
        <v>0</v>
      </c>
      <c r="AA19" s="510">
        <v>0</v>
      </c>
      <c r="AB19" s="510">
        <v>0</v>
      </c>
      <c r="AC19" s="530">
        <v>0</v>
      </c>
    </row>
    <row r="20" spans="2:29" ht="21" customHeight="1" x14ac:dyDescent="0.2">
      <c r="B20" s="831"/>
      <c r="C20" s="844"/>
      <c r="D20" s="636"/>
      <c r="E20" s="524"/>
      <c r="F20" s="483"/>
      <c r="G20" s="517">
        <v>0</v>
      </c>
      <c r="H20" s="517">
        <v>0</v>
      </c>
      <c r="I20" s="517">
        <v>0</v>
      </c>
      <c r="J20" s="517">
        <v>0</v>
      </c>
      <c r="K20" s="705">
        <v>0</v>
      </c>
      <c r="L20" s="705">
        <v>0</v>
      </c>
      <c r="M20" s="705">
        <v>0</v>
      </c>
      <c r="N20" s="483"/>
      <c r="O20" s="517">
        <v>0</v>
      </c>
      <c r="P20" s="517">
        <v>0</v>
      </c>
      <c r="Q20" s="517">
        <v>0</v>
      </c>
      <c r="R20" s="517">
        <v>0</v>
      </c>
      <c r="S20" s="705">
        <v>0</v>
      </c>
      <c r="T20" s="705">
        <v>0</v>
      </c>
      <c r="U20" s="705">
        <v>0</v>
      </c>
      <c r="V20" s="525"/>
      <c r="W20" s="517">
        <v>0</v>
      </c>
      <c r="X20" s="517">
        <v>0</v>
      </c>
      <c r="Y20" s="517">
        <v>0</v>
      </c>
      <c r="Z20" s="517">
        <v>0</v>
      </c>
      <c r="AA20" s="705">
        <v>0</v>
      </c>
      <c r="AB20" s="705">
        <v>0</v>
      </c>
      <c r="AC20" s="705">
        <v>0</v>
      </c>
    </row>
    <row r="21" spans="2:29" ht="21" customHeight="1" x14ac:dyDescent="0.2">
      <c r="B21" s="831"/>
      <c r="C21" s="843" t="s">
        <v>75</v>
      </c>
      <c r="D21" s="522">
        <v>15</v>
      </c>
      <c r="E21" s="511">
        <v>11</v>
      </c>
      <c r="F21" s="523">
        <v>1</v>
      </c>
      <c r="G21" s="539">
        <v>0</v>
      </c>
      <c r="H21" s="539">
        <v>0</v>
      </c>
      <c r="I21" s="539">
        <v>0</v>
      </c>
      <c r="J21" s="539">
        <v>0</v>
      </c>
      <c r="K21" s="539">
        <v>1</v>
      </c>
      <c r="L21" s="539">
        <v>0</v>
      </c>
      <c r="M21" s="540">
        <v>0</v>
      </c>
      <c r="N21" s="523">
        <v>1</v>
      </c>
      <c r="O21" s="510">
        <v>0</v>
      </c>
      <c r="P21" s="510">
        <v>0</v>
      </c>
      <c r="Q21" s="510">
        <v>0</v>
      </c>
      <c r="R21" s="510">
        <v>0</v>
      </c>
      <c r="S21" s="510">
        <v>1</v>
      </c>
      <c r="T21" s="510">
        <v>0</v>
      </c>
      <c r="U21" s="510">
        <v>0</v>
      </c>
      <c r="V21" s="523">
        <v>0</v>
      </c>
      <c r="W21" s="510">
        <v>0</v>
      </c>
      <c r="X21" s="510">
        <v>0</v>
      </c>
      <c r="Y21" s="510">
        <v>0</v>
      </c>
      <c r="Z21" s="510">
        <v>0</v>
      </c>
      <c r="AA21" s="510">
        <v>0</v>
      </c>
      <c r="AB21" s="510">
        <v>0</v>
      </c>
      <c r="AC21" s="530">
        <v>0</v>
      </c>
    </row>
    <row r="22" spans="2:29" ht="21" customHeight="1" x14ac:dyDescent="0.2">
      <c r="B22" s="831"/>
      <c r="C22" s="844"/>
      <c r="D22" s="636"/>
      <c r="E22" s="524"/>
      <c r="F22" s="525"/>
      <c r="G22" s="554">
        <v>0</v>
      </c>
      <c r="H22" s="554">
        <v>0</v>
      </c>
      <c r="I22" s="554">
        <v>0</v>
      </c>
      <c r="J22" s="554">
        <v>0</v>
      </c>
      <c r="K22" s="554">
        <v>0</v>
      </c>
      <c r="L22" s="519">
        <v>0</v>
      </c>
      <c r="M22" s="555">
        <v>0</v>
      </c>
      <c r="N22" s="525"/>
      <c r="O22" s="517">
        <v>0</v>
      </c>
      <c r="P22" s="517">
        <v>0</v>
      </c>
      <c r="Q22" s="517">
        <v>0</v>
      </c>
      <c r="R22" s="517">
        <v>0</v>
      </c>
      <c r="S22" s="517">
        <v>0</v>
      </c>
      <c r="T22" s="517">
        <v>0</v>
      </c>
      <c r="U22" s="520">
        <v>0</v>
      </c>
      <c r="V22" s="525"/>
      <c r="W22" s="517">
        <v>0</v>
      </c>
      <c r="X22" s="517">
        <v>0</v>
      </c>
      <c r="Y22" s="517">
        <v>0</v>
      </c>
      <c r="Z22" s="517">
        <v>0</v>
      </c>
      <c r="AA22" s="517">
        <v>0</v>
      </c>
      <c r="AB22" s="517">
        <v>0</v>
      </c>
      <c r="AC22" s="520">
        <v>0</v>
      </c>
    </row>
    <row r="23" spans="2:29" ht="21" customHeight="1" x14ac:dyDescent="0.2">
      <c r="B23" s="831"/>
      <c r="C23" s="843" t="s">
        <v>8</v>
      </c>
      <c r="D23" s="522">
        <v>191</v>
      </c>
      <c r="E23" s="526">
        <v>165</v>
      </c>
      <c r="F23" s="512">
        <v>21</v>
      </c>
      <c r="G23" s="510">
        <v>0</v>
      </c>
      <c r="H23" s="510">
        <v>4</v>
      </c>
      <c r="I23" s="510">
        <v>6</v>
      </c>
      <c r="J23" s="510">
        <v>7</v>
      </c>
      <c r="K23" s="510">
        <v>2</v>
      </c>
      <c r="L23" s="510">
        <v>2</v>
      </c>
      <c r="M23" s="529">
        <v>0</v>
      </c>
      <c r="N23" s="512">
        <v>17</v>
      </c>
      <c r="O23" s="510">
        <v>0</v>
      </c>
      <c r="P23" s="510">
        <v>4</v>
      </c>
      <c r="Q23" s="510">
        <v>5</v>
      </c>
      <c r="R23" s="510">
        <v>4</v>
      </c>
      <c r="S23" s="510">
        <v>2</v>
      </c>
      <c r="T23" s="510">
        <v>2</v>
      </c>
      <c r="U23" s="510">
        <v>0</v>
      </c>
      <c r="V23" s="523">
        <v>4</v>
      </c>
      <c r="W23" s="510">
        <v>0</v>
      </c>
      <c r="X23" s="510">
        <v>0</v>
      </c>
      <c r="Y23" s="510">
        <v>1</v>
      </c>
      <c r="Z23" s="510">
        <v>3</v>
      </c>
      <c r="AA23" s="510">
        <v>0</v>
      </c>
      <c r="AB23" s="510">
        <v>0</v>
      </c>
      <c r="AC23" s="530">
        <v>0</v>
      </c>
    </row>
    <row r="24" spans="2:29" ht="21" customHeight="1" thickBot="1" x14ac:dyDescent="0.25">
      <c r="B24" s="836"/>
      <c r="C24" s="1000"/>
      <c r="D24" s="636"/>
      <c r="E24" s="527"/>
      <c r="F24" s="484"/>
      <c r="G24" s="671">
        <v>0</v>
      </c>
      <c r="H24" s="671">
        <v>0.19047619047619047</v>
      </c>
      <c r="I24" s="671">
        <v>0.2857142857142857</v>
      </c>
      <c r="J24" s="671">
        <v>0.33333333333333331</v>
      </c>
      <c r="K24" s="672">
        <v>9.5238095238095233E-2</v>
      </c>
      <c r="L24" s="673">
        <v>9.5238095238095233E-2</v>
      </c>
      <c r="M24" s="674">
        <v>0</v>
      </c>
      <c r="N24" s="484"/>
      <c r="O24" s="671">
        <v>0</v>
      </c>
      <c r="P24" s="671">
        <v>0.23529411764705882</v>
      </c>
      <c r="Q24" s="671">
        <v>0.29411764705882354</v>
      </c>
      <c r="R24" s="671">
        <v>0.23529411764705882</v>
      </c>
      <c r="S24" s="672">
        <v>0.11764705882352941</v>
      </c>
      <c r="T24" s="673">
        <v>0.11764705882352941</v>
      </c>
      <c r="U24" s="674">
        <v>0</v>
      </c>
      <c r="V24" s="484"/>
      <c r="W24" s="671">
        <v>0</v>
      </c>
      <c r="X24" s="671">
        <v>0</v>
      </c>
      <c r="Y24" s="671">
        <v>0.25</v>
      </c>
      <c r="Z24" s="671">
        <v>0.75</v>
      </c>
      <c r="AA24" s="672">
        <v>0</v>
      </c>
      <c r="AB24" s="673">
        <v>0</v>
      </c>
      <c r="AC24" s="674">
        <v>0</v>
      </c>
    </row>
    <row r="25" spans="2:29" ht="21" customHeight="1" thickTop="1" x14ac:dyDescent="0.2">
      <c r="B25" s="830" t="s">
        <v>65</v>
      </c>
      <c r="C25" s="844" t="s">
        <v>53</v>
      </c>
      <c r="D25" s="514">
        <v>85</v>
      </c>
      <c r="E25" s="515">
        <v>54</v>
      </c>
      <c r="F25" s="523">
        <v>2</v>
      </c>
      <c r="G25" s="539">
        <v>2</v>
      </c>
      <c r="H25" s="539">
        <v>0</v>
      </c>
      <c r="I25" s="539">
        <v>0</v>
      </c>
      <c r="J25" s="539">
        <v>0</v>
      </c>
      <c r="K25" s="539">
        <v>0</v>
      </c>
      <c r="L25" s="539">
        <v>0</v>
      </c>
      <c r="M25" s="540">
        <v>0</v>
      </c>
      <c r="N25" s="523">
        <v>2</v>
      </c>
      <c r="O25" s="539">
        <v>2</v>
      </c>
      <c r="P25" s="539">
        <v>0</v>
      </c>
      <c r="Q25" s="539">
        <v>0</v>
      </c>
      <c r="R25" s="539">
        <v>0</v>
      </c>
      <c r="S25" s="539">
        <v>0</v>
      </c>
      <c r="T25" s="539">
        <v>0</v>
      </c>
      <c r="U25" s="539">
        <v>0</v>
      </c>
      <c r="V25" s="523">
        <v>0</v>
      </c>
      <c r="W25" s="539">
        <v>0</v>
      </c>
      <c r="X25" s="539">
        <v>0</v>
      </c>
      <c r="Y25" s="539">
        <v>0</v>
      </c>
      <c r="Z25" s="539">
        <v>0</v>
      </c>
      <c r="AA25" s="539">
        <v>0</v>
      </c>
      <c r="AB25" s="539">
        <v>0</v>
      </c>
      <c r="AC25" s="541">
        <v>0</v>
      </c>
    </row>
    <row r="26" spans="2:29" ht="21" customHeight="1" x14ac:dyDescent="0.2">
      <c r="B26" s="831"/>
      <c r="C26" s="844"/>
      <c r="D26" s="636"/>
      <c r="E26" s="528"/>
      <c r="F26" s="525"/>
      <c r="G26" s="517">
        <v>1</v>
      </c>
      <c r="H26" s="517">
        <v>0</v>
      </c>
      <c r="I26" s="517">
        <v>0</v>
      </c>
      <c r="J26" s="517">
        <v>0</v>
      </c>
      <c r="K26" s="518">
        <v>0</v>
      </c>
      <c r="L26" s="534">
        <v>0</v>
      </c>
      <c r="M26" s="553">
        <v>0</v>
      </c>
      <c r="N26" s="525"/>
      <c r="O26" s="517">
        <v>1</v>
      </c>
      <c r="P26" s="517">
        <v>0</v>
      </c>
      <c r="Q26" s="517">
        <v>0</v>
      </c>
      <c r="R26" s="517">
        <v>0</v>
      </c>
      <c r="S26" s="518">
        <v>0</v>
      </c>
      <c r="T26" s="534">
        <v>0</v>
      </c>
      <c r="U26" s="553">
        <v>0</v>
      </c>
      <c r="V26" s="525"/>
      <c r="W26" s="517">
        <v>0</v>
      </c>
      <c r="X26" s="517">
        <v>0</v>
      </c>
      <c r="Y26" s="517">
        <v>0</v>
      </c>
      <c r="Z26" s="517">
        <v>0</v>
      </c>
      <c r="AA26" s="517">
        <v>0</v>
      </c>
      <c r="AB26" s="517">
        <v>0</v>
      </c>
      <c r="AC26" s="520">
        <v>0</v>
      </c>
    </row>
    <row r="27" spans="2:29" ht="21" customHeight="1" x14ac:dyDescent="0.2">
      <c r="B27" s="831"/>
      <c r="C27" s="843" t="s">
        <v>54</v>
      </c>
      <c r="D27" s="522">
        <v>235</v>
      </c>
      <c r="E27" s="511">
        <v>159</v>
      </c>
      <c r="F27" s="512">
        <v>4</v>
      </c>
      <c r="G27" s="510">
        <v>1</v>
      </c>
      <c r="H27" s="510">
        <v>2</v>
      </c>
      <c r="I27" s="510">
        <v>0</v>
      </c>
      <c r="J27" s="510">
        <v>1</v>
      </c>
      <c r="K27" s="510">
        <v>0</v>
      </c>
      <c r="L27" s="510">
        <v>0</v>
      </c>
      <c r="M27" s="529">
        <v>0</v>
      </c>
      <c r="N27" s="512">
        <v>4</v>
      </c>
      <c r="O27" s="510">
        <v>1</v>
      </c>
      <c r="P27" s="510">
        <v>2</v>
      </c>
      <c r="Q27" s="510">
        <v>0</v>
      </c>
      <c r="R27" s="510">
        <v>1</v>
      </c>
      <c r="S27" s="510">
        <v>0</v>
      </c>
      <c r="T27" s="510">
        <v>0</v>
      </c>
      <c r="U27" s="510">
        <v>0</v>
      </c>
      <c r="V27" s="512">
        <v>0</v>
      </c>
      <c r="W27" s="510">
        <v>0</v>
      </c>
      <c r="X27" s="510">
        <v>0</v>
      </c>
      <c r="Y27" s="510">
        <v>0</v>
      </c>
      <c r="Z27" s="510">
        <v>0</v>
      </c>
      <c r="AA27" s="510">
        <v>0</v>
      </c>
      <c r="AB27" s="510">
        <v>0</v>
      </c>
      <c r="AC27" s="530">
        <v>0</v>
      </c>
    </row>
    <row r="28" spans="2:29" ht="21" customHeight="1" x14ac:dyDescent="0.2">
      <c r="B28" s="831"/>
      <c r="C28" s="844"/>
      <c r="D28" s="636"/>
      <c r="E28" s="524"/>
      <c r="F28" s="483"/>
      <c r="G28" s="517">
        <v>0.25</v>
      </c>
      <c r="H28" s="517">
        <v>0.5</v>
      </c>
      <c r="I28" s="517">
        <v>0</v>
      </c>
      <c r="J28" s="517">
        <v>0.25</v>
      </c>
      <c r="K28" s="518">
        <v>0</v>
      </c>
      <c r="L28" s="534">
        <v>0</v>
      </c>
      <c r="M28" s="553">
        <v>0</v>
      </c>
      <c r="N28" s="483"/>
      <c r="O28" s="517">
        <v>0.25</v>
      </c>
      <c r="P28" s="517">
        <v>0.5</v>
      </c>
      <c r="Q28" s="517">
        <v>0</v>
      </c>
      <c r="R28" s="517">
        <v>0.25</v>
      </c>
      <c r="S28" s="518">
        <v>0</v>
      </c>
      <c r="T28" s="534">
        <v>0</v>
      </c>
      <c r="U28" s="553">
        <v>0</v>
      </c>
      <c r="V28" s="525"/>
      <c r="W28" s="517">
        <v>0</v>
      </c>
      <c r="X28" s="517">
        <v>0</v>
      </c>
      <c r="Y28" s="517">
        <v>0</v>
      </c>
      <c r="Z28" s="517">
        <v>0</v>
      </c>
      <c r="AA28" s="517">
        <v>0</v>
      </c>
      <c r="AB28" s="517">
        <v>0</v>
      </c>
      <c r="AC28" s="520">
        <v>0</v>
      </c>
    </row>
    <row r="29" spans="2:29" ht="21" customHeight="1" x14ac:dyDescent="0.2">
      <c r="B29" s="831"/>
      <c r="C29" s="843" t="s">
        <v>55</v>
      </c>
      <c r="D29" s="522">
        <v>78</v>
      </c>
      <c r="E29" s="511">
        <v>61</v>
      </c>
      <c r="F29" s="512">
        <v>1</v>
      </c>
      <c r="G29" s="510">
        <v>0</v>
      </c>
      <c r="H29" s="510">
        <v>0</v>
      </c>
      <c r="I29" s="510">
        <v>0</v>
      </c>
      <c r="J29" s="510">
        <v>1</v>
      </c>
      <c r="K29" s="510">
        <v>0</v>
      </c>
      <c r="L29" s="510">
        <v>0</v>
      </c>
      <c r="M29" s="529">
        <v>0</v>
      </c>
      <c r="N29" s="512">
        <v>1</v>
      </c>
      <c r="O29" s="510">
        <v>0</v>
      </c>
      <c r="P29" s="510">
        <v>0</v>
      </c>
      <c r="Q29" s="510">
        <v>0</v>
      </c>
      <c r="R29" s="510">
        <v>1</v>
      </c>
      <c r="S29" s="510">
        <v>0</v>
      </c>
      <c r="T29" s="510">
        <v>0</v>
      </c>
      <c r="U29" s="510">
        <v>0</v>
      </c>
      <c r="V29" s="512">
        <v>0</v>
      </c>
      <c r="W29" s="510">
        <v>0</v>
      </c>
      <c r="X29" s="510">
        <v>0</v>
      </c>
      <c r="Y29" s="510">
        <v>0</v>
      </c>
      <c r="Z29" s="510">
        <v>0</v>
      </c>
      <c r="AA29" s="510">
        <v>0</v>
      </c>
      <c r="AB29" s="510">
        <v>0</v>
      </c>
      <c r="AC29" s="530">
        <v>0</v>
      </c>
    </row>
    <row r="30" spans="2:29" ht="21" customHeight="1" x14ac:dyDescent="0.2">
      <c r="B30" s="831"/>
      <c r="C30" s="844"/>
      <c r="D30" s="636"/>
      <c r="E30" s="524"/>
      <c r="F30" s="483"/>
      <c r="G30" s="517">
        <v>0</v>
      </c>
      <c r="H30" s="517">
        <v>0</v>
      </c>
      <c r="I30" s="517">
        <v>0</v>
      </c>
      <c r="J30" s="517">
        <v>0</v>
      </c>
      <c r="K30" s="517">
        <v>0</v>
      </c>
      <c r="L30" s="517">
        <v>0</v>
      </c>
      <c r="M30" s="553">
        <v>0</v>
      </c>
      <c r="N30" s="483"/>
      <c r="O30" s="534">
        <v>0</v>
      </c>
      <c r="P30" s="534">
        <v>0</v>
      </c>
      <c r="Q30" s="534">
        <v>0</v>
      </c>
      <c r="R30" s="534">
        <v>6.6666666666666666E-2</v>
      </c>
      <c r="S30" s="534">
        <v>0</v>
      </c>
      <c r="T30" s="534">
        <v>0</v>
      </c>
      <c r="U30" s="534">
        <v>0</v>
      </c>
      <c r="V30" s="525"/>
      <c r="W30" s="517">
        <v>0</v>
      </c>
      <c r="X30" s="517">
        <v>0</v>
      </c>
      <c r="Y30" s="517">
        <v>0</v>
      </c>
      <c r="Z30" s="517">
        <v>0</v>
      </c>
      <c r="AA30" s="517">
        <v>0</v>
      </c>
      <c r="AB30" s="517">
        <v>0</v>
      </c>
      <c r="AC30" s="520">
        <v>0</v>
      </c>
    </row>
    <row r="31" spans="2:29" ht="21" customHeight="1" x14ac:dyDescent="0.2">
      <c r="B31" s="831"/>
      <c r="C31" s="843" t="s">
        <v>56</v>
      </c>
      <c r="D31" s="522">
        <v>55</v>
      </c>
      <c r="E31" s="511">
        <v>45</v>
      </c>
      <c r="F31" s="523">
        <v>3</v>
      </c>
      <c r="G31" s="539">
        <v>0</v>
      </c>
      <c r="H31" s="539">
        <v>1</v>
      </c>
      <c r="I31" s="539">
        <v>0</v>
      </c>
      <c r="J31" s="539">
        <v>1</v>
      </c>
      <c r="K31" s="539">
        <v>1</v>
      </c>
      <c r="L31" s="539">
        <v>0</v>
      </c>
      <c r="M31" s="540">
        <v>0</v>
      </c>
      <c r="N31" s="523">
        <v>3</v>
      </c>
      <c r="O31" s="510">
        <v>0</v>
      </c>
      <c r="P31" s="510">
        <v>1</v>
      </c>
      <c r="Q31" s="510">
        <v>0</v>
      </c>
      <c r="R31" s="510">
        <v>1</v>
      </c>
      <c r="S31" s="510">
        <v>1</v>
      </c>
      <c r="T31" s="510">
        <v>0</v>
      </c>
      <c r="U31" s="510">
        <v>0</v>
      </c>
      <c r="V31" s="512">
        <v>0</v>
      </c>
      <c r="W31" s="510">
        <v>0</v>
      </c>
      <c r="X31" s="510">
        <v>0</v>
      </c>
      <c r="Y31" s="510">
        <v>0</v>
      </c>
      <c r="Z31" s="510">
        <v>0</v>
      </c>
      <c r="AA31" s="510">
        <v>0</v>
      </c>
      <c r="AB31" s="510">
        <v>0</v>
      </c>
      <c r="AC31" s="530">
        <v>0</v>
      </c>
    </row>
    <row r="32" spans="2:29" ht="21" customHeight="1" x14ac:dyDescent="0.2">
      <c r="B32" s="831"/>
      <c r="C32" s="844"/>
      <c r="D32" s="636"/>
      <c r="E32" s="524"/>
      <c r="F32" s="485"/>
      <c r="G32" s="517">
        <v>0</v>
      </c>
      <c r="H32" s="517">
        <v>0.33333333333333331</v>
      </c>
      <c r="I32" s="517">
        <v>0</v>
      </c>
      <c r="J32" s="517">
        <v>0.33333333333333331</v>
      </c>
      <c r="K32" s="518">
        <v>0.33333333333333331</v>
      </c>
      <c r="L32" s="534">
        <v>0</v>
      </c>
      <c r="M32" s="553">
        <v>0</v>
      </c>
      <c r="N32" s="485"/>
      <c r="O32" s="517">
        <v>0</v>
      </c>
      <c r="P32" s="517">
        <v>0.33333333333333331</v>
      </c>
      <c r="Q32" s="517">
        <v>0</v>
      </c>
      <c r="R32" s="517">
        <v>0.33333333333333331</v>
      </c>
      <c r="S32" s="518">
        <v>0.33333333333333331</v>
      </c>
      <c r="T32" s="534">
        <v>0</v>
      </c>
      <c r="U32" s="553">
        <v>0</v>
      </c>
      <c r="V32" s="485"/>
      <c r="W32" s="517">
        <v>0</v>
      </c>
      <c r="X32" s="517">
        <v>0</v>
      </c>
      <c r="Y32" s="517">
        <v>0</v>
      </c>
      <c r="Z32" s="517">
        <v>0</v>
      </c>
      <c r="AA32" s="517">
        <v>0</v>
      </c>
      <c r="AB32" s="517">
        <v>0</v>
      </c>
      <c r="AC32" s="520">
        <v>0</v>
      </c>
    </row>
    <row r="33" spans="2:29" ht="21" customHeight="1" x14ac:dyDescent="0.2">
      <c r="B33" s="831"/>
      <c r="C33" s="843" t="s">
        <v>57</v>
      </c>
      <c r="D33" s="522">
        <v>33</v>
      </c>
      <c r="E33" s="511">
        <v>29</v>
      </c>
      <c r="F33" s="512">
        <v>2</v>
      </c>
      <c r="G33" s="510">
        <v>0</v>
      </c>
      <c r="H33" s="510">
        <v>0</v>
      </c>
      <c r="I33" s="510">
        <v>0</v>
      </c>
      <c r="J33" s="510">
        <v>1</v>
      </c>
      <c r="K33" s="510">
        <v>0</v>
      </c>
      <c r="L33" s="510">
        <v>1</v>
      </c>
      <c r="M33" s="529">
        <v>0</v>
      </c>
      <c r="N33" s="512">
        <v>1</v>
      </c>
      <c r="O33" s="510">
        <v>0</v>
      </c>
      <c r="P33" s="510">
        <v>0</v>
      </c>
      <c r="Q33" s="510">
        <v>0</v>
      </c>
      <c r="R33" s="510">
        <v>0</v>
      </c>
      <c r="S33" s="510">
        <v>0</v>
      </c>
      <c r="T33" s="510">
        <v>1</v>
      </c>
      <c r="U33" s="510">
        <v>0</v>
      </c>
      <c r="V33" s="512">
        <v>1</v>
      </c>
      <c r="W33" s="510">
        <v>0</v>
      </c>
      <c r="X33" s="510">
        <v>0</v>
      </c>
      <c r="Y33" s="510">
        <v>0</v>
      </c>
      <c r="Z33" s="510">
        <v>1</v>
      </c>
      <c r="AA33" s="510">
        <v>0</v>
      </c>
      <c r="AB33" s="510">
        <v>0</v>
      </c>
      <c r="AC33" s="530">
        <v>0</v>
      </c>
    </row>
    <row r="34" spans="2:29" ht="21" customHeight="1" x14ac:dyDescent="0.2">
      <c r="B34" s="831"/>
      <c r="C34" s="999"/>
      <c r="D34" s="636"/>
      <c r="E34" s="524"/>
      <c r="F34" s="483"/>
      <c r="G34" s="517">
        <v>0</v>
      </c>
      <c r="H34" s="517">
        <v>0</v>
      </c>
      <c r="I34" s="517">
        <v>0</v>
      </c>
      <c r="J34" s="517">
        <v>0.5</v>
      </c>
      <c r="K34" s="518">
        <v>0</v>
      </c>
      <c r="L34" s="534">
        <v>0.5</v>
      </c>
      <c r="M34" s="553">
        <v>0</v>
      </c>
      <c r="N34" s="483"/>
      <c r="O34" s="517">
        <v>0</v>
      </c>
      <c r="P34" s="517">
        <v>0</v>
      </c>
      <c r="Q34" s="517">
        <v>0</v>
      </c>
      <c r="R34" s="517">
        <v>0</v>
      </c>
      <c r="S34" s="518">
        <v>0</v>
      </c>
      <c r="T34" s="534">
        <v>1</v>
      </c>
      <c r="U34" s="553">
        <v>0</v>
      </c>
      <c r="V34" s="525"/>
      <c r="W34" s="517">
        <v>0</v>
      </c>
      <c r="X34" s="517">
        <v>0</v>
      </c>
      <c r="Y34" s="517">
        <v>0</v>
      </c>
      <c r="Z34" s="517">
        <v>1</v>
      </c>
      <c r="AA34" s="518">
        <v>0</v>
      </c>
      <c r="AB34" s="534">
        <v>0</v>
      </c>
      <c r="AC34" s="520">
        <v>0</v>
      </c>
    </row>
    <row r="35" spans="2:29" ht="21" customHeight="1" x14ac:dyDescent="0.2">
      <c r="B35" s="831"/>
      <c r="C35" s="844" t="s">
        <v>58</v>
      </c>
      <c r="D35" s="522">
        <v>36</v>
      </c>
      <c r="E35" s="511">
        <v>31</v>
      </c>
      <c r="F35" s="512">
        <v>26</v>
      </c>
      <c r="G35" s="510">
        <v>0</v>
      </c>
      <c r="H35" s="510">
        <v>2</v>
      </c>
      <c r="I35" s="510">
        <v>7</v>
      </c>
      <c r="J35" s="510">
        <v>7</v>
      </c>
      <c r="K35" s="510">
        <v>4</v>
      </c>
      <c r="L35" s="510">
        <v>4</v>
      </c>
      <c r="M35" s="529">
        <v>2</v>
      </c>
      <c r="N35" s="512">
        <v>21</v>
      </c>
      <c r="O35" s="510">
        <v>0</v>
      </c>
      <c r="P35" s="510">
        <v>2</v>
      </c>
      <c r="Q35" s="510">
        <v>6</v>
      </c>
      <c r="R35" s="510">
        <v>4</v>
      </c>
      <c r="S35" s="510">
        <v>4</v>
      </c>
      <c r="T35" s="510">
        <v>3</v>
      </c>
      <c r="U35" s="510">
        <v>2</v>
      </c>
      <c r="V35" s="512">
        <v>5</v>
      </c>
      <c r="W35" s="510">
        <v>0</v>
      </c>
      <c r="X35" s="510">
        <v>0</v>
      </c>
      <c r="Y35" s="510">
        <v>1</v>
      </c>
      <c r="Z35" s="510">
        <v>3</v>
      </c>
      <c r="AA35" s="510">
        <v>0</v>
      </c>
      <c r="AB35" s="510">
        <v>1</v>
      </c>
      <c r="AC35" s="530">
        <v>0</v>
      </c>
    </row>
    <row r="36" spans="2:29" ht="21" customHeight="1" thickBot="1" x14ac:dyDescent="0.25">
      <c r="B36" s="831"/>
      <c r="C36" s="1000"/>
      <c r="D36" s="638"/>
      <c r="E36" s="513"/>
      <c r="F36" s="484"/>
      <c r="G36" s="671">
        <v>0</v>
      </c>
      <c r="H36" s="671">
        <v>7.6923076923076927E-2</v>
      </c>
      <c r="I36" s="671">
        <v>0.26923076923076922</v>
      </c>
      <c r="J36" s="671">
        <v>0.26923076923076922</v>
      </c>
      <c r="K36" s="672">
        <v>0.15384615384615385</v>
      </c>
      <c r="L36" s="673">
        <v>0.15384615384615385</v>
      </c>
      <c r="M36" s="674">
        <v>7.6923076923076927E-2</v>
      </c>
      <c r="N36" s="484"/>
      <c r="O36" s="671">
        <v>0</v>
      </c>
      <c r="P36" s="671">
        <v>9.5238095238095233E-2</v>
      </c>
      <c r="Q36" s="671">
        <v>0.2857142857142857</v>
      </c>
      <c r="R36" s="671">
        <v>0.19047619047619047</v>
      </c>
      <c r="S36" s="672">
        <v>0.19047619047619047</v>
      </c>
      <c r="T36" s="673">
        <v>0.14285714285714285</v>
      </c>
      <c r="U36" s="674">
        <v>9.5238095238095233E-2</v>
      </c>
      <c r="V36" s="484"/>
      <c r="W36" s="671">
        <v>0</v>
      </c>
      <c r="X36" s="671">
        <v>0</v>
      </c>
      <c r="Y36" s="671">
        <v>0.2</v>
      </c>
      <c r="Z36" s="671">
        <v>0.6</v>
      </c>
      <c r="AA36" s="672">
        <v>0</v>
      </c>
      <c r="AB36" s="673">
        <v>0.2</v>
      </c>
      <c r="AC36" s="674">
        <v>0</v>
      </c>
    </row>
    <row r="37" spans="2:29" ht="21" customHeight="1" thickTop="1" x14ac:dyDescent="0.2">
      <c r="B37" s="831"/>
      <c r="C37" s="26" t="s">
        <v>59</v>
      </c>
      <c r="D37" s="522">
        <v>401</v>
      </c>
      <c r="E37" s="542">
        <v>294</v>
      </c>
      <c r="F37" s="523">
        <v>10</v>
      </c>
      <c r="G37" s="539">
        <v>1</v>
      </c>
      <c r="H37" s="539">
        <v>3</v>
      </c>
      <c r="I37" s="539">
        <v>0</v>
      </c>
      <c r="J37" s="539">
        <v>4</v>
      </c>
      <c r="K37" s="539">
        <v>1</v>
      </c>
      <c r="L37" s="539">
        <v>1</v>
      </c>
      <c r="M37" s="540">
        <v>0</v>
      </c>
      <c r="N37" s="523">
        <v>9</v>
      </c>
      <c r="O37" s="539">
        <v>1</v>
      </c>
      <c r="P37" s="539">
        <v>3</v>
      </c>
      <c r="Q37" s="539">
        <v>0</v>
      </c>
      <c r="R37" s="539">
        <v>3</v>
      </c>
      <c r="S37" s="539">
        <v>1</v>
      </c>
      <c r="T37" s="539">
        <v>1</v>
      </c>
      <c r="U37" s="541">
        <v>0</v>
      </c>
      <c r="V37" s="523">
        <v>1</v>
      </c>
      <c r="W37" s="539">
        <v>0</v>
      </c>
      <c r="X37" s="539">
        <v>0</v>
      </c>
      <c r="Y37" s="539">
        <v>0</v>
      </c>
      <c r="Z37" s="539">
        <v>1</v>
      </c>
      <c r="AA37" s="539">
        <v>0</v>
      </c>
      <c r="AB37" s="539">
        <v>0</v>
      </c>
      <c r="AC37" s="541">
        <v>0</v>
      </c>
    </row>
    <row r="38" spans="2:29" ht="21" customHeight="1" x14ac:dyDescent="0.2">
      <c r="B38" s="831"/>
      <c r="C38" s="27" t="s">
        <v>60</v>
      </c>
      <c r="D38" s="636"/>
      <c r="E38" s="513"/>
      <c r="F38" s="483"/>
      <c r="G38" s="534">
        <v>0.1</v>
      </c>
      <c r="H38" s="534">
        <v>0.3</v>
      </c>
      <c r="I38" s="534">
        <v>0</v>
      </c>
      <c r="J38" s="534">
        <v>0.4</v>
      </c>
      <c r="K38" s="534">
        <v>0.1</v>
      </c>
      <c r="L38" s="534">
        <v>0.1</v>
      </c>
      <c r="M38" s="547">
        <v>0</v>
      </c>
      <c r="N38" s="483"/>
      <c r="O38" s="534">
        <v>0.1111111111111111</v>
      </c>
      <c r="P38" s="534">
        <v>0.33333333333333331</v>
      </c>
      <c r="Q38" s="534">
        <v>0</v>
      </c>
      <c r="R38" s="534">
        <v>0.33333333333333331</v>
      </c>
      <c r="S38" s="534">
        <v>6.6666666666666666E-2</v>
      </c>
      <c r="T38" s="534">
        <v>6.6666666666666666E-2</v>
      </c>
      <c r="U38" s="534">
        <v>0</v>
      </c>
      <c r="V38" s="483"/>
      <c r="W38" s="534">
        <v>0</v>
      </c>
      <c r="X38" s="534">
        <v>0</v>
      </c>
      <c r="Y38" s="534">
        <v>0</v>
      </c>
      <c r="Z38" s="534">
        <v>1</v>
      </c>
      <c r="AA38" s="534">
        <v>0</v>
      </c>
      <c r="AB38" s="534">
        <v>0</v>
      </c>
      <c r="AC38" s="535">
        <v>0</v>
      </c>
    </row>
    <row r="39" spans="2:29" ht="21" customHeight="1" x14ac:dyDescent="0.2">
      <c r="B39" s="831"/>
      <c r="C39" s="26" t="s">
        <v>59</v>
      </c>
      <c r="D39" s="522">
        <v>202</v>
      </c>
      <c r="E39" s="543">
        <v>166</v>
      </c>
      <c r="F39" s="523">
        <v>32</v>
      </c>
      <c r="G39" s="539">
        <v>0</v>
      </c>
      <c r="H39" s="539">
        <v>3</v>
      </c>
      <c r="I39" s="539">
        <v>7</v>
      </c>
      <c r="J39" s="539">
        <v>10</v>
      </c>
      <c r="K39" s="539">
        <v>5</v>
      </c>
      <c r="L39" s="539">
        <v>5</v>
      </c>
      <c r="M39" s="540">
        <v>2</v>
      </c>
      <c r="N39" s="523">
        <v>26</v>
      </c>
      <c r="O39" s="539">
        <v>0</v>
      </c>
      <c r="P39" s="539">
        <v>3</v>
      </c>
      <c r="Q39" s="539">
        <v>6</v>
      </c>
      <c r="R39" s="539">
        <v>6</v>
      </c>
      <c r="S39" s="539">
        <v>5</v>
      </c>
      <c r="T39" s="539">
        <v>4</v>
      </c>
      <c r="U39" s="541">
        <v>2</v>
      </c>
      <c r="V39" s="523">
        <v>6</v>
      </c>
      <c r="W39" s="539">
        <v>0</v>
      </c>
      <c r="X39" s="539">
        <v>0</v>
      </c>
      <c r="Y39" s="539">
        <v>1</v>
      </c>
      <c r="Z39" s="539">
        <v>4</v>
      </c>
      <c r="AA39" s="539">
        <v>0</v>
      </c>
      <c r="AB39" s="539">
        <v>1</v>
      </c>
      <c r="AC39" s="541">
        <v>0</v>
      </c>
    </row>
    <row r="40" spans="2:29" ht="21" customHeight="1" thickBot="1" x14ac:dyDescent="0.25">
      <c r="B40" s="832"/>
      <c r="C40" s="27" t="s">
        <v>61</v>
      </c>
      <c r="D40" s="636"/>
      <c r="E40" s="524"/>
      <c r="F40" s="460"/>
      <c r="G40" s="544">
        <v>0</v>
      </c>
      <c r="H40" s="544">
        <v>9.375E-2</v>
      </c>
      <c r="I40" s="544">
        <v>0.21875</v>
      </c>
      <c r="J40" s="544">
        <v>0.3125</v>
      </c>
      <c r="K40" s="544">
        <v>0.15625</v>
      </c>
      <c r="L40" s="544">
        <v>0.15625</v>
      </c>
      <c r="M40" s="545">
        <v>6.25E-2</v>
      </c>
      <c r="N40" s="460"/>
      <c r="O40" s="549">
        <v>0</v>
      </c>
      <c r="P40" s="549">
        <v>0.11538461538461539</v>
      </c>
      <c r="Q40" s="549">
        <v>0.23076923076923078</v>
      </c>
      <c r="R40" s="549">
        <v>0.23076923076923078</v>
      </c>
      <c r="S40" s="550">
        <v>0.19230769230769232</v>
      </c>
      <c r="T40" s="544">
        <v>0.15384615384615385</v>
      </c>
      <c r="U40" s="552">
        <v>7.6923076923076927E-2</v>
      </c>
      <c r="V40" s="460"/>
      <c r="W40" s="549">
        <v>0</v>
      </c>
      <c r="X40" s="549">
        <v>0</v>
      </c>
      <c r="Y40" s="549">
        <v>0.16666666666666666</v>
      </c>
      <c r="Z40" s="549">
        <v>0.66666666666666663</v>
      </c>
      <c r="AA40" s="550">
        <v>0</v>
      </c>
      <c r="AB40" s="544">
        <v>0.16666666666666666</v>
      </c>
      <c r="AC40" s="552">
        <v>0</v>
      </c>
    </row>
    <row r="42" spans="2:29" ht="13.5" customHeight="1" x14ac:dyDescent="0.2"/>
  </sheetData>
  <mergeCells count="23">
    <mergeCell ref="B25:B40"/>
    <mergeCell ref="C25:C26"/>
    <mergeCell ref="C27:C28"/>
    <mergeCell ref="C29:C30"/>
    <mergeCell ref="C31:C32"/>
    <mergeCell ref="C33:C34"/>
    <mergeCell ref="C35:C36"/>
    <mergeCell ref="B11:C12"/>
    <mergeCell ref="B13:B24"/>
    <mergeCell ref="C13:C14"/>
    <mergeCell ref="C15:C16"/>
    <mergeCell ref="C17:C18"/>
    <mergeCell ref="C19:C20"/>
    <mergeCell ref="C21:C22"/>
    <mergeCell ref="C23:C24"/>
    <mergeCell ref="D7:D10"/>
    <mergeCell ref="E7:E10"/>
    <mergeCell ref="F7:M8"/>
    <mergeCell ref="N8:U8"/>
    <mergeCell ref="V8:AC8"/>
    <mergeCell ref="F9:F10"/>
    <mergeCell ref="N9:N10"/>
    <mergeCell ref="V9:V10"/>
  </mergeCells>
  <phoneticPr fontId="2"/>
  <pageMargins left="0.9055118110236221" right="0.19685039370078741" top="0.6692913385826772" bottom="0.55118110236220474" header="0.35433070866141736" footer="0.19685039370078741"/>
  <pageSetup paperSize="9" scale="68" firstPageNumber="35" orientation="landscape" useFirstPageNumber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5">
    <pageSetUpPr fitToPage="1"/>
  </sheetPr>
  <dimension ref="B2:AC40"/>
  <sheetViews>
    <sheetView view="pageBreakPreview" zoomScale="70" zoomScaleNormal="100" zoomScaleSheetLayoutView="70" workbookViewId="0">
      <pane xSplit="3" ySplit="10" topLeftCell="D11" activePane="bottomRight" state="frozen"/>
      <selection activeCell="D7" sqref="D7:D14"/>
      <selection pane="topRight" activeCell="D7" sqref="D7:D14"/>
      <selection pane="bottomLeft" activeCell="D7" sqref="D7:D14"/>
      <selection pane="bottomRight" activeCell="D7" sqref="D7:D14"/>
    </sheetView>
  </sheetViews>
  <sheetFormatPr defaultColWidth="9" defaultRowHeight="13" x14ac:dyDescent="0.2"/>
  <cols>
    <col min="1" max="1" width="4.6328125" style="486" customWidth="1"/>
    <col min="2" max="2" width="3.08984375" style="486" customWidth="1"/>
    <col min="3" max="3" width="16.453125" style="486" customWidth="1"/>
    <col min="4" max="5" width="8.6328125" style="486" customWidth="1"/>
    <col min="6" max="29" width="6.08984375" style="486" customWidth="1"/>
    <col min="30" max="30" width="4.6328125" style="486" customWidth="1"/>
    <col min="31" max="16384" width="9" style="486"/>
  </cols>
  <sheetData>
    <row r="2" spans="2:29" ht="14" x14ac:dyDescent="0.2">
      <c r="B2" s="487" t="s">
        <v>248</v>
      </c>
    </row>
    <row r="3" spans="2:29" ht="14" x14ac:dyDescent="0.2">
      <c r="B3" s="487"/>
      <c r="X3" s="236" t="s">
        <v>241</v>
      </c>
    </row>
    <row r="4" spans="2:29" ht="14" x14ac:dyDescent="0.2">
      <c r="B4" s="487"/>
      <c r="X4" s="236" t="s">
        <v>242</v>
      </c>
    </row>
    <row r="5" spans="2:29" ht="8.25" customHeight="1" x14ac:dyDescent="0.2">
      <c r="B5" s="487"/>
      <c r="X5" s="488"/>
    </row>
    <row r="6" spans="2:29" ht="13.5" thickBot="1" x14ac:dyDescent="0.25">
      <c r="B6" s="486" t="s">
        <v>249</v>
      </c>
      <c r="AC6" s="19" t="s">
        <v>108</v>
      </c>
    </row>
    <row r="7" spans="2:29" ht="21" customHeight="1" thickBot="1" x14ac:dyDescent="0.25">
      <c r="B7" s="191"/>
      <c r="C7" s="489"/>
      <c r="D7" s="843" t="s">
        <v>109</v>
      </c>
      <c r="E7" s="1068" t="s">
        <v>110</v>
      </c>
      <c r="F7" s="995" t="s">
        <v>111</v>
      </c>
      <c r="G7" s="996"/>
      <c r="H7" s="996"/>
      <c r="I7" s="996"/>
      <c r="J7" s="996"/>
      <c r="K7" s="996"/>
      <c r="L7" s="996"/>
      <c r="M7" s="996"/>
      <c r="N7" s="491"/>
      <c r="O7" s="491"/>
      <c r="P7" s="491"/>
      <c r="Q7" s="491"/>
      <c r="R7" s="491"/>
      <c r="S7" s="491"/>
      <c r="T7" s="491"/>
      <c r="U7" s="491"/>
      <c r="V7" s="491"/>
      <c r="W7" s="491"/>
      <c r="X7" s="491"/>
      <c r="Y7" s="491"/>
      <c r="Z7" s="491"/>
      <c r="AA7" s="491"/>
      <c r="AB7" s="491"/>
      <c r="AC7" s="507"/>
    </row>
    <row r="8" spans="2:29" ht="21" customHeight="1" x14ac:dyDescent="0.2">
      <c r="B8" s="493"/>
      <c r="C8" s="494"/>
      <c r="D8" s="844"/>
      <c r="E8" s="1066"/>
      <c r="F8" s="997"/>
      <c r="G8" s="998"/>
      <c r="H8" s="998"/>
      <c r="I8" s="998"/>
      <c r="J8" s="998"/>
      <c r="K8" s="998"/>
      <c r="L8" s="998"/>
      <c r="M8" s="998"/>
      <c r="N8" s="989" t="s">
        <v>112</v>
      </c>
      <c r="O8" s="990"/>
      <c r="P8" s="990"/>
      <c r="Q8" s="990"/>
      <c r="R8" s="990"/>
      <c r="S8" s="990"/>
      <c r="T8" s="990"/>
      <c r="U8" s="991"/>
      <c r="V8" s="989" t="s">
        <v>113</v>
      </c>
      <c r="W8" s="990"/>
      <c r="X8" s="990"/>
      <c r="Y8" s="990"/>
      <c r="Z8" s="990"/>
      <c r="AA8" s="990"/>
      <c r="AB8" s="990"/>
      <c r="AC8" s="991"/>
    </row>
    <row r="9" spans="2:29" ht="21" customHeight="1" x14ac:dyDescent="0.2">
      <c r="B9" s="493"/>
      <c r="C9" s="494"/>
      <c r="D9" s="844"/>
      <c r="E9" s="1066"/>
      <c r="F9" s="1132" t="s">
        <v>243</v>
      </c>
      <c r="G9" s="508"/>
      <c r="H9" s="508"/>
      <c r="I9" s="508"/>
      <c r="J9" s="508"/>
      <c r="K9" s="508"/>
      <c r="L9" s="508"/>
      <c r="M9" s="508"/>
      <c r="N9" s="1132" t="s">
        <v>243</v>
      </c>
      <c r="O9" s="508"/>
      <c r="P9" s="508"/>
      <c r="Q9" s="508"/>
      <c r="R9" s="508"/>
      <c r="S9" s="508"/>
      <c r="T9" s="508"/>
      <c r="U9" s="509"/>
      <c r="V9" s="1132" t="s">
        <v>243</v>
      </c>
      <c r="W9" s="508"/>
      <c r="X9" s="508"/>
      <c r="Y9" s="508"/>
      <c r="Z9" s="508"/>
      <c r="AA9" s="508"/>
      <c r="AB9" s="508"/>
      <c r="AC9" s="509"/>
    </row>
    <row r="10" spans="2:29" ht="42" customHeight="1" x14ac:dyDescent="0.2">
      <c r="B10" s="193"/>
      <c r="C10" s="495"/>
      <c r="D10" s="999"/>
      <c r="E10" s="1067"/>
      <c r="F10" s="1133"/>
      <c r="G10" s="209" t="s">
        <v>244</v>
      </c>
      <c r="H10" s="209" t="s">
        <v>245</v>
      </c>
      <c r="I10" s="209" t="s">
        <v>117</v>
      </c>
      <c r="J10" s="209" t="s">
        <v>118</v>
      </c>
      <c r="K10" s="209" t="s">
        <v>119</v>
      </c>
      <c r="L10" s="209" t="s">
        <v>246</v>
      </c>
      <c r="M10" s="196" t="s">
        <v>247</v>
      </c>
      <c r="N10" s="1133"/>
      <c r="O10" s="209" t="s">
        <v>244</v>
      </c>
      <c r="P10" s="209" t="s">
        <v>245</v>
      </c>
      <c r="Q10" s="209" t="s">
        <v>117</v>
      </c>
      <c r="R10" s="209" t="s">
        <v>118</v>
      </c>
      <c r="S10" s="209" t="s">
        <v>119</v>
      </c>
      <c r="T10" s="209" t="s">
        <v>246</v>
      </c>
      <c r="U10" s="196" t="s">
        <v>247</v>
      </c>
      <c r="V10" s="1133"/>
      <c r="W10" s="714" t="s">
        <v>244</v>
      </c>
      <c r="X10" s="714" t="s">
        <v>245</v>
      </c>
      <c r="Y10" s="714" t="s">
        <v>117</v>
      </c>
      <c r="Z10" s="714" t="s">
        <v>118</v>
      </c>
      <c r="AA10" s="714" t="s">
        <v>119</v>
      </c>
      <c r="AB10" s="714" t="s">
        <v>246</v>
      </c>
      <c r="AC10" s="712" t="s">
        <v>247</v>
      </c>
    </row>
    <row r="11" spans="2:29" ht="21" customHeight="1" x14ac:dyDescent="0.2">
      <c r="B11" s="913" t="s">
        <v>127</v>
      </c>
      <c r="C11" s="914"/>
      <c r="D11" s="212">
        <v>495</v>
      </c>
      <c r="E11" s="655">
        <v>219</v>
      </c>
      <c r="F11" s="512">
        <v>8</v>
      </c>
      <c r="G11" s="510">
        <v>1</v>
      </c>
      <c r="H11" s="510">
        <v>2</v>
      </c>
      <c r="I11" s="510">
        <v>0</v>
      </c>
      <c r="J11" s="510">
        <v>2</v>
      </c>
      <c r="K11" s="510">
        <v>1</v>
      </c>
      <c r="L11" s="510">
        <v>2</v>
      </c>
      <c r="M11" s="529">
        <v>0</v>
      </c>
      <c r="N11" s="512">
        <v>8</v>
      </c>
      <c r="O11" s="510">
        <v>1</v>
      </c>
      <c r="P11" s="510">
        <v>2</v>
      </c>
      <c r="Q11" s="510">
        <v>0</v>
      </c>
      <c r="R11" s="510">
        <v>2</v>
      </c>
      <c r="S11" s="510">
        <v>1</v>
      </c>
      <c r="T11" s="510">
        <v>2</v>
      </c>
      <c r="U11" s="530">
        <v>0</v>
      </c>
      <c r="V11" s="512">
        <v>0</v>
      </c>
      <c r="W11" s="510">
        <v>0</v>
      </c>
      <c r="X11" s="510">
        <v>0</v>
      </c>
      <c r="Y11" s="510">
        <v>0</v>
      </c>
      <c r="Z11" s="510">
        <v>0</v>
      </c>
      <c r="AA11" s="510">
        <v>0</v>
      </c>
      <c r="AB11" s="510">
        <v>0</v>
      </c>
      <c r="AC11" s="530">
        <v>0</v>
      </c>
    </row>
    <row r="12" spans="2:29" ht="21" customHeight="1" thickBot="1" x14ac:dyDescent="0.25">
      <c r="B12" s="917"/>
      <c r="C12" s="918"/>
      <c r="D12" s="213"/>
      <c r="E12" s="237"/>
      <c r="F12" s="484"/>
      <c r="G12" s="531">
        <v>0.125</v>
      </c>
      <c r="H12" s="531">
        <v>0.25</v>
      </c>
      <c r="I12" s="531">
        <v>0</v>
      </c>
      <c r="J12" s="531">
        <v>0.25</v>
      </c>
      <c r="K12" s="531">
        <v>0.125</v>
      </c>
      <c r="L12" s="531">
        <v>0.25</v>
      </c>
      <c r="M12" s="707">
        <v>0</v>
      </c>
      <c r="N12" s="484"/>
      <c r="O12" s="531">
        <v>0.125</v>
      </c>
      <c r="P12" s="531">
        <v>0.25</v>
      </c>
      <c r="Q12" s="531">
        <v>0</v>
      </c>
      <c r="R12" s="531">
        <v>0.25</v>
      </c>
      <c r="S12" s="531">
        <v>0.125</v>
      </c>
      <c r="T12" s="531">
        <v>0.25</v>
      </c>
      <c r="U12" s="707">
        <v>0</v>
      </c>
      <c r="V12" s="713"/>
      <c r="W12" s="531" t="s">
        <v>288</v>
      </c>
      <c r="X12" s="531" t="s">
        <v>288</v>
      </c>
      <c r="Y12" s="531" t="s">
        <v>288</v>
      </c>
      <c r="Z12" s="531" t="s">
        <v>288</v>
      </c>
      <c r="AA12" s="531" t="s">
        <v>288</v>
      </c>
      <c r="AB12" s="531" t="s">
        <v>288</v>
      </c>
      <c r="AC12" s="816" t="s">
        <v>288</v>
      </c>
    </row>
    <row r="13" spans="2:29" ht="21" customHeight="1" thickTop="1" x14ac:dyDescent="0.2">
      <c r="B13" s="830" t="s">
        <v>45</v>
      </c>
      <c r="C13" s="1001" t="s">
        <v>4</v>
      </c>
      <c r="D13" s="45">
        <v>65</v>
      </c>
      <c r="E13" s="348">
        <v>18</v>
      </c>
      <c r="F13" s="516">
        <v>1</v>
      </c>
      <c r="G13" s="536">
        <v>1</v>
      </c>
      <c r="H13" s="536">
        <v>0</v>
      </c>
      <c r="I13" s="536">
        <v>0</v>
      </c>
      <c r="J13" s="536">
        <v>0</v>
      </c>
      <c r="K13" s="536">
        <v>0</v>
      </c>
      <c r="L13" s="536">
        <v>0</v>
      </c>
      <c r="M13" s="536">
        <v>0</v>
      </c>
      <c r="N13" s="516">
        <v>1</v>
      </c>
      <c r="O13" s="536">
        <v>1</v>
      </c>
      <c r="P13" s="536">
        <v>0</v>
      </c>
      <c r="Q13" s="536">
        <v>0</v>
      </c>
      <c r="R13" s="536">
        <v>0</v>
      </c>
      <c r="S13" s="536">
        <v>0</v>
      </c>
      <c r="T13" s="536">
        <v>0</v>
      </c>
      <c r="U13" s="537">
        <v>0</v>
      </c>
      <c r="V13" s="516">
        <v>0</v>
      </c>
      <c r="W13" s="536">
        <v>0</v>
      </c>
      <c r="X13" s="536">
        <v>0</v>
      </c>
      <c r="Y13" s="536">
        <v>0</v>
      </c>
      <c r="Z13" s="536">
        <v>0</v>
      </c>
      <c r="AA13" s="536">
        <v>0</v>
      </c>
      <c r="AB13" s="536">
        <v>0</v>
      </c>
      <c r="AC13" s="537">
        <v>0</v>
      </c>
    </row>
    <row r="14" spans="2:29" ht="21" customHeight="1" x14ac:dyDescent="0.2">
      <c r="B14" s="831"/>
      <c r="C14" s="844"/>
      <c r="D14" s="214"/>
      <c r="E14" s="237"/>
      <c r="F14" s="485"/>
      <c r="G14" s="554">
        <v>1</v>
      </c>
      <c r="H14" s="554">
        <v>0</v>
      </c>
      <c r="I14" s="554">
        <v>0</v>
      </c>
      <c r="J14" s="554">
        <v>0</v>
      </c>
      <c r="K14" s="703">
        <v>0</v>
      </c>
      <c r="L14" s="703">
        <v>0</v>
      </c>
      <c r="M14" s="703">
        <v>0</v>
      </c>
      <c r="N14" s="485"/>
      <c r="O14" s="554">
        <v>1</v>
      </c>
      <c r="P14" s="554">
        <v>0</v>
      </c>
      <c r="Q14" s="554">
        <v>0</v>
      </c>
      <c r="R14" s="554">
        <v>0</v>
      </c>
      <c r="S14" s="703">
        <v>0</v>
      </c>
      <c r="T14" s="703">
        <v>0</v>
      </c>
      <c r="U14" s="703">
        <v>0</v>
      </c>
      <c r="V14" s="483"/>
      <c r="W14" s="703" t="s">
        <v>288</v>
      </c>
      <c r="X14" s="703" t="s">
        <v>288</v>
      </c>
      <c r="Y14" s="703" t="s">
        <v>288</v>
      </c>
      <c r="Z14" s="703" t="s">
        <v>288</v>
      </c>
      <c r="AA14" s="703" t="s">
        <v>288</v>
      </c>
      <c r="AB14" s="703" t="s">
        <v>288</v>
      </c>
      <c r="AC14" s="817" t="s">
        <v>288</v>
      </c>
    </row>
    <row r="15" spans="2:29" ht="21" customHeight="1" x14ac:dyDescent="0.2">
      <c r="B15" s="831"/>
      <c r="C15" s="843" t="s">
        <v>5</v>
      </c>
      <c r="D15" s="47">
        <v>98</v>
      </c>
      <c r="E15" s="347">
        <v>43</v>
      </c>
      <c r="F15" s="512">
        <v>5</v>
      </c>
      <c r="G15" s="539">
        <v>0</v>
      </c>
      <c r="H15" s="539">
        <v>0</v>
      </c>
      <c r="I15" s="539">
        <v>0</v>
      </c>
      <c r="J15" s="539">
        <v>2</v>
      </c>
      <c r="K15" s="539">
        <v>1</v>
      </c>
      <c r="L15" s="539">
        <v>2</v>
      </c>
      <c r="M15" s="540">
        <v>0</v>
      </c>
      <c r="N15" s="512">
        <v>5</v>
      </c>
      <c r="O15" s="510">
        <v>0</v>
      </c>
      <c r="P15" s="510">
        <v>0</v>
      </c>
      <c r="Q15" s="510">
        <v>0</v>
      </c>
      <c r="R15" s="510">
        <v>2</v>
      </c>
      <c r="S15" s="510">
        <v>1</v>
      </c>
      <c r="T15" s="510">
        <v>2</v>
      </c>
      <c r="U15" s="530">
        <v>0</v>
      </c>
      <c r="V15" s="523">
        <v>0</v>
      </c>
      <c r="W15" s="510">
        <v>0</v>
      </c>
      <c r="X15" s="510">
        <v>0</v>
      </c>
      <c r="Y15" s="510">
        <v>0</v>
      </c>
      <c r="Z15" s="510">
        <v>0</v>
      </c>
      <c r="AA15" s="510">
        <v>0</v>
      </c>
      <c r="AB15" s="510">
        <v>0</v>
      </c>
      <c r="AC15" s="530">
        <v>0</v>
      </c>
    </row>
    <row r="16" spans="2:29" ht="21" customHeight="1" x14ac:dyDescent="0.2">
      <c r="B16" s="831"/>
      <c r="C16" s="844"/>
      <c r="D16" s="214"/>
      <c r="E16" s="238"/>
      <c r="F16" s="483"/>
      <c r="G16" s="554">
        <v>0</v>
      </c>
      <c r="H16" s="554">
        <v>0</v>
      </c>
      <c r="I16" s="554">
        <v>0</v>
      </c>
      <c r="J16" s="554">
        <v>0.4</v>
      </c>
      <c r="K16" s="703">
        <v>0.2</v>
      </c>
      <c r="L16" s="703">
        <v>0.4</v>
      </c>
      <c r="M16" s="703">
        <v>0</v>
      </c>
      <c r="N16" s="483"/>
      <c r="O16" s="554">
        <v>0</v>
      </c>
      <c r="P16" s="554">
        <v>0</v>
      </c>
      <c r="Q16" s="554">
        <v>0</v>
      </c>
      <c r="R16" s="554">
        <v>0.4</v>
      </c>
      <c r="S16" s="703">
        <v>0.2</v>
      </c>
      <c r="T16" s="703">
        <v>0.4</v>
      </c>
      <c r="U16" s="703">
        <v>0</v>
      </c>
      <c r="V16" s="483"/>
      <c r="W16" s="517" t="s">
        <v>288</v>
      </c>
      <c r="X16" s="517" t="s">
        <v>288</v>
      </c>
      <c r="Y16" s="517" t="s">
        <v>288</v>
      </c>
      <c r="Z16" s="517" t="s">
        <v>288</v>
      </c>
      <c r="AA16" s="517" t="s">
        <v>288</v>
      </c>
      <c r="AB16" s="517" t="s">
        <v>288</v>
      </c>
      <c r="AC16" s="818" t="s">
        <v>288</v>
      </c>
    </row>
    <row r="17" spans="2:29" ht="21" customHeight="1" x14ac:dyDescent="0.2">
      <c r="B17" s="831"/>
      <c r="C17" s="843" t="s">
        <v>48</v>
      </c>
      <c r="D17" s="47">
        <v>35</v>
      </c>
      <c r="E17" s="347">
        <v>8</v>
      </c>
      <c r="F17" s="523">
        <v>0</v>
      </c>
      <c r="G17" s="539">
        <v>0</v>
      </c>
      <c r="H17" s="539">
        <v>0</v>
      </c>
      <c r="I17" s="539">
        <v>0</v>
      </c>
      <c r="J17" s="539">
        <v>0</v>
      </c>
      <c r="K17" s="704">
        <v>0</v>
      </c>
      <c r="L17" s="539">
        <v>0</v>
      </c>
      <c r="M17" s="704">
        <v>0</v>
      </c>
      <c r="N17" s="523">
        <v>0</v>
      </c>
      <c r="O17" s="510">
        <v>0</v>
      </c>
      <c r="P17" s="510">
        <v>0</v>
      </c>
      <c r="Q17" s="510">
        <v>0</v>
      </c>
      <c r="R17" s="510">
        <v>0</v>
      </c>
      <c r="S17" s="510">
        <v>0</v>
      </c>
      <c r="T17" s="510">
        <v>0</v>
      </c>
      <c r="U17" s="510">
        <v>0</v>
      </c>
      <c r="V17" s="523">
        <v>0</v>
      </c>
      <c r="W17" s="510">
        <v>0</v>
      </c>
      <c r="X17" s="510">
        <v>0</v>
      </c>
      <c r="Y17" s="510">
        <v>0</v>
      </c>
      <c r="Z17" s="510">
        <v>0</v>
      </c>
      <c r="AA17" s="510">
        <v>0</v>
      </c>
      <c r="AB17" s="510">
        <v>0</v>
      </c>
      <c r="AC17" s="530">
        <v>0</v>
      </c>
    </row>
    <row r="18" spans="2:29" ht="21" customHeight="1" x14ac:dyDescent="0.2">
      <c r="B18" s="831"/>
      <c r="C18" s="844"/>
      <c r="D18" s="214"/>
      <c r="E18" s="238"/>
      <c r="F18" s="485"/>
      <c r="G18" s="517" t="s">
        <v>288</v>
      </c>
      <c r="H18" s="517" t="s">
        <v>288</v>
      </c>
      <c r="I18" s="517" t="s">
        <v>288</v>
      </c>
      <c r="J18" s="517" t="s">
        <v>288</v>
      </c>
      <c r="K18" s="705" t="s">
        <v>288</v>
      </c>
      <c r="L18" s="517" t="s">
        <v>288</v>
      </c>
      <c r="M18" s="517" t="s">
        <v>288</v>
      </c>
      <c r="N18" s="485"/>
      <c r="O18" s="517" t="s">
        <v>288</v>
      </c>
      <c r="P18" s="517" t="s">
        <v>288</v>
      </c>
      <c r="Q18" s="517" t="s">
        <v>288</v>
      </c>
      <c r="R18" s="517" t="s">
        <v>288</v>
      </c>
      <c r="S18" s="517" t="s">
        <v>288</v>
      </c>
      <c r="T18" s="517" t="s">
        <v>288</v>
      </c>
      <c r="U18" s="705" t="s">
        <v>288</v>
      </c>
      <c r="V18" s="525"/>
      <c r="W18" s="517" t="s">
        <v>288</v>
      </c>
      <c r="X18" s="517" t="s">
        <v>288</v>
      </c>
      <c r="Y18" s="517" t="s">
        <v>288</v>
      </c>
      <c r="Z18" s="517" t="s">
        <v>288</v>
      </c>
      <c r="AA18" s="517" t="s">
        <v>288</v>
      </c>
      <c r="AB18" s="517" t="s">
        <v>288</v>
      </c>
      <c r="AC18" s="818" t="s">
        <v>288</v>
      </c>
    </row>
    <row r="19" spans="2:29" ht="21" customHeight="1" x14ac:dyDescent="0.2">
      <c r="B19" s="831"/>
      <c r="C19" s="843" t="s">
        <v>74</v>
      </c>
      <c r="D19" s="47">
        <v>112</v>
      </c>
      <c r="E19" s="347">
        <v>46</v>
      </c>
      <c r="F19" s="512">
        <v>0</v>
      </c>
      <c r="G19" s="510">
        <v>0</v>
      </c>
      <c r="H19" s="510">
        <v>0</v>
      </c>
      <c r="I19" s="510">
        <v>0</v>
      </c>
      <c r="J19" s="510">
        <v>0</v>
      </c>
      <c r="K19" s="510">
        <v>0</v>
      </c>
      <c r="L19" s="510">
        <v>0</v>
      </c>
      <c r="M19" s="529">
        <v>0</v>
      </c>
      <c r="N19" s="512">
        <v>0</v>
      </c>
      <c r="O19" s="510">
        <v>0</v>
      </c>
      <c r="P19" s="510">
        <v>0</v>
      </c>
      <c r="Q19" s="510">
        <v>0</v>
      </c>
      <c r="R19" s="510">
        <v>0</v>
      </c>
      <c r="S19" s="510">
        <v>0</v>
      </c>
      <c r="T19" s="510">
        <v>0</v>
      </c>
      <c r="U19" s="510">
        <v>0</v>
      </c>
      <c r="V19" s="523">
        <v>0</v>
      </c>
      <c r="W19" s="539">
        <v>0</v>
      </c>
      <c r="X19" s="539">
        <v>0</v>
      </c>
      <c r="Y19" s="539">
        <v>0</v>
      </c>
      <c r="Z19" s="539">
        <v>0</v>
      </c>
      <c r="AA19" s="539">
        <v>0</v>
      </c>
      <c r="AB19" s="539">
        <v>0</v>
      </c>
      <c r="AC19" s="541">
        <v>0</v>
      </c>
    </row>
    <row r="20" spans="2:29" ht="21" customHeight="1" x14ac:dyDescent="0.2">
      <c r="B20" s="831"/>
      <c r="C20" s="844"/>
      <c r="D20" s="214"/>
      <c r="E20" s="238"/>
      <c r="F20" s="483"/>
      <c r="G20" s="554" t="s">
        <v>288</v>
      </c>
      <c r="H20" s="554" t="s">
        <v>288</v>
      </c>
      <c r="I20" s="554" t="s">
        <v>288</v>
      </c>
      <c r="J20" s="554" t="s">
        <v>288</v>
      </c>
      <c r="K20" s="703" t="s">
        <v>288</v>
      </c>
      <c r="L20" s="703" t="s">
        <v>288</v>
      </c>
      <c r="M20" s="703" t="s">
        <v>288</v>
      </c>
      <c r="N20" s="483"/>
      <c r="O20" s="554" t="s">
        <v>288</v>
      </c>
      <c r="P20" s="554" t="s">
        <v>288</v>
      </c>
      <c r="Q20" s="554" t="s">
        <v>288</v>
      </c>
      <c r="R20" s="554" t="s">
        <v>288</v>
      </c>
      <c r="S20" s="703" t="s">
        <v>288</v>
      </c>
      <c r="T20" s="703" t="s">
        <v>288</v>
      </c>
      <c r="U20" s="703" t="s">
        <v>288</v>
      </c>
      <c r="V20" s="525"/>
      <c r="W20" s="517" t="s">
        <v>288</v>
      </c>
      <c r="X20" s="517" t="s">
        <v>288</v>
      </c>
      <c r="Y20" s="517" t="s">
        <v>288</v>
      </c>
      <c r="Z20" s="517" t="s">
        <v>288</v>
      </c>
      <c r="AA20" s="517" t="s">
        <v>288</v>
      </c>
      <c r="AB20" s="517" t="s">
        <v>288</v>
      </c>
      <c r="AC20" s="818" t="s">
        <v>288</v>
      </c>
    </row>
    <row r="21" spans="2:29" ht="21" customHeight="1" x14ac:dyDescent="0.2">
      <c r="B21" s="831"/>
      <c r="C21" s="843" t="s">
        <v>75</v>
      </c>
      <c r="D21" s="47">
        <v>15</v>
      </c>
      <c r="E21" s="347">
        <v>3</v>
      </c>
      <c r="F21" s="523">
        <v>0</v>
      </c>
      <c r="G21" s="539">
        <v>0</v>
      </c>
      <c r="H21" s="539">
        <v>0</v>
      </c>
      <c r="I21" s="539">
        <v>0</v>
      </c>
      <c r="J21" s="539">
        <v>0</v>
      </c>
      <c r="K21" s="539">
        <v>0</v>
      </c>
      <c r="L21" s="539">
        <v>0</v>
      </c>
      <c r="M21" s="540">
        <v>0</v>
      </c>
      <c r="N21" s="523">
        <v>0</v>
      </c>
      <c r="O21" s="510">
        <v>0</v>
      </c>
      <c r="P21" s="510">
        <v>0</v>
      </c>
      <c r="Q21" s="510">
        <v>0</v>
      </c>
      <c r="R21" s="510">
        <v>0</v>
      </c>
      <c r="S21" s="510">
        <v>0</v>
      </c>
      <c r="T21" s="510">
        <v>0</v>
      </c>
      <c r="U21" s="510">
        <v>0</v>
      </c>
      <c r="V21" s="523">
        <v>0</v>
      </c>
      <c r="W21" s="539">
        <v>0</v>
      </c>
      <c r="X21" s="539">
        <v>0</v>
      </c>
      <c r="Y21" s="539">
        <v>0</v>
      </c>
      <c r="Z21" s="539">
        <v>0</v>
      </c>
      <c r="AA21" s="539">
        <v>0</v>
      </c>
      <c r="AB21" s="539">
        <v>0</v>
      </c>
      <c r="AC21" s="541">
        <v>0</v>
      </c>
    </row>
    <row r="22" spans="2:29" ht="21" customHeight="1" x14ac:dyDescent="0.2">
      <c r="B22" s="831"/>
      <c r="C22" s="844"/>
      <c r="D22" s="214"/>
      <c r="E22" s="238"/>
      <c r="F22" s="485"/>
      <c r="G22" s="517" t="s">
        <v>288</v>
      </c>
      <c r="H22" s="517" t="s">
        <v>288</v>
      </c>
      <c r="I22" s="517" t="s">
        <v>288</v>
      </c>
      <c r="J22" s="517" t="s">
        <v>288</v>
      </c>
      <c r="K22" s="517" t="s">
        <v>288</v>
      </c>
      <c r="L22" s="517" t="s">
        <v>288</v>
      </c>
      <c r="M22" s="705" t="s">
        <v>288</v>
      </c>
      <c r="N22" s="485"/>
      <c r="O22" s="517" t="s">
        <v>288</v>
      </c>
      <c r="P22" s="517" t="s">
        <v>288</v>
      </c>
      <c r="Q22" s="517" t="s">
        <v>288</v>
      </c>
      <c r="R22" s="517" t="s">
        <v>288</v>
      </c>
      <c r="S22" s="517" t="s">
        <v>288</v>
      </c>
      <c r="T22" s="517" t="s">
        <v>288</v>
      </c>
      <c r="U22" s="705" t="s">
        <v>288</v>
      </c>
      <c r="V22" s="525"/>
      <c r="W22" s="517" t="s">
        <v>288</v>
      </c>
      <c r="X22" s="517" t="s">
        <v>288</v>
      </c>
      <c r="Y22" s="517" t="s">
        <v>288</v>
      </c>
      <c r="Z22" s="517" t="s">
        <v>288</v>
      </c>
      <c r="AA22" s="517" t="s">
        <v>288</v>
      </c>
      <c r="AB22" s="517" t="s">
        <v>288</v>
      </c>
      <c r="AC22" s="818" t="s">
        <v>288</v>
      </c>
    </row>
    <row r="23" spans="2:29" ht="21" customHeight="1" x14ac:dyDescent="0.2">
      <c r="B23" s="831"/>
      <c r="C23" s="843" t="s">
        <v>8</v>
      </c>
      <c r="D23" s="47">
        <v>170</v>
      </c>
      <c r="E23" s="349">
        <v>101</v>
      </c>
      <c r="F23" s="512">
        <v>2</v>
      </c>
      <c r="G23" s="510">
        <v>0</v>
      </c>
      <c r="H23" s="510">
        <v>2</v>
      </c>
      <c r="I23" s="510">
        <v>0</v>
      </c>
      <c r="J23" s="510">
        <v>0</v>
      </c>
      <c r="K23" s="510">
        <v>0</v>
      </c>
      <c r="L23" s="510">
        <v>0</v>
      </c>
      <c r="M23" s="529">
        <v>0</v>
      </c>
      <c r="N23" s="512">
        <v>2</v>
      </c>
      <c r="O23" s="510">
        <v>0</v>
      </c>
      <c r="P23" s="510">
        <v>2</v>
      </c>
      <c r="Q23" s="510">
        <v>0</v>
      </c>
      <c r="R23" s="510">
        <v>0</v>
      </c>
      <c r="S23" s="510">
        <v>0</v>
      </c>
      <c r="T23" s="510">
        <v>0</v>
      </c>
      <c r="U23" s="510">
        <v>0</v>
      </c>
      <c r="V23" s="523">
        <v>0</v>
      </c>
      <c r="W23" s="539">
        <v>0</v>
      </c>
      <c r="X23" s="539">
        <v>0</v>
      </c>
      <c r="Y23" s="539">
        <v>0</v>
      </c>
      <c r="Z23" s="539">
        <v>0</v>
      </c>
      <c r="AA23" s="539">
        <v>0</v>
      </c>
      <c r="AB23" s="539">
        <v>0</v>
      </c>
      <c r="AC23" s="541">
        <v>0</v>
      </c>
    </row>
    <row r="24" spans="2:29" ht="21" customHeight="1" thickBot="1" x14ac:dyDescent="0.25">
      <c r="B24" s="836"/>
      <c r="C24" s="1000"/>
      <c r="D24" s="214"/>
      <c r="E24" s="240"/>
      <c r="F24" s="484"/>
      <c r="G24" s="671">
        <v>0</v>
      </c>
      <c r="H24" s="671">
        <v>1</v>
      </c>
      <c r="I24" s="671">
        <v>0</v>
      </c>
      <c r="J24" s="671">
        <v>0</v>
      </c>
      <c r="K24" s="706">
        <v>0</v>
      </c>
      <c r="L24" s="706">
        <v>0</v>
      </c>
      <c r="M24" s="706">
        <v>0</v>
      </c>
      <c r="N24" s="484"/>
      <c r="O24" s="671">
        <v>0</v>
      </c>
      <c r="P24" s="671">
        <v>1</v>
      </c>
      <c r="Q24" s="671">
        <v>0</v>
      </c>
      <c r="R24" s="671">
        <v>0</v>
      </c>
      <c r="S24" s="706">
        <v>0</v>
      </c>
      <c r="T24" s="706">
        <v>0</v>
      </c>
      <c r="U24" s="706">
        <v>0</v>
      </c>
      <c r="V24" s="713"/>
      <c r="W24" s="548" t="s">
        <v>288</v>
      </c>
      <c r="X24" s="548" t="s">
        <v>288</v>
      </c>
      <c r="Y24" s="548" t="s">
        <v>288</v>
      </c>
      <c r="Z24" s="548" t="s">
        <v>288</v>
      </c>
      <c r="AA24" s="548" t="s">
        <v>288</v>
      </c>
      <c r="AB24" s="548" t="s">
        <v>288</v>
      </c>
      <c r="AC24" s="819" t="s">
        <v>288</v>
      </c>
    </row>
    <row r="25" spans="2:29" ht="21" customHeight="1" thickTop="1" x14ac:dyDescent="0.2">
      <c r="B25" s="830" t="s">
        <v>65</v>
      </c>
      <c r="C25" s="844" t="s">
        <v>53</v>
      </c>
      <c r="D25" s="45">
        <v>75</v>
      </c>
      <c r="E25" s="348">
        <v>19</v>
      </c>
      <c r="F25" s="523">
        <v>0</v>
      </c>
      <c r="G25" s="539">
        <v>0</v>
      </c>
      <c r="H25" s="539">
        <v>0</v>
      </c>
      <c r="I25" s="539">
        <v>0</v>
      </c>
      <c r="J25" s="539">
        <v>0</v>
      </c>
      <c r="K25" s="539">
        <v>0</v>
      </c>
      <c r="L25" s="539">
        <v>0</v>
      </c>
      <c r="M25" s="540">
        <v>0</v>
      </c>
      <c r="N25" s="523">
        <v>0</v>
      </c>
      <c r="O25" s="539">
        <v>0</v>
      </c>
      <c r="P25" s="539">
        <v>0</v>
      </c>
      <c r="Q25" s="539">
        <v>0</v>
      </c>
      <c r="R25" s="539">
        <v>0</v>
      </c>
      <c r="S25" s="539">
        <v>0</v>
      </c>
      <c r="T25" s="539">
        <v>0</v>
      </c>
      <c r="U25" s="541">
        <v>0</v>
      </c>
      <c r="V25" s="523">
        <v>0</v>
      </c>
      <c r="W25" s="536">
        <v>0</v>
      </c>
      <c r="X25" s="536">
        <v>0</v>
      </c>
      <c r="Y25" s="536">
        <v>0</v>
      </c>
      <c r="Z25" s="536">
        <v>0</v>
      </c>
      <c r="AA25" s="536">
        <v>0</v>
      </c>
      <c r="AB25" s="536">
        <v>0</v>
      </c>
      <c r="AC25" s="537">
        <v>0</v>
      </c>
    </row>
    <row r="26" spans="2:29" ht="21" customHeight="1" x14ac:dyDescent="0.2">
      <c r="B26" s="831"/>
      <c r="C26" s="844"/>
      <c r="D26" s="214"/>
      <c r="E26" s="241"/>
      <c r="F26" s="485"/>
      <c r="G26" s="554" t="s">
        <v>288</v>
      </c>
      <c r="H26" s="554" t="s">
        <v>288</v>
      </c>
      <c r="I26" s="554" t="s">
        <v>288</v>
      </c>
      <c r="J26" s="554" t="s">
        <v>288</v>
      </c>
      <c r="K26" s="703" t="s">
        <v>288</v>
      </c>
      <c r="L26" s="703" t="s">
        <v>288</v>
      </c>
      <c r="M26" s="703" t="s">
        <v>288</v>
      </c>
      <c r="N26" s="485"/>
      <c r="O26" s="554" t="s">
        <v>288</v>
      </c>
      <c r="P26" s="554" t="s">
        <v>288</v>
      </c>
      <c r="Q26" s="554" t="s">
        <v>288</v>
      </c>
      <c r="R26" s="554" t="s">
        <v>288</v>
      </c>
      <c r="S26" s="703" t="s">
        <v>288</v>
      </c>
      <c r="T26" s="703" t="s">
        <v>288</v>
      </c>
      <c r="U26" s="703" t="s">
        <v>288</v>
      </c>
      <c r="V26" s="485"/>
      <c r="W26" s="517" t="s">
        <v>288</v>
      </c>
      <c r="X26" s="517" t="s">
        <v>288</v>
      </c>
      <c r="Y26" s="517" t="s">
        <v>288</v>
      </c>
      <c r="Z26" s="517" t="s">
        <v>288</v>
      </c>
      <c r="AA26" s="517" t="s">
        <v>288</v>
      </c>
      <c r="AB26" s="517" t="s">
        <v>288</v>
      </c>
      <c r="AC26" s="818" t="s">
        <v>288</v>
      </c>
    </row>
    <row r="27" spans="2:29" ht="21" customHeight="1" x14ac:dyDescent="0.2">
      <c r="B27" s="831"/>
      <c r="C27" s="843" t="s">
        <v>54</v>
      </c>
      <c r="D27" s="47">
        <v>223</v>
      </c>
      <c r="E27" s="347">
        <v>77</v>
      </c>
      <c r="F27" s="512">
        <v>3</v>
      </c>
      <c r="G27" s="510">
        <v>1</v>
      </c>
      <c r="H27" s="510">
        <v>2</v>
      </c>
      <c r="I27" s="510">
        <v>0</v>
      </c>
      <c r="J27" s="510">
        <v>0</v>
      </c>
      <c r="K27" s="510">
        <v>0</v>
      </c>
      <c r="L27" s="510">
        <v>0</v>
      </c>
      <c r="M27" s="529">
        <v>0</v>
      </c>
      <c r="N27" s="512">
        <v>3</v>
      </c>
      <c r="O27" s="510">
        <v>1</v>
      </c>
      <c r="P27" s="510">
        <v>2</v>
      </c>
      <c r="Q27" s="510">
        <v>0</v>
      </c>
      <c r="R27" s="510">
        <v>0</v>
      </c>
      <c r="S27" s="510">
        <v>0</v>
      </c>
      <c r="T27" s="510">
        <v>0</v>
      </c>
      <c r="U27" s="510">
        <v>0</v>
      </c>
      <c r="V27" s="512">
        <v>0</v>
      </c>
      <c r="W27" s="539">
        <v>0</v>
      </c>
      <c r="X27" s="539">
        <v>0</v>
      </c>
      <c r="Y27" s="539">
        <v>0</v>
      </c>
      <c r="Z27" s="539">
        <v>0</v>
      </c>
      <c r="AA27" s="539">
        <v>0</v>
      </c>
      <c r="AB27" s="539">
        <v>0</v>
      </c>
      <c r="AC27" s="541">
        <v>0</v>
      </c>
    </row>
    <row r="28" spans="2:29" ht="21" customHeight="1" x14ac:dyDescent="0.2">
      <c r="B28" s="831"/>
      <c r="C28" s="844"/>
      <c r="D28" s="214"/>
      <c r="E28" s="238"/>
      <c r="F28" s="483"/>
      <c r="G28" s="554">
        <v>0.33333333333333331</v>
      </c>
      <c r="H28" s="554">
        <v>0.66666666666666663</v>
      </c>
      <c r="I28" s="554">
        <v>0</v>
      </c>
      <c r="J28" s="554">
        <v>0</v>
      </c>
      <c r="K28" s="703">
        <v>0</v>
      </c>
      <c r="L28" s="703">
        <v>0</v>
      </c>
      <c r="M28" s="703">
        <v>0</v>
      </c>
      <c r="N28" s="483"/>
      <c r="O28" s="554">
        <v>0.33333333333333331</v>
      </c>
      <c r="P28" s="554">
        <v>0.66666666666666663</v>
      </c>
      <c r="Q28" s="554">
        <v>0</v>
      </c>
      <c r="R28" s="554">
        <v>0</v>
      </c>
      <c r="S28" s="703">
        <v>0</v>
      </c>
      <c r="T28" s="703">
        <v>0</v>
      </c>
      <c r="U28" s="703">
        <v>0</v>
      </c>
      <c r="V28" s="483"/>
      <c r="W28" s="517" t="s">
        <v>288</v>
      </c>
      <c r="X28" s="517" t="s">
        <v>288</v>
      </c>
      <c r="Y28" s="517" t="s">
        <v>288</v>
      </c>
      <c r="Z28" s="517" t="s">
        <v>288</v>
      </c>
      <c r="AA28" s="517" t="s">
        <v>288</v>
      </c>
      <c r="AB28" s="517" t="s">
        <v>288</v>
      </c>
      <c r="AC28" s="818" t="s">
        <v>288</v>
      </c>
    </row>
    <row r="29" spans="2:29" ht="21" customHeight="1" x14ac:dyDescent="0.2">
      <c r="B29" s="831"/>
      <c r="C29" s="843" t="s">
        <v>55</v>
      </c>
      <c r="D29" s="47">
        <v>75</v>
      </c>
      <c r="E29" s="347">
        <v>37</v>
      </c>
      <c r="F29" s="512">
        <v>0</v>
      </c>
      <c r="G29" s="510">
        <v>0</v>
      </c>
      <c r="H29" s="510">
        <v>0</v>
      </c>
      <c r="I29" s="510">
        <v>0</v>
      </c>
      <c r="J29" s="510">
        <v>0</v>
      </c>
      <c r="K29" s="510">
        <v>0</v>
      </c>
      <c r="L29" s="510">
        <v>0</v>
      </c>
      <c r="M29" s="529">
        <v>0</v>
      </c>
      <c r="N29" s="512">
        <v>0</v>
      </c>
      <c r="O29" s="510">
        <v>0</v>
      </c>
      <c r="P29" s="510">
        <v>0</v>
      </c>
      <c r="Q29" s="510">
        <v>0</v>
      </c>
      <c r="R29" s="510">
        <v>0</v>
      </c>
      <c r="S29" s="510">
        <v>0</v>
      </c>
      <c r="T29" s="510">
        <v>0</v>
      </c>
      <c r="U29" s="510">
        <v>0</v>
      </c>
      <c r="V29" s="512">
        <v>0</v>
      </c>
      <c r="W29" s="539">
        <v>0</v>
      </c>
      <c r="X29" s="539">
        <v>0</v>
      </c>
      <c r="Y29" s="539">
        <v>0</v>
      </c>
      <c r="Z29" s="539">
        <v>0</v>
      </c>
      <c r="AA29" s="539">
        <v>0</v>
      </c>
      <c r="AB29" s="539">
        <v>0</v>
      </c>
      <c r="AC29" s="541">
        <v>0</v>
      </c>
    </row>
    <row r="30" spans="2:29" ht="21" customHeight="1" x14ac:dyDescent="0.2">
      <c r="B30" s="831"/>
      <c r="C30" s="844"/>
      <c r="D30" s="214"/>
      <c r="E30" s="238"/>
      <c r="F30" s="483"/>
      <c r="G30" s="534" t="s">
        <v>288</v>
      </c>
      <c r="H30" s="534" t="s">
        <v>288</v>
      </c>
      <c r="I30" s="534" t="s">
        <v>288</v>
      </c>
      <c r="J30" s="534" t="s">
        <v>288</v>
      </c>
      <c r="K30" s="534" t="s">
        <v>288</v>
      </c>
      <c r="L30" s="534" t="s">
        <v>288</v>
      </c>
      <c r="M30" s="534" t="s">
        <v>288</v>
      </c>
      <c r="N30" s="483"/>
      <c r="O30" s="534" t="s">
        <v>288</v>
      </c>
      <c r="P30" s="534" t="s">
        <v>288</v>
      </c>
      <c r="Q30" s="534" t="s">
        <v>288</v>
      </c>
      <c r="R30" s="534" t="s">
        <v>288</v>
      </c>
      <c r="S30" s="534" t="s">
        <v>288</v>
      </c>
      <c r="T30" s="534" t="s">
        <v>288</v>
      </c>
      <c r="U30" s="534" t="s">
        <v>288</v>
      </c>
      <c r="V30" s="483"/>
      <c r="W30" s="517" t="s">
        <v>288</v>
      </c>
      <c r="X30" s="517" t="s">
        <v>288</v>
      </c>
      <c r="Y30" s="517" t="s">
        <v>288</v>
      </c>
      <c r="Z30" s="517" t="s">
        <v>288</v>
      </c>
      <c r="AA30" s="517" t="s">
        <v>288</v>
      </c>
      <c r="AB30" s="517" t="s">
        <v>288</v>
      </c>
      <c r="AC30" s="818" t="s">
        <v>288</v>
      </c>
    </row>
    <row r="31" spans="2:29" ht="21" customHeight="1" x14ac:dyDescent="0.2">
      <c r="B31" s="831"/>
      <c r="C31" s="843" t="s">
        <v>56</v>
      </c>
      <c r="D31" s="47">
        <v>53</v>
      </c>
      <c r="E31" s="347">
        <v>33</v>
      </c>
      <c r="F31" s="523">
        <v>1</v>
      </c>
      <c r="G31" s="539">
        <v>0</v>
      </c>
      <c r="H31" s="539">
        <v>0</v>
      </c>
      <c r="I31" s="539">
        <v>0</v>
      </c>
      <c r="J31" s="539">
        <v>1</v>
      </c>
      <c r="K31" s="539">
        <v>0</v>
      </c>
      <c r="L31" s="539">
        <v>0</v>
      </c>
      <c r="M31" s="540">
        <v>0</v>
      </c>
      <c r="N31" s="523">
        <v>1</v>
      </c>
      <c r="O31" s="510">
        <v>0</v>
      </c>
      <c r="P31" s="510">
        <v>0</v>
      </c>
      <c r="Q31" s="510">
        <v>0</v>
      </c>
      <c r="R31" s="510">
        <v>1</v>
      </c>
      <c r="S31" s="510">
        <v>0</v>
      </c>
      <c r="T31" s="510">
        <v>0</v>
      </c>
      <c r="U31" s="510">
        <v>0</v>
      </c>
      <c r="V31" s="512">
        <v>0</v>
      </c>
      <c r="W31" s="539">
        <v>0</v>
      </c>
      <c r="X31" s="539">
        <v>0</v>
      </c>
      <c r="Y31" s="539">
        <v>0</v>
      </c>
      <c r="Z31" s="539">
        <v>0</v>
      </c>
      <c r="AA31" s="539">
        <v>0</v>
      </c>
      <c r="AB31" s="539">
        <v>0</v>
      </c>
      <c r="AC31" s="541">
        <v>0</v>
      </c>
    </row>
    <row r="32" spans="2:29" ht="21" customHeight="1" x14ac:dyDescent="0.2">
      <c r="B32" s="831"/>
      <c r="C32" s="844"/>
      <c r="D32" s="214"/>
      <c r="E32" s="238"/>
      <c r="F32" s="485"/>
      <c r="G32" s="534">
        <v>0</v>
      </c>
      <c r="H32" s="534">
        <v>0</v>
      </c>
      <c r="I32" s="534">
        <v>0</v>
      </c>
      <c r="J32" s="534">
        <v>1</v>
      </c>
      <c r="K32" s="534">
        <v>0</v>
      </c>
      <c r="L32" s="534">
        <v>0</v>
      </c>
      <c r="M32" s="534">
        <v>0</v>
      </c>
      <c r="N32" s="485"/>
      <c r="O32" s="534">
        <v>0</v>
      </c>
      <c r="P32" s="534">
        <v>0</v>
      </c>
      <c r="Q32" s="534">
        <v>0</v>
      </c>
      <c r="R32" s="534">
        <v>1</v>
      </c>
      <c r="S32" s="534">
        <v>0</v>
      </c>
      <c r="T32" s="534">
        <v>0</v>
      </c>
      <c r="U32" s="534">
        <v>0</v>
      </c>
      <c r="V32" s="485"/>
      <c r="W32" s="517" t="s">
        <v>288</v>
      </c>
      <c r="X32" s="517" t="s">
        <v>288</v>
      </c>
      <c r="Y32" s="517" t="s">
        <v>288</v>
      </c>
      <c r="Z32" s="517" t="s">
        <v>288</v>
      </c>
      <c r="AA32" s="517" t="s">
        <v>288</v>
      </c>
      <c r="AB32" s="517" t="s">
        <v>288</v>
      </c>
      <c r="AC32" s="818" t="s">
        <v>288</v>
      </c>
    </row>
    <row r="33" spans="2:29" ht="21" customHeight="1" x14ac:dyDescent="0.2">
      <c r="B33" s="831"/>
      <c r="C33" s="843" t="s">
        <v>57</v>
      </c>
      <c r="D33" s="47">
        <v>33</v>
      </c>
      <c r="E33" s="347">
        <v>26</v>
      </c>
      <c r="F33" s="512">
        <v>0</v>
      </c>
      <c r="G33" s="510">
        <v>0</v>
      </c>
      <c r="H33" s="510">
        <v>0</v>
      </c>
      <c r="I33" s="510">
        <v>0</v>
      </c>
      <c r="J33" s="510">
        <v>0</v>
      </c>
      <c r="K33" s="510">
        <v>0</v>
      </c>
      <c r="L33" s="510">
        <v>0</v>
      </c>
      <c r="M33" s="529">
        <v>0</v>
      </c>
      <c r="N33" s="512">
        <v>0</v>
      </c>
      <c r="O33" s="510">
        <v>0</v>
      </c>
      <c r="P33" s="510">
        <v>0</v>
      </c>
      <c r="Q33" s="510">
        <v>0</v>
      </c>
      <c r="R33" s="510">
        <v>0</v>
      </c>
      <c r="S33" s="510">
        <v>0</v>
      </c>
      <c r="T33" s="510">
        <v>0</v>
      </c>
      <c r="U33" s="510">
        <v>0</v>
      </c>
      <c r="V33" s="512">
        <v>0</v>
      </c>
      <c r="W33" s="539">
        <v>0</v>
      </c>
      <c r="X33" s="539">
        <v>0</v>
      </c>
      <c r="Y33" s="539">
        <v>0</v>
      </c>
      <c r="Z33" s="539">
        <v>0</v>
      </c>
      <c r="AA33" s="539">
        <v>0</v>
      </c>
      <c r="AB33" s="539">
        <v>0</v>
      </c>
      <c r="AC33" s="541">
        <v>0</v>
      </c>
    </row>
    <row r="34" spans="2:29" ht="21" customHeight="1" x14ac:dyDescent="0.2">
      <c r="B34" s="831"/>
      <c r="C34" s="999"/>
      <c r="D34" s="214"/>
      <c r="E34" s="238"/>
      <c r="F34" s="483"/>
      <c r="G34" s="554" t="s">
        <v>288</v>
      </c>
      <c r="H34" s="554" t="s">
        <v>288</v>
      </c>
      <c r="I34" s="554" t="s">
        <v>288</v>
      </c>
      <c r="J34" s="554" t="s">
        <v>288</v>
      </c>
      <c r="K34" s="703" t="s">
        <v>288</v>
      </c>
      <c r="L34" s="703" t="s">
        <v>288</v>
      </c>
      <c r="M34" s="703" t="s">
        <v>288</v>
      </c>
      <c r="N34" s="483"/>
      <c r="O34" s="554" t="s">
        <v>288</v>
      </c>
      <c r="P34" s="554" t="s">
        <v>288</v>
      </c>
      <c r="Q34" s="554" t="s">
        <v>288</v>
      </c>
      <c r="R34" s="554" t="s">
        <v>288</v>
      </c>
      <c r="S34" s="703" t="s">
        <v>288</v>
      </c>
      <c r="T34" s="703" t="s">
        <v>288</v>
      </c>
      <c r="U34" s="703" t="s">
        <v>288</v>
      </c>
      <c r="V34" s="483"/>
      <c r="W34" s="517" t="s">
        <v>288</v>
      </c>
      <c r="X34" s="517" t="s">
        <v>288</v>
      </c>
      <c r="Y34" s="517" t="s">
        <v>288</v>
      </c>
      <c r="Z34" s="517" t="s">
        <v>288</v>
      </c>
      <c r="AA34" s="517" t="s">
        <v>288</v>
      </c>
      <c r="AB34" s="517" t="s">
        <v>288</v>
      </c>
      <c r="AC34" s="818" t="s">
        <v>288</v>
      </c>
    </row>
    <row r="35" spans="2:29" ht="21" customHeight="1" x14ac:dyDescent="0.2">
      <c r="B35" s="831"/>
      <c r="C35" s="844" t="s">
        <v>58</v>
      </c>
      <c r="D35" s="47">
        <v>36</v>
      </c>
      <c r="E35" s="347">
        <v>27</v>
      </c>
      <c r="F35" s="512">
        <v>4</v>
      </c>
      <c r="G35" s="510">
        <v>0</v>
      </c>
      <c r="H35" s="510">
        <v>0</v>
      </c>
      <c r="I35" s="510">
        <v>0</v>
      </c>
      <c r="J35" s="510">
        <v>1</v>
      </c>
      <c r="K35" s="510">
        <v>1</v>
      </c>
      <c r="L35" s="510">
        <v>2</v>
      </c>
      <c r="M35" s="529">
        <v>0</v>
      </c>
      <c r="N35" s="512">
        <v>4</v>
      </c>
      <c r="O35" s="510">
        <v>0</v>
      </c>
      <c r="P35" s="510">
        <v>0</v>
      </c>
      <c r="Q35" s="510">
        <v>0</v>
      </c>
      <c r="R35" s="510">
        <v>1</v>
      </c>
      <c r="S35" s="510">
        <v>1</v>
      </c>
      <c r="T35" s="510">
        <v>2</v>
      </c>
      <c r="U35" s="530">
        <v>0</v>
      </c>
      <c r="V35" s="512">
        <v>0</v>
      </c>
      <c r="W35" s="539">
        <v>0</v>
      </c>
      <c r="X35" s="539">
        <v>0</v>
      </c>
      <c r="Y35" s="539">
        <v>0</v>
      </c>
      <c r="Z35" s="539">
        <v>0</v>
      </c>
      <c r="AA35" s="539">
        <v>0</v>
      </c>
      <c r="AB35" s="539">
        <v>0</v>
      </c>
      <c r="AC35" s="541">
        <v>0</v>
      </c>
    </row>
    <row r="36" spans="2:29" ht="21" customHeight="1" thickBot="1" x14ac:dyDescent="0.25">
      <c r="B36" s="831"/>
      <c r="C36" s="1000"/>
      <c r="D36" s="633"/>
      <c r="E36" s="237"/>
      <c r="F36" s="484"/>
      <c r="G36" s="671">
        <v>0</v>
      </c>
      <c r="H36" s="671">
        <v>0</v>
      </c>
      <c r="I36" s="671">
        <v>0</v>
      </c>
      <c r="J36" s="671">
        <v>0.25</v>
      </c>
      <c r="K36" s="706">
        <v>0.25</v>
      </c>
      <c r="L36" s="706">
        <v>0.5</v>
      </c>
      <c r="M36" s="706">
        <v>0</v>
      </c>
      <c r="N36" s="484"/>
      <c r="O36" s="671">
        <v>0</v>
      </c>
      <c r="P36" s="671">
        <v>0</v>
      </c>
      <c r="Q36" s="671">
        <v>0</v>
      </c>
      <c r="R36" s="671">
        <v>0.25</v>
      </c>
      <c r="S36" s="706">
        <v>0.25</v>
      </c>
      <c r="T36" s="706">
        <v>0.5</v>
      </c>
      <c r="U36" s="706">
        <v>0</v>
      </c>
      <c r="V36" s="713"/>
      <c r="W36" s="548" t="s">
        <v>288</v>
      </c>
      <c r="X36" s="548" t="s">
        <v>288</v>
      </c>
      <c r="Y36" s="548" t="s">
        <v>288</v>
      </c>
      <c r="Z36" s="548" t="s">
        <v>288</v>
      </c>
      <c r="AA36" s="548" t="s">
        <v>288</v>
      </c>
      <c r="AB36" s="548" t="s">
        <v>288</v>
      </c>
      <c r="AC36" s="819" t="s">
        <v>288</v>
      </c>
    </row>
    <row r="37" spans="2:29" ht="21" customHeight="1" thickTop="1" x14ac:dyDescent="0.2">
      <c r="B37" s="831"/>
      <c r="C37" s="26" t="s">
        <v>59</v>
      </c>
      <c r="D37" s="657">
        <v>384</v>
      </c>
      <c r="E37" s="657">
        <v>173</v>
      </c>
      <c r="F37" s="523">
        <v>4</v>
      </c>
      <c r="G37" s="539">
        <v>1</v>
      </c>
      <c r="H37" s="539">
        <v>2</v>
      </c>
      <c r="I37" s="539">
        <v>0</v>
      </c>
      <c r="J37" s="539">
        <v>1</v>
      </c>
      <c r="K37" s="539">
        <v>0</v>
      </c>
      <c r="L37" s="539">
        <v>0</v>
      </c>
      <c r="M37" s="540">
        <v>0</v>
      </c>
      <c r="N37" s="523">
        <v>4</v>
      </c>
      <c r="O37" s="539">
        <v>1</v>
      </c>
      <c r="P37" s="539">
        <v>2</v>
      </c>
      <c r="Q37" s="539">
        <v>0</v>
      </c>
      <c r="R37" s="539">
        <v>1</v>
      </c>
      <c r="S37" s="539">
        <v>0</v>
      </c>
      <c r="T37" s="539">
        <v>0</v>
      </c>
      <c r="U37" s="541">
        <v>0</v>
      </c>
      <c r="V37" s="523">
        <v>0</v>
      </c>
      <c r="W37" s="539">
        <v>0</v>
      </c>
      <c r="X37" s="539">
        <v>0</v>
      </c>
      <c r="Y37" s="539">
        <v>0</v>
      </c>
      <c r="Z37" s="539">
        <v>0</v>
      </c>
      <c r="AA37" s="539">
        <v>0</v>
      </c>
      <c r="AB37" s="539">
        <v>0</v>
      </c>
      <c r="AC37" s="541">
        <v>0</v>
      </c>
    </row>
    <row r="38" spans="2:29" ht="21" customHeight="1" x14ac:dyDescent="0.2">
      <c r="B38" s="831"/>
      <c r="C38" s="27" t="s">
        <v>60</v>
      </c>
      <c r="D38" s="656"/>
      <c r="E38" s="656"/>
      <c r="F38" s="483"/>
      <c r="G38" s="534">
        <v>0.25</v>
      </c>
      <c r="H38" s="534">
        <v>0.5</v>
      </c>
      <c r="I38" s="534">
        <v>0</v>
      </c>
      <c r="J38" s="534">
        <v>0.25</v>
      </c>
      <c r="K38" s="534">
        <v>0</v>
      </c>
      <c r="L38" s="534">
        <v>0</v>
      </c>
      <c r="M38" s="534">
        <v>0</v>
      </c>
      <c r="N38" s="483"/>
      <c r="O38" s="534">
        <v>0.25</v>
      </c>
      <c r="P38" s="534">
        <v>0.5</v>
      </c>
      <c r="Q38" s="534">
        <v>0</v>
      </c>
      <c r="R38" s="534">
        <v>0.25</v>
      </c>
      <c r="S38" s="534">
        <v>0</v>
      </c>
      <c r="T38" s="534">
        <v>0</v>
      </c>
      <c r="U38" s="534">
        <v>0</v>
      </c>
      <c r="V38" s="483"/>
      <c r="W38" s="534" t="s">
        <v>288</v>
      </c>
      <c r="X38" s="534" t="s">
        <v>288</v>
      </c>
      <c r="Y38" s="534" t="s">
        <v>288</v>
      </c>
      <c r="Z38" s="534" t="s">
        <v>288</v>
      </c>
      <c r="AA38" s="534" t="s">
        <v>288</v>
      </c>
      <c r="AB38" s="534" t="s">
        <v>288</v>
      </c>
      <c r="AC38" s="820" t="s">
        <v>288</v>
      </c>
    </row>
    <row r="39" spans="2:29" ht="21" customHeight="1" x14ac:dyDescent="0.2">
      <c r="B39" s="831"/>
      <c r="C39" s="26" t="s">
        <v>59</v>
      </c>
      <c r="D39" s="373">
        <v>197</v>
      </c>
      <c r="E39" s="373">
        <v>123</v>
      </c>
      <c r="F39" s="523">
        <v>5</v>
      </c>
      <c r="G39" s="539">
        <v>0</v>
      </c>
      <c r="H39" s="539">
        <v>0</v>
      </c>
      <c r="I39" s="539">
        <v>0</v>
      </c>
      <c r="J39" s="539">
        <v>2</v>
      </c>
      <c r="K39" s="539">
        <v>1</v>
      </c>
      <c r="L39" s="539">
        <v>2</v>
      </c>
      <c r="M39" s="540">
        <v>0</v>
      </c>
      <c r="N39" s="523">
        <v>5</v>
      </c>
      <c r="O39" s="539">
        <v>0</v>
      </c>
      <c r="P39" s="539">
        <v>0</v>
      </c>
      <c r="Q39" s="539">
        <v>0</v>
      </c>
      <c r="R39" s="539">
        <v>2</v>
      </c>
      <c r="S39" s="539">
        <v>1</v>
      </c>
      <c r="T39" s="539">
        <v>2</v>
      </c>
      <c r="U39" s="541">
        <v>0</v>
      </c>
      <c r="V39" s="523">
        <v>0</v>
      </c>
      <c r="W39" s="539">
        <v>0</v>
      </c>
      <c r="X39" s="539">
        <v>0</v>
      </c>
      <c r="Y39" s="539">
        <v>0</v>
      </c>
      <c r="Z39" s="539">
        <v>0</v>
      </c>
      <c r="AA39" s="539">
        <v>0</v>
      </c>
      <c r="AB39" s="539">
        <v>0</v>
      </c>
      <c r="AC39" s="541">
        <v>0</v>
      </c>
    </row>
    <row r="40" spans="2:29" ht="21" customHeight="1" thickBot="1" x14ac:dyDescent="0.25">
      <c r="B40" s="832"/>
      <c r="C40" s="27" t="s">
        <v>61</v>
      </c>
      <c r="D40" s="656"/>
      <c r="E40" s="656"/>
      <c r="F40" s="460"/>
      <c r="G40" s="549">
        <v>0</v>
      </c>
      <c r="H40" s="549">
        <v>0</v>
      </c>
      <c r="I40" s="549">
        <v>0</v>
      </c>
      <c r="J40" s="549">
        <v>0.4</v>
      </c>
      <c r="K40" s="550">
        <v>0.2</v>
      </c>
      <c r="L40" s="544">
        <v>0.4</v>
      </c>
      <c r="M40" s="551">
        <v>0</v>
      </c>
      <c r="N40" s="460"/>
      <c r="O40" s="549">
        <v>0</v>
      </c>
      <c r="P40" s="549">
        <v>0</v>
      </c>
      <c r="Q40" s="549">
        <v>0</v>
      </c>
      <c r="R40" s="549">
        <v>0.4</v>
      </c>
      <c r="S40" s="550">
        <v>0.2</v>
      </c>
      <c r="T40" s="544">
        <v>0.4</v>
      </c>
      <c r="U40" s="552">
        <v>0</v>
      </c>
      <c r="V40" s="811"/>
      <c r="W40" s="549" t="s">
        <v>288</v>
      </c>
      <c r="X40" s="549" t="s">
        <v>288</v>
      </c>
      <c r="Y40" s="549" t="s">
        <v>288</v>
      </c>
      <c r="Z40" s="549" t="s">
        <v>288</v>
      </c>
      <c r="AA40" s="708" t="s">
        <v>288</v>
      </c>
      <c r="AB40" s="708" t="s">
        <v>288</v>
      </c>
      <c r="AC40" s="821" t="s">
        <v>288</v>
      </c>
    </row>
  </sheetData>
  <mergeCells count="23">
    <mergeCell ref="B25:B40"/>
    <mergeCell ref="C25:C26"/>
    <mergeCell ref="C27:C28"/>
    <mergeCell ref="C29:C30"/>
    <mergeCell ref="C31:C32"/>
    <mergeCell ref="C33:C34"/>
    <mergeCell ref="C35:C36"/>
    <mergeCell ref="B11:C12"/>
    <mergeCell ref="B13:B24"/>
    <mergeCell ref="C13:C14"/>
    <mergeCell ref="C15:C16"/>
    <mergeCell ref="C17:C18"/>
    <mergeCell ref="C19:C20"/>
    <mergeCell ref="C21:C22"/>
    <mergeCell ref="C23:C24"/>
    <mergeCell ref="D7:D10"/>
    <mergeCell ref="E7:E10"/>
    <mergeCell ref="F7:M8"/>
    <mergeCell ref="N8:U8"/>
    <mergeCell ref="V8:AC8"/>
    <mergeCell ref="F9:F10"/>
    <mergeCell ref="N9:N10"/>
    <mergeCell ref="V9:V10"/>
  </mergeCells>
  <phoneticPr fontId="2"/>
  <pageMargins left="0.9055118110236221" right="0.19685039370078741" top="0.6692913385826772" bottom="0.55118110236220474" header="0.35433070866141736" footer="0.19685039370078741"/>
  <pageSetup paperSize="9" scale="68" firstPageNumber="35" orientation="landscape" useFirstPageNumber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6">
    <pageSetUpPr fitToPage="1"/>
  </sheetPr>
  <dimension ref="B2:AD46"/>
  <sheetViews>
    <sheetView view="pageBreakPreview" topLeftCell="C1" zoomScale="70" zoomScaleNormal="100" zoomScaleSheetLayoutView="70" workbookViewId="0">
      <pane xSplit="1" ySplit="10" topLeftCell="D11" activePane="bottomRight" state="frozen"/>
      <selection activeCell="D7" sqref="D7:D14"/>
      <selection pane="topRight" activeCell="D7" sqref="D7:D14"/>
      <selection pane="bottomLeft" activeCell="D7" sqref="D7:D14"/>
      <selection pane="bottomRight"/>
    </sheetView>
  </sheetViews>
  <sheetFormatPr defaultColWidth="9" defaultRowHeight="13" x14ac:dyDescent="0.2"/>
  <cols>
    <col min="1" max="1" width="4.6328125" style="486" customWidth="1"/>
    <col min="2" max="2" width="3.08984375" style="486" customWidth="1"/>
    <col min="3" max="3" width="16.453125" style="486" customWidth="1"/>
    <col min="4" max="5" width="8.6328125" style="486" customWidth="1"/>
    <col min="6" max="29" width="6.08984375" style="486" customWidth="1"/>
    <col min="30" max="30" width="4.6328125" style="486" customWidth="1"/>
    <col min="31" max="16384" width="9" style="486"/>
  </cols>
  <sheetData>
    <row r="2" spans="2:29" ht="14" x14ac:dyDescent="0.2">
      <c r="B2" s="487" t="s">
        <v>250</v>
      </c>
    </row>
    <row r="3" spans="2:29" ht="14" x14ac:dyDescent="0.2">
      <c r="B3" s="487"/>
      <c r="X3" s="236" t="s">
        <v>241</v>
      </c>
    </row>
    <row r="4" spans="2:29" ht="14" x14ac:dyDescent="0.2">
      <c r="B4" s="487"/>
      <c r="X4" s="236" t="s">
        <v>242</v>
      </c>
    </row>
    <row r="5" spans="2:29" ht="8.25" customHeight="1" x14ac:dyDescent="0.2">
      <c r="B5" s="487"/>
      <c r="X5" s="488"/>
    </row>
    <row r="6" spans="2:29" ht="13.5" thickBot="1" x14ac:dyDescent="0.25">
      <c r="B6" s="486" t="s">
        <v>251</v>
      </c>
      <c r="AC6" s="19" t="s">
        <v>108</v>
      </c>
    </row>
    <row r="7" spans="2:29" ht="21" customHeight="1" thickBot="1" x14ac:dyDescent="0.25">
      <c r="B7" s="191"/>
      <c r="C7" s="489"/>
      <c r="D7" s="843" t="s">
        <v>109</v>
      </c>
      <c r="E7" s="1068" t="s">
        <v>110</v>
      </c>
      <c r="F7" s="995" t="s">
        <v>111</v>
      </c>
      <c r="G7" s="996"/>
      <c r="H7" s="996"/>
      <c r="I7" s="996"/>
      <c r="J7" s="996"/>
      <c r="K7" s="996"/>
      <c r="L7" s="996"/>
      <c r="M7" s="996"/>
      <c r="N7" s="491"/>
      <c r="O7" s="491"/>
      <c r="P7" s="491"/>
      <c r="Q7" s="491"/>
      <c r="R7" s="491"/>
      <c r="S7" s="491"/>
      <c r="T7" s="491"/>
      <c r="U7" s="491"/>
      <c r="V7" s="491"/>
      <c r="W7" s="491"/>
      <c r="X7" s="491"/>
      <c r="Y7" s="491"/>
      <c r="Z7" s="491"/>
      <c r="AA7" s="491"/>
      <c r="AB7" s="491"/>
      <c r="AC7" s="507"/>
    </row>
    <row r="8" spans="2:29" ht="21" customHeight="1" x14ac:dyDescent="0.2">
      <c r="B8" s="493"/>
      <c r="C8" s="494"/>
      <c r="D8" s="844"/>
      <c r="E8" s="1066"/>
      <c r="F8" s="997"/>
      <c r="G8" s="998"/>
      <c r="H8" s="998"/>
      <c r="I8" s="998"/>
      <c r="J8" s="998"/>
      <c r="K8" s="998"/>
      <c r="L8" s="998"/>
      <c r="M8" s="998"/>
      <c r="N8" s="989" t="s">
        <v>112</v>
      </c>
      <c r="O8" s="990"/>
      <c r="P8" s="990"/>
      <c r="Q8" s="990"/>
      <c r="R8" s="990"/>
      <c r="S8" s="990"/>
      <c r="T8" s="990"/>
      <c r="U8" s="991"/>
      <c r="V8" s="989" t="s">
        <v>113</v>
      </c>
      <c r="W8" s="990"/>
      <c r="X8" s="990"/>
      <c r="Y8" s="990"/>
      <c r="Z8" s="990"/>
      <c r="AA8" s="990"/>
      <c r="AB8" s="990"/>
      <c r="AC8" s="991"/>
    </row>
    <row r="9" spans="2:29" ht="21" customHeight="1" x14ac:dyDescent="0.2">
      <c r="B9" s="493"/>
      <c r="C9" s="494"/>
      <c r="D9" s="844"/>
      <c r="E9" s="1066"/>
      <c r="F9" s="1132" t="s">
        <v>243</v>
      </c>
      <c r="G9" s="508"/>
      <c r="H9" s="508"/>
      <c r="I9" s="508"/>
      <c r="J9" s="508"/>
      <c r="K9" s="508"/>
      <c r="L9" s="508"/>
      <c r="M9" s="508"/>
      <c r="N9" s="1132" t="s">
        <v>243</v>
      </c>
      <c r="O9" s="508"/>
      <c r="P9" s="508"/>
      <c r="Q9" s="508"/>
      <c r="R9" s="508"/>
      <c r="S9" s="508"/>
      <c r="T9" s="508"/>
      <c r="U9" s="509"/>
      <c r="V9" s="1132" t="s">
        <v>243</v>
      </c>
      <c r="W9" s="508"/>
      <c r="X9" s="508"/>
      <c r="Y9" s="508"/>
      <c r="Z9" s="508"/>
      <c r="AA9" s="508"/>
      <c r="AB9" s="508"/>
      <c r="AC9" s="509"/>
    </row>
    <row r="10" spans="2:29" ht="42" customHeight="1" x14ac:dyDescent="0.2">
      <c r="B10" s="193"/>
      <c r="C10" s="495"/>
      <c r="D10" s="999"/>
      <c r="E10" s="1067"/>
      <c r="F10" s="1133"/>
      <c r="G10" s="209" t="s">
        <v>244</v>
      </c>
      <c r="H10" s="209" t="s">
        <v>245</v>
      </c>
      <c r="I10" s="209" t="s">
        <v>117</v>
      </c>
      <c r="J10" s="209" t="s">
        <v>118</v>
      </c>
      <c r="K10" s="209" t="s">
        <v>119</v>
      </c>
      <c r="L10" s="209" t="s">
        <v>246</v>
      </c>
      <c r="M10" s="196" t="s">
        <v>247</v>
      </c>
      <c r="N10" s="1133"/>
      <c r="O10" s="209" t="s">
        <v>244</v>
      </c>
      <c r="P10" s="209" t="s">
        <v>245</v>
      </c>
      <c r="Q10" s="209" t="s">
        <v>117</v>
      </c>
      <c r="R10" s="209" t="s">
        <v>118</v>
      </c>
      <c r="S10" s="209" t="s">
        <v>119</v>
      </c>
      <c r="T10" s="209" t="s">
        <v>246</v>
      </c>
      <c r="U10" s="196" t="s">
        <v>247</v>
      </c>
      <c r="V10" s="1133"/>
      <c r="W10" s="714" t="s">
        <v>244</v>
      </c>
      <c r="X10" s="714" t="s">
        <v>245</v>
      </c>
      <c r="Y10" s="714" t="s">
        <v>117</v>
      </c>
      <c r="Z10" s="714" t="s">
        <v>118</v>
      </c>
      <c r="AA10" s="714" t="s">
        <v>119</v>
      </c>
      <c r="AB10" s="714" t="s">
        <v>246</v>
      </c>
      <c r="AC10" s="712" t="s">
        <v>247</v>
      </c>
    </row>
    <row r="11" spans="2:29" ht="21" customHeight="1" x14ac:dyDescent="0.2">
      <c r="B11" s="913" t="s">
        <v>127</v>
      </c>
      <c r="C11" s="914"/>
      <c r="D11" s="212">
        <v>480</v>
      </c>
      <c r="E11" s="655">
        <v>348</v>
      </c>
      <c r="F11" s="512">
        <v>30</v>
      </c>
      <c r="G11" s="510">
        <v>2</v>
      </c>
      <c r="H11" s="510">
        <v>3</v>
      </c>
      <c r="I11" s="510">
        <v>7</v>
      </c>
      <c r="J11" s="510">
        <v>9</v>
      </c>
      <c r="K11" s="510">
        <v>4</v>
      </c>
      <c r="L11" s="510">
        <v>3</v>
      </c>
      <c r="M11" s="529">
        <v>2</v>
      </c>
      <c r="N11" s="512">
        <v>24</v>
      </c>
      <c r="O11" s="510">
        <v>2</v>
      </c>
      <c r="P11" s="510">
        <v>3</v>
      </c>
      <c r="Q11" s="510">
        <v>6</v>
      </c>
      <c r="R11" s="510">
        <v>5</v>
      </c>
      <c r="S11" s="510">
        <v>4</v>
      </c>
      <c r="T11" s="510">
        <v>2</v>
      </c>
      <c r="U11" s="530">
        <v>2</v>
      </c>
      <c r="V11" s="512">
        <v>6</v>
      </c>
      <c r="W11" s="510">
        <v>0</v>
      </c>
      <c r="X11" s="510">
        <v>0</v>
      </c>
      <c r="Y11" s="510">
        <v>1</v>
      </c>
      <c r="Z11" s="510">
        <v>4</v>
      </c>
      <c r="AA11" s="510">
        <v>0</v>
      </c>
      <c r="AB11" s="510">
        <v>1</v>
      </c>
      <c r="AC11" s="530">
        <v>0</v>
      </c>
    </row>
    <row r="12" spans="2:29" ht="21" customHeight="1" thickBot="1" x14ac:dyDescent="0.25">
      <c r="B12" s="917"/>
      <c r="C12" s="918"/>
      <c r="D12" s="213"/>
      <c r="E12" s="237"/>
      <c r="F12" s="484"/>
      <c r="G12" s="531">
        <v>6.6666666666666666E-2</v>
      </c>
      <c r="H12" s="531">
        <v>0.1</v>
      </c>
      <c r="I12" s="531">
        <v>0.23333333333333334</v>
      </c>
      <c r="J12" s="531">
        <v>0.3</v>
      </c>
      <c r="K12" s="531">
        <v>0.13333333333333333</v>
      </c>
      <c r="L12" s="531">
        <v>0.1</v>
      </c>
      <c r="M12" s="532">
        <v>6.6666666666666666E-2</v>
      </c>
      <c r="N12" s="484"/>
      <c r="O12" s="531">
        <v>8.3333333333333329E-2</v>
      </c>
      <c r="P12" s="531">
        <v>0.125</v>
      </c>
      <c r="Q12" s="531">
        <v>0.25</v>
      </c>
      <c r="R12" s="531">
        <v>0.20833333333333334</v>
      </c>
      <c r="S12" s="531">
        <v>0.16666666666666666</v>
      </c>
      <c r="T12" s="531">
        <v>8.3333333333333329E-2</v>
      </c>
      <c r="U12" s="533">
        <v>8.3333333333333329E-2</v>
      </c>
      <c r="V12" s="713"/>
      <c r="W12" s="534">
        <v>0</v>
      </c>
      <c r="X12" s="534">
        <v>0</v>
      </c>
      <c r="Y12" s="534">
        <v>0.16666666666666666</v>
      </c>
      <c r="Z12" s="534">
        <v>0.66666666666666663</v>
      </c>
      <c r="AA12" s="534">
        <v>0</v>
      </c>
      <c r="AB12" s="519">
        <v>0.16666666666666666</v>
      </c>
      <c r="AC12" s="535">
        <v>0</v>
      </c>
    </row>
    <row r="13" spans="2:29" ht="21" customHeight="1" thickTop="1" x14ac:dyDescent="0.2">
      <c r="B13" s="830" t="s">
        <v>45</v>
      </c>
      <c r="C13" s="1001" t="s">
        <v>4</v>
      </c>
      <c r="D13" s="689">
        <v>54</v>
      </c>
      <c r="E13" s="693">
        <v>27</v>
      </c>
      <c r="F13" s="516">
        <v>0</v>
      </c>
      <c r="G13" s="536">
        <v>0</v>
      </c>
      <c r="H13" s="536">
        <v>0</v>
      </c>
      <c r="I13" s="536">
        <v>0</v>
      </c>
      <c r="J13" s="536">
        <v>0</v>
      </c>
      <c r="K13" s="536">
        <v>0</v>
      </c>
      <c r="L13" s="536">
        <v>0</v>
      </c>
      <c r="M13" s="536">
        <v>0</v>
      </c>
      <c r="N13" s="516">
        <v>0</v>
      </c>
      <c r="O13" s="536">
        <v>0</v>
      </c>
      <c r="P13" s="536">
        <v>0</v>
      </c>
      <c r="Q13" s="536">
        <v>0</v>
      </c>
      <c r="R13" s="536">
        <v>0</v>
      </c>
      <c r="S13" s="536">
        <v>0</v>
      </c>
      <c r="T13" s="536">
        <v>0</v>
      </c>
      <c r="U13" s="537">
        <v>0</v>
      </c>
      <c r="V13" s="516">
        <v>0</v>
      </c>
      <c r="W13" s="536">
        <v>0</v>
      </c>
      <c r="X13" s="536">
        <v>0</v>
      </c>
      <c r="Y13" s="536">
        <v>0</v>
      </c>
      <c r="Z13" s="536">
        <v>0</v>
      </c>
      <c r="AA13" s="536">
        <v>0</v>
      </c>
      <c r="AB13" s="536">
        <v>0</v>
      </c>
      <c r="AC13" s="537">
        <v>0</v>
      </c>
    </row>
    <row r="14" spans="2:29" ht="21" customHeight="1" x14ac:dyDescent="0.2">
      <c r="B14" s="831"/>
      <c r="C14" s="844"/>
      <c r="D14" s="214"/>
      <c r="E14" s="634"/>
      <c r="F14" s="485"/>
      <c r="G14" s="517" t="s">
        <v>288</v>
      </c>
      <c r="H14" s="517" t="s">
        <v>288</v>
      </c>
      <c r="I14" s="517" t="s">
        <v>288</v>
      </c>
      <c r="J14" s="517" t="s">
        <v>288</v>
      </c>
      <c r="K14" s="705" t="s">
        <v>288</v>
      </c>
      <c r="L14" s="705" t="s">
        <v>288</v>
      </c>
      <c r="M14" s="705" t="s">
        <v>288</v>
      </c>
      <c r="N14" s="485"/>
      <c r="O14" s="517" t="s">
        <v>288</v>
      </c>
      <c r="P14" s="517" t="s">
        <v>288</v>
      </c>
      <c r="Q14" s="517" t="s">
        <v>288</v>
      </c>
      <c r="R14" s="517">
        <v>0</v>
      </c>
      <c r="S14" s="705" t="s">
        <v>288</v>
      </c>
      <c r="T14" s="705" t="s">
        <v>288</v>
      </c>
      <c r="U14" s="705" t="s">
        <v>288</v>
      </c>
      <c r="V14" s="483"/>
      <c r="W14" s="517">
        <v>0</v>
      </c>
      <c r="X14" s="517">
        <v>0</v>
      </c>
      <c r="Y14" s="517">
        <v>0</v>
      </c>
      <c r="Z14" s="517">
        <v>0</v>
      </c>
      <c r="AA14" s="518">
        <v>0</v>
      </c>
      <c r="AB14" s="519">
        <v>0</v>
      </c>
      <c r="AC14" s="520">
        <v>0</v>
      </c>
    </row>
    <row r="15" spans="2:29" ht="21" customHeight="1" x14ac:dyDescent="0.2">
      <c r="B15" s="831"/>
      <c r="C15" s="843" t="s">
        <v>5</v>
      </c>
      <c r="D15" s="692">
        <v>95</v>
      </c>
      <c r="E15" s="694">
        <v>62</v>
      </c>
      <c r="F15" s="512">
        <v>10</v>
      </c>
      <c r="G15" s="510">
        <v>2</v>
      </c>
      <c r="H15" s="510">
        <v>1</v>
      </c>
      <c r="I15" s="510">
        <v>1</v>
      </c>
      <c r="J15" s="510">
        <v>2</v>
      </c>
      <c r="K15" s="510">
        <v>1</v>
      </c>
      <c r="L15" s="510">
        <v>1</v>
      </c>
      <c r="M15" s="529">
        <v>2</v>
      </c>
      <c r="N15" s="512">
        <v>8</v>
      </c>
      <c r="O15" s="510">
        <v>2</v>
      </c>
      <c r="P15" s="510">
        <v>1</v>
      </c>
      <c r="Q15" s="510">
        <v>1</v>
      </c>
      <c r="R15" s="510">
        <v>1</v>
      </c>
      <c r="S15" s="510">
        <v>1</v>
      </c>
      <c r="T15" s="510">
        <v>0</v>
      </c>
      <c r="U15" s="530">
        <v>2</v>
      </c>
      <c r="V15" s="523">
        <v>2</v>
      </c>
      <c r="W15" s="510">
        <v>0</v>
      </c>
      <c r="X15" s="510">
        <v>0</v>
      </c>
      <c r="Y15" s="510">
        <v>0</v>
      </c>
      <c r="Z15" s="510">
        <v>1</v>
      </c>
      <c r="AA15" s="510">
        <v>0</v>
      </c>
      <c r="AB15" s="510">
        <v>1</v>
      </c>
      <c r="AC15" s="530">
        <v>0</v>
      </c>
    </row>
    <row r="16" spans="2:29" ht="21" customHeight="1" x14ac:dyDescent="0.2">
      <c r="B16" s="831"/>
      <c r="C16" s="844"/>
      <c r="D16" s="214"/>
      <c r="E16" s="634"/>
      <c r="F16" s="483"/>
      <c r="G16" s="517">
        <v>0.2</v>
      </c>
      <c r="H16" s="517">
        <v>0.1</v>
      </c>
      <c r="I16" s="517">
        <v>0.1</v>
      </c>
      <c r="J16" s="517">
        <v>0.2</v>
      </c>
      <c r="K16" s="518">
        <v>0.1</v>
      </c>
      <c r="L16" s="519">
        <v>0.1</v>
      </c>
      <c r="M16" s="520">
        <v>0.2</v>
      </c>
      <c r="N16" s="483"/>
      <c r="O16" s="517">
        <v>0.25</v>
      </c>
      <c r="P16" s="517">
        <v>0.125</v>
      </c>
      <c r="Q16" s="517">
        <v>0.125</v>
      </c>
      <c r="R16" s="517">
        <v>0.125</v>
      </c>
      <c r="S16" s="518">
        <v>0.125</v>
      </c>
      <c r="T16" s="519">
        <v>0</v>
      </c>
      <c r="U16" s="520">
        <v>0.25</v>
      </c>
      <c r="V16" s="483"/>
      <c r="W16" s="517">
        <v>0</v>
      </c>
      <c r="X16" s="517">
        <v>0</v>
      </c>
      <c r="Y16" s="517">
        <v>0</v>
      </c>
      <c r="Z16" s="517">
        <v>0.5</v>
      </c>
      <c r="AA16" s="705">
        <v>0</v>
      </c>
      <c r="AB16" s="705">
        <v>0.5</v>
      </c>
      <c r="AC16" s="818">
        <v>0</v>
      </c>
    </row>
    <row r="17" spans="2:30" ht="21" customHeight="1" x14ac:dyDescent="0.2">
      <c r="B17" s="831"/>
      <c r="C17" s="843" t="s">
        <v>48</v>
      </c>
      <c r="D17" s="692">
        <v>30</v>
      </c>
      <c r="E17" s="694">
        <v>10</v>
      </c>
      <c r="F17" s="523">
        <v>0</v>
      </c>
      <c r="G17" s="539">
        <v>0</v>
      </c>
      <c r="H17" s="539">
        <v>0</v>
      </c>
      <c r="I17" s="539">
        <v>0</v>
      </c>
      <c r="J17" s="539">
        <v>0</v>
      </c>
      <c r="K17" s="539">
        <v>0</v>
      </c>
      <c r="L17" s="539">
        <v>0</v>
      </c>
      <c r="M17" s="540">
        <v>0</v>
      </c>
      <c r="N17" s="523">
        <v>0</v>
      </c>
      <c r="O17" s="510">
        <v>0</v>
      </c>
      <c r="P17" s="510">
        <v>0</v>
      </c>
      <c r="Q17" s="510">
        <v>0</v>
      </c>
      <c r="R17" s="510">
        <v>0</v>
      </c>
      <c r="S17" s="510">
        <v>0</v>
      </c>
      <c r="T17" s="510">
        <v>0</v>
      </c>
      <c r="U17" s="530">
        <v>0</v>
      </c>
      <c r="V17" s="523">
        <v>0</v>
      </c>
      <c r="W17" s="510">
        <v>0</v>
      </c>
      <c r="X17" s="510">
        <v>0</v>
      </c>
      <c r="Y17" s="510">
        <v>0</v>
      </c>
      <c r="Z17" s="510">
        <v>0</v>
      </c>
      <c r="AA17" s="510">
        <v>0</v>
      </c>
      <c r="AB17" s="510">
        <v>0</v>
      </c>
      <c r="AC17" s="530">
        <v>0</v>
      </c>
    </row>
    <row r="18" spans="2:30" ht="21" customHeight="1" x14ac:dyDescent="0.2">
      <c r="B18" s="831"/>
      <c r="C18" s="844"/>
      <c r="D18" s="214"/>
      <c r="E18" s="634"/>
      <c r="F18" s="485"/>
      <c r="G18" s="517">
        <v>0</v>
      </c>
      <c r="H18" s="517">
        <v>0</v>
      </c>
      <c r="I18" s="517">
        <v>0</v>
      </c>
      <c r="J18" s="517">
        <v>0</v>
      </c>
      <c r="K18" s="518">
        <v>0</v>
      </c>
      <c r="L18" s="519">
        <v>0</v>
      </c>
      <c r="M18" s="520">
        <v>0</v>
      </c>
      <c r="N18" s="485"/>
      <c r="O18" s="521">
        <v>0</v>
      </c>
      <c r="P18" s="521">
        <v>0</v>
      </c>
      <c r="Q18" s="521">
        <v>0</v>
      </c>
      <c r="R18" s="521">
        <v>0</v>
      </c>
      <c r="S18" s="521">
        <v>0</v>
      </c>
      <c r="T18" s="521">
        <v>0</v>
      </c>
      <c r="U18" s="538">
        <v>0</v>
      </c>
      <c r="V18" s="525"/>
      <c r="W18" s="517">
        <v>0</v>
      </c>
      <c r="X18" s="517">
        <v>0</v>
      </c>
      <c r="Y18" s="517">
        <v>0</v>
      </c>
      <c r="Z18" s="517">
        <v>0</v>
      </c>
      <c r="AA18" s="518">
        <v>0</v>
      </c>
      <c r="AB18" s="519">
        <v>0</v>
      </c>
      <c r="AC18" s="520">
        <v>0</v>
      </c>
    </row>
    <row r="19" spans="2:30" ht="21" customHeight="1" x14ac:dyDescent="0.2">
      <c r="B19" s="831"/>
      <c r="C19" s="843" t="s">
        <v>74</v>
      </c>
      <c r="D19" s="692">
        <v>111</v>
      </c>
      <c r="E19" s="694">
        <v>81</v>
      </c>
      <c r="F19" s="512">
        <v>0</v>
      </c>
      <c r="G19" s="510">
        <v>0</v>
      </c>
      <c r="H19" s="510">
        <v>0</v>
      </c>
      <c r="I19" s="510">
        <v>0</v>
      </c>
      <c r="J19" s="510">
        <v>0</v>
      </c>
      <c r="K19" s="510">
        <v>0</v>
      </c>
      <c r="L19" s="510">
        <v>0</v>
      </c>
      <c r="M19" s="529">
        <v>0</v>
      </c>
      <c r="N19" s="512">
        <v>0</v>
      </c>
      <c r="O19" s="510">
        <v>0</v>
      </c>
      <c r="P19" s="510">
        <v>0</v>
      </c>
      <c r="Q19" s="510">
        <v>0</v>
      </c>
      <c r="R19" s="510">
        <v>0</v>
      </c>
      <c r="S19" s="510">
        <v>0</v>
      </c>
      <c r="T19" s="510">
        <v>0</v>
      </c>
      <c r="U19" s="530">
        <v>0</v>
      </c>
      <c r="V19" s="523">
        <v>0</v>
      </c>
      <c r="W19" s="539">
        <v>0</v>
      </c>
      <c r="X19" s="539">
        <v>0</v>
      </c>
      <c r="Y19" s="539">
        <v>0</v>
      </c>
      <c r="Z19" s="539">
        <v>0</v>
      </c>
      <c r="AA19" s="539">
        <v>0</v>
      </c>
      <c r="AB19" s="539">
        <v>0</v>
      </c>
      <c r="AC19" s="541">
        <v>0</v>
      </c>
    </row>
    <row r="20" spans="2:30" ht="21" customHeight="1" x14ac:dyDescent="0.2">
      <c r="B20" s="831"/>
      <c r="C20" s="844"/>
      <c r="D20" s="214"/>
      <c r="E20" s="634"/>
      <c r="F20" s="483"/>
      <c r="G20" s="517" t="s">
        <v>288</v>
      </c>
      <c r="H20" s="517" t="s">
        <v>288</v>
      </c>
      <c r="I20" s="517" t="s">
        <v>288</v>
      </c>
      <c r="J20" s="517" t="s">
        <v>288</v>
      </c>
      <c r="K20" s="705" t="s">
        <v>288</v>
      </c>
      <c r="L20" s="705" t="s">
        <v>288</v>
      </c>
      <c r="M20" s="705" t="s">
        <v>288</v>
      </c>
      <c r="N20" s="483"/>
      <c r="O20" s="517" t="s">
        <v>288</v>
      </c>
      <c r="P20" s="517" t="s">
        <v>288</v>
      </c>
      <c r="Q20" s="517" t="s">
        <v>288</v>
      </c>
      <c r="R20" s="517" t="s">
        <v>288</v>
      </c>
      <c r="S20" s="705" t="s">
        <v>288</v>
      </c>
      <c r="T20" s="705" t="s">
        <v>288</v>
      </c>
      <c r="U20" s="705" t="s">
        <v>288</v>
      </c>
      <c r="V20" s="525"/>
      <c r="W20" s="517" t="s">
        <v>288</v>
      </c>
      <c r="X20" s="517" t="s">
        <v>288</v>
      </c>
      <c r="Y20" s="517" t="s">
        <v>288</v>
      </c>
      <c r="Z20" s="517" t="s">
        <v>288</v>
      </c>
      <c r="AA20" s="705" t="s">
        <v>288</v>
      </c>
      <c r="AB20" s="705" t="s">
        <v>288</v>
      </c>
      <c r="AC20" s="818" t="s">
        <v>288</v>
      </c>
    </row>
    <row r="21" spans="2:30" ht="21" customHeight="1" x14ac:dyDescent="0.2">
      <c r="B21" s="831"/>
      <c r="C21" s="843" t="s">
        <v>75</v>
      </c>
      <c r="D21" s="692">
        <v>14</v>
      </c>
      <c r="E21" s="694">
        <v>10</v>
      </c>
      <c r="F21" s="523">
        <v>1</v>
      </c>
      <c r="G21" s="539">
        <v>0</v>
      </c>
      <c r="H21" s="539">
        <v>0</v>
      </c>
      <c r="I21" s="539">
        <v>0</v>
      </c>
      <c r="J21" s="539">
        <v>0</v>
      </c>
      <c r="K21" s="539">
        <v>1</v>
      </c>
      <c r="L21" s="539">
        <v>0</v>
      </c>
      <c r="M21" s="540">
        <v>0</v>
      </c>
      <c r="N21" s="523">
        <v>1</v>
      </c>
      <c r="O21" s="510">
        <v>0</v>
      </c>
      <c r="P21" s="510">
        <v>0</v>
      </c>
      <c r="Q21" s="510">
        <v>0</v>
      </c>
      <c r="R21" s="510">
        <v>0</v>
      </c>
      <c r="S21" s="510">
        <v>1</v>
      </c>
      <c r="T21" s="510">
        <v>0</v>
      </c>
      <c r="U21" s="530">
        <v>0</v>
      </c>
      <c r="V21" s="523">
        <v>0</v>
      </c>
      <c r="W21" s="539">
        <v>0</v>
      </c>
      <c r="X21" s="539">
        <v>0</v>
      </c>
      <c r="Y21" s="539">
        <v>0</v>
      </c>
      <c r="Z21" s="539">
        <v>0</v>
      </c>
      <c r="AA21" s="539">
        <v>0</v>
      </c>
      <c r="AB21" s="539">
        <v>0</v>
      </c>
      <c r="AC21" s="541">
        <v>0</v>
      </c>
    </row>
    <row r="22" spans="2:30" ht="21" customHeight="1" x14ac:dyDescent="0.2">
      <c r="B22" s="831"/>
      <c r="C22" s="844"/>
      <c r="D22" s="214"/>
      <c r="E22" s="634"/>
      <c r="F22" s="485"/>
      <c r="G22" s="517">
        <v>0</v>
      </c>
      <c r="H22" s="517">
        <v>0</v>
      </c>
      <c r="I22" s="517">
        <v>0</v>
      </c>
      <c r="J22" s="517">
        <v>0</v>
      </c>
      <c r="K22" s="518">
        <v>0</v>
      </c>
      <c r="L22" s="519">
        <v>0</v>
      </c>
      <c r="M22" s="520">
        <v>0</v>
      </c>
      <c r="N22" s="485"/>
      <c r="O22" s="517">
        <v>0</v>
      </c>
      <c r="P22" s="517">
        <v>0</v>
      </c>
      <c r="Q22" s="517">
        <v>0</v>
      </c>
      <c r="R22" s="517">
        <v>0</v>
      </c>
      <c r="S22" s="705">
        <v>1</v>
      </c>
      <c r="T22" s="705">
        <v>0</v>
      </c>
      <c r="U22" s="705">
        <v>0</v>
      </c>
      <c r="V22" s="525"/>
      <c r="W22" s="517">
        <v>0</v>
      </c>
      <c r="X22" s="517">
        <v>0</v>
      </c>
      <c r="Y22" s="517">
        <v>0</v>
      </c>
      <c r="Z22" s="517">
        <v>0</v>
      </c>
      <c r="AA22" s="518">
        <v>0</v>
      </c>
      <c r="AB22" s="519">
        <v>0</v>
      </c>
      <c r="AC22" s="520">
        <v>0</v>
      </c>
    </row>
    <row r="23" spans="2:30" ht="21" customHeight="1" x14ac:dyDescent="0.2">
      <c r="B23" s="831"/>
      <c r="C23" s="843" t="s">
        <v>8</v>
      </c>
      <c r="D23" s="692">
        <v>176</v>
      </c>
      <c r="E23" s="694">
        <v>158</v>
      </c>
      <c r="F23" s="512">
        <v>19</v>
      </c>
      <c r="G23" s="510">
        <v>0</v>
      </c>
      <c r="H23" s="510">
        <v>2</v>
      </c>
      <c r="I23" s="510">
        <v>6</v>
      </c>
      <c r="J23" s="510">
        <v>7</v>
      </c>
      <c r="K23" s="510">
        <v>2</v>
      </c>
      <c r="L23" s="510">
        <v>2</v>
      </c>
      <c r="M23" s="529">
        <v>0</v>
      </c>
      <c r="N23" s="512">
        <v>15</v>
      </c>
      <c r="O23" s="510">
        <v>0</v>
      </c>
      <c r="P23" s="510">
        <v>2</v>
      </c>
      <c r="Q23" s="510">
        <v>5</v>
      </c>
      <c r="R23" s="510">
        <v>4</v>
      </c>
      <c r="S23" s="510">
        <v>2</v>
      </c>
      <c r="T23" s="510">
        <v>2</v>
      </c>
      <c r="U23" s="530">
        <v>0</v>
      </c>
      <c r="V23" s="523">
        <v>4</v>
      </c>
      <c r="W23" s="539">
        <v>0</v>
      </c>
      <c r="X23" s="539">
        <v>0</v>
      </c>
      <c r="Y23" s="539">
        <v>1</v>
      </c>
      <c r="Z23" s="539">
        <v>3</v>
      </c>
      <c r="AA23" s="539">
        <v>0</v>
      </c>
      <c r="AB23" s="539">
        <v>0</v>
      </c>
      <c r="AC23" s="541">
        <v>0</v>
      </c>
    </row>
    <row r="24" spans="2:30" ht="21" customHeight="1" thickBot="1" x14ac:dyDescent="0.25">
      <c r="B24" s="836"/>
      <c r="C24" s="1000"/>
      <c r="D24" s="214"/>
      <c r="E24" s="634"/>
      <c r="F24" s="484"/>
      <c r="G24" s="671">
        <v>0</v>
      </c>
      <c r="H24" s="671">
        <v>0.10526315789473684</v>
      </c>
      <c r="I24" s="671">
        <v>0.31578947368421051</v>
      </c>
      <c r="J24" s="671">
        <v>0.36842105263157893</v>
      </c>
      <c r="K24" s="672">
        <v>0.10526315789473684</v>
      </c>
      <c r="L24" s="673">
        <v>0.10526315789473684</v>
      </c>
      <c r="M24" s="674">
        <v>0</v>
      </c>
      <c r="N24" s="484"/>
      <c r="O24" s="671">
        <v>0</v>
      </c>
      <c r="P24" s="671">
        <v>0.13333333333333333</v>
      </c>
      <c r="Q24" s="671">
        <v>0.33333333333333331</v>
      </c>
      <c r="R24" s="671">
        <v>0.26666666666666666</v>
      </c>
      <c r="S24" s="672">
        <v>0.13333333333333333</v>
      </c>
      <c r="T24" s="673">
        <v>0.13333333333333333</v>
      </c>
      <c r="U24" s="674">
        <v>0</v>
      </c>
      <c r="V24" s="713"/>
      <c r="W24" s="671">
        <v>0</v>
      </c>
      <c r="X24" s="671">
        <v>0</v>
      </c>
      <c r="Y24" s="671">
        <v>0.25</v>
      </c>
      <c r="Z24" s="671">
        <v>0.75</v>
      </c>
      <c r="AA24" s="672">
        <v>0</v>
      </c>
      <c r="AB24" s="673">
        <v>0</v>
      </c>
      <c r="AC24" s="674">
        <v>0</v>
      </c>
    </row>
    <row r="25" spans="2:30" ht="21" customHeight="1" thickTop="1" x14ac:dyDescent="0.2">
      <c r="B25" s="830" t="s">
        <v>65</v>
      </c>
      <c r="C25" s="844" t="s">
        <v>53</v>
      </c>
      <c r="D25" s="689">
        <v>64</v>
      </c>
      <c r="E25" s="693">
        <v>49</v>
      </c>
      <c r="F25" s="523">
        <v>2</v>
      </c>
      <c r="G25" s="539">
        <v>2</v>
      </c>
      <c r="H25" s="539">
        <v>0</v>
      </c>
      <c r="I25" s="539">
        <v>0</v>
      </c>
      <c r="J25" s="539">
        <v>0</v>
      </c>
      <c r="K25" s="539">
        <v>0</v>
      </c>
      <c r="L25" s="539">
        <v>0</v>
      </c>
      <c r="M25" s="540">
        <v>0</v>
      </c>
      <c r="N25" s="523">
        <v>2</v>
      </c>
      <c r="O25" s="539">
        <v>2</v>
      </c>
      <c r="P25" s="539">
        <v>0</v>
      </c>
      <c r="Q25" s="539">
        <v>0</v>
      </c>
      <c r="R25" s="539">
        <v>0</v>
      </c>
      <c r="S25" s="539">
        <v>0</v>
      </c>
      <c r="T25" s="539">
        <v>0</v>
      </c>
      <c r="U25" s="541">
        <v>0</v>
      </c>
      <c r="V25" s="523">
        <v>0</v>
      </c>
      <c r="W25" s="539">
        <v>0</v>
      </c>
      <c r="X25" s="539">
        <v>0</v>
      </c>
      <c r="Y25" s="539">
        <v>0</v>
      </c>
      <c r="Z25" s="539">
        <v>0</v>
      </c>
      <c r="AA25" s="539">
        <v>0</v>
      </c>
      <c r="AB25" s="539">
        <v>0</v>
      </c>
      <c r="AC25" s="541">
        <v>0</v>
      </c>
    </row>
    <row r="26" spans="2:30" ht="21" customHeight="1" x14ac:dyDescent="0.2">
      <c r="B26" s="831"/>
      <c r="C26" s="844"/>
      <c r="D26" s="214"/>
      <c r="E26" s="634"/>
      <c r="F26" s="485"/>
      <c r="G26" s="517">
        <v>0</v>
      </c>
      <c r="H26" s="517">
        <v>0</v>
      </c>
      <c r="I26" s="517">
        <v>0</v>
      </c>
      <c r="J26" s="517">
        <v>0</v>
      </c>
      <c r="K26" s="518">
        <v>0</v>
      </c>
      <c r="L26" s="519">
        <v>0</v>
      </c>
      <c r="M26" s="520">
        <v>0</v>
      </c>
      <c r="N26" s="485"/>
      <c r="O26" s="517">
        <v>1</v>
      </c>
      <c r="P26" s="517">
        <v>0</v>
      </c>
      <c r="Q26" s="517">
        <v>0</v>
      </c>
      <c r="R26" s="517">
        <v>0</v>
      </c>
      <c r="S26" s="705">
        <v>0</v>
      </c>
      <c r="T26" s="705">
        <v>0</v>
      </c>
      <c r="U26" s="705">
        <v>0</v>
      </c>
      <c r="V26" s="485"/>
      <c r="W26" s="517">
        <v>0</v>
      </c>
      <c r="X26" s="517">
        <v>0</v>
      </c>
      <c r="Y26" s="517">
        <v>0</v>
      </c>
      <c r="Z26" s="517">
        <v>0</v>
      </c>
      <c r="AA26" s="518">
        <v>0</v>
      </c>
      <c r="AB26" s="519">
        <v>0</v>
      </c>
      <c r="AC26" s="520">
        <v>0</v>
      </c>
    </row>
    <row r="27" spans="2:30" ht="21" customHeight="1" x14ac:dyDescent="0.2">
      <c r="B27" s="831"/>
      <c r="C27" s="843" t="s">
        <v>54</v>
      </c>
      <c r="D27" s="692">
        <v>217</v>
      </c>
      <c r="E27" s="694">
        <v>142</v>
      </c>
      <c r="F27" s="512">
        <v>1</v>
      </c>
      <c r="G27" s="510">
        <v>0</v>
      </c>
      <c r="H27" s="510">
        <v>0</v>
      </c>
      <c r="I27" s="510">
        <v>0</v>
      </c>
      <c r="J27" s="510">
        <v>1</v>
      </c>
      <c r="K27" s="510">
        <v>0</v>
      </c>
      <c r="L27" s="510">
        <v>0</v>
      </c>
      <c r="M27" s="529">
        <v>0</v>
      </c>
      <c r="N27" s="512">
        <v>1</v>
      </c>
      <c r="O27" s="510">
        <v>0</v>
      </c>
      <c r="P27" s="510">
        <v>0</v>
      </c>
      <c r="Q27" s="510">
        <v>0</v>
      </c>
      <c r="R27" s="510">
        <v>1</v>
      </c>
      <c r="S27" s="510">
        <v>0</v>
      </c>
      <c r="T27" s="510">
        <v>0</v>
      </c>
      <c r="U27" s="530">
        <v>0</v>
      </c>
      <c r="V27" s="512">
        <v>0</v>
      </c>
      <c r="W27" s="510">
        <v>0</v>
      </c>
      <c r="X27" s="510">
        <v>0</v>
      </c>
      <c r="Y27" s="510">
        <v>0</v>
      </c>
      <c r="Z27" s="510">
        <v>0</v>
      </c>
      <c r="AA27" s="510">
        <v>0</v>
      </c>
      <c r="AB27" s="510">
        <v>0</v>
      </c>
      <c r="AC27" s="530">
        <v>0</v>
      </c>
    </row>
    <row r="28" spans="2:30" ht="21" customHeight="1" x14ac:dyDescent="0.2">
      <c r="B28" s="831"/>
      <c r="C28" s="844"/>
      <c r="D28" s="214"/>
      <c r="E28" s="634"/>
      <c r="F28" s="483"/>
      <c r="G28" s="517">
        <v>0</v>
      </c>
      <c r="H28" s="517">
        <v>0</v>
      </c>
      <c r="I28" s="517">
        <v>0</v>
      </c>
      <c r="J28" s="517">
        <v>0</v>
      </c>
      <c r="K28" s="517">
        <v>0</v>
      </c>
      <c r="L28" s="517">
        <v>0</v>
      </c>
      <c r="M28" s="517">
        <v>0</v>
      </c>
      <c r="N28" s="483"/>
      <c r="O28" s="517">
        <v>0</v>
      </c>
      <c r="P28" s="517">
        <v>0</v>
      </c>
      <c r="Q28" s="517">
        <v>0</v>
      </c>
      <c r="R28" s="517">
        <v>1</v>
      </c>
      <c r="S28" s="517">
        <v>0</v>
      </c>
      <c r="T28" s="517">
        <v>0</v>
      </c>
      <c r="U28" s="517">
        <v>0</v>
      </c>
      <c r="V28" s="483"/>
      <c r="W28" s="534">
        <v>0</v>
      </c>
      <c r="X28" s="534">
        <v>0</v>
      </c>
      <c r="Y28" s="534">
        <v>0</v>
      </c>
      <c r="Z28" s="534">
        <v>0</v>
      </c>
      <c r="AA28" s="534">
        <v>0</v>
      </c>
      <c r="AB28" s="519">
        <v>0</v>
      </c>
      <c r="AC28" s="535">
        <v>0</v>
      </c>
      <c r="AD28" s="486">
        <v>0</v>
      </c>
    </row>
    <row r="29" spans="2:30" ht="21" customHeight="1" x14ac:dyDescent="0.2">
      <c r="B29" s="831"/>
      <c r="C29" s="843" t="s">
        <v>55</v>
      </c>
      <c r="D29" s="692">
        <v>77</v>
      </c>
      <c r="E29" s="694">
        <v>56</v>
      </c>
      <c r="F29" s="512">
        <v>1</v>
      </c>
      <c r="G29" s="510">
        <v>0</v>
      </c>
      <c r="H29" s="510">
        <v>0</v>
      </c>
      <c r="I29" s="510">
        <v>0</v>
      </c>
      <c r="J29" s="510">
        <v>1</v>
      </c>
      <c r="K29" s="510">
        <v>0</v>
      </c>
      <c r="L29" s="510">
        <v>0</v>
      </c>
      <c r="M29" s="529">
        <v>0</v>
      </c>
      <c r="N29" s="512">
        <v>1</v>
      </c>
      <c r="O29" s="510">
        <v>0</v>
      </c>
      <c r="P29" s="510">
        <v>0</v>
      </c>
      <c r="Q29" s="510">
        <v>0</v>
      </c>
      <c r="R29" s="510">
        <v>1</v>
      </c>
      <c r="S29" s="510">
        <v>0</v>
      </c>
      <c r="T29" s="510">
        <v>0</v>
      </c>
      <c r="U29" s="530">
        <v>0</v>
      </c>
      <c r="V29" s="512">
        <v>0</v>
      </c>
      <c r="W29" s="510">
        <v>0</v>
      </c>
      <c r="X29" s="510">
        <v>0</v>
      </c>
      <c r="Y29" s="510">
        <v>0</v>
      </c>
      <c r="Z29" s="510">
        <v>0</v>
      </c>
      <c r="AA29" s="510">
        <v>0</v>
      </c>
      <c r="AB29" s="510">
        <v>0</v>
      </c>
      <c r="AC29" s="530">
        <v>0</v>
      </c>
    </row>
    <row r="30" spans="2:30" ht="21" customHeight="1" x14ac:dyDescent="0.2">
      <c r="B30" s="831"/>
      <c r="C30" s="844"/>
      <c r="D30" s="214"/>
      <c r="E30" s="634"/>
      <c r="F30" s="483"/>
      <c r="G30" s="517">
        <v>0</v>
      </c>
      <c r="H30" s="517">
        <v>0</v>
      </c>
      <c r="I30" s="517">
        <v>0</v>
      </c>
      <c r="J30" s="517">
        <v>0</v>
      </c>
      <c r="K30" s="517">
        <v>0</v>
      </c>
      <c r="L30" s="517">
        <v>0</v>
      </c>
      <c r="M30" s="517">
        <v>0</v>
      </c>
      <c r="N30" s="483"/>
      <c r="O30" s="517">
        <v>0</v>
      </c>
      <c r="P30" s="517">
        <v>0</v>
      </c>
      <c r="Q30" s="517">
        <v>0</v>
      </c>
      <c r="R30" s="517">
        <v>1</v>
      </c>
      <c r="S30" s="705">
        <v>0</v>
      </c>
      <c r="T30" s="705">
        <v>0</v>
      </c>
      <c r="U30" s="705">
        <v>0</v>
      </c>
      <c r="V30" s="483"/>
      <c r="W30" s="517">
        <v>0</v>
      </c>
      <c r="X30" s="517">
        <v>0</v>
      </c>
      <c r="Y30" s="517">
        <v>0</v>
      </c>
      <c r="Z30" s="517">
        <v>0</v>
      </c>
      <c r="AA30" s="518">
        <v>0</v>
      </c>
      <c r="AB30" s="519">
        <v>0</v>
      </c>
      <c r="AC30" s="520">
        <v>0</v>
      </c>
    </row>
    <row r="31" spans="2:30" ht="21" customHeight="1" x14ac:dyDescent="0.2">
      <c r="B31" s="831"/>
      <c r="C31" s="843" t="s">
        <v>56</v>
      </c>
      <c r="D31" s="692">
        <v>54</v>
      </c>
      <c r="E31" s="694">
        <v>42</v>
      </c>
      <c r="F31" s="523">
        <v>2</v>
      </c>
      <c r="G31" s="539">
        <v>0</v>
      </c>
      <c r="H31" s="539">
        <v>1</v>
      </c>
      <c r="I31" s="539">
        <v>0</v>
      </c>
      <c r="J31" s="539">
        <v>0</v>
      </c>
      <c r="K31" s="539">
        <v>1</v>
      </c>
      <c r="L31" s="539">
        <v>0</v>
      </c>
      <c r="M31" s="540">
        <v>0</v>
      </c>
      <c r="N31" s="523">
        <v>2</v>
      </c>
      <c r="O31" s="510">
        <v>0</v>
      </c>
      <c r="P31" s="510">
        <v>1</v>
      </c>
      <c r="Q31" s="510">
        <v>0</v>
      </c>
      <c r="R31" s="510">
        <v>0</v>
      </c>
      <c r="S31" s="510">
        <v>1</v>
      </c>
      <c r="T31" s="510">
        <v>0</v>
      </c>
      <c r="U31" s="530">
        <v>0</v>
      </c>
      <c r="V31" s="512">
        <v>0</v>
      </c>
      <c r="W31" s="510">
        <v>0</v>
      </c>
      <c r="X31" s="510">
        <v>0</v>
      </c>
      <c r="Y31" s="510">
        <v>0</v>
      </c>
      <c r="Z31" s="510">
        <v>0</v>
      </c>
      <c r="AA31" s="510">
        <v>0</v>
      </c>
      <c r="AB31" s="510">
        <v>0</v>
      </c>
      <c r="AC31" s="530">
        <v>0</v>
      </c>
    </row>
    <row r="32" spans="2:30" ht="21" customHeight="1" x14ac:dyDescent="0.2">
      <c r="B32" s="831"/>
      <c r="C32" s="844"/>
      <c r="D32" s="214"/>
      <c r="E32" s="634"/>
      <c r="F32" s="485"/>
      <c r="G32" s="517">
        <v>0</v>
      </c>
      <c r="H32" s="517">
        <v>0.5</v>
      </c>
      <c r="I32" s="517">
        <v>0</v>
      </c>
      <c r="J32" s="517">
        <v>0</v>
      </c>
      <c r="K32" s="518">
        <v>0.5</v>
      </c>
      <c r="L32" s="519">
        <v>0</v>
      </c>
      <c r="M32" s="520">
        <v>0</v>
      </c>
      <c r="N32" s="485"/>
      <c r="O32" s="517">
        <v>0</v>
      </c>
      <c r="P32" s="517">
        <v>0.5</v>
      </c>
      <c r="Q32" s="517">
        <v>0</v>
      </c>
      <c r="R32" s="517">
        <v>0</v>
      </c>
      <c r="S32" s="518">
        <v>0.5</v>
      </c>
      <c r="T32" s="519">
        <v>0</v>
      </c>
      <c r="U32" s="520">
        <v>0</v>
      </c>
      <c r="V32" s="485"/>
      <c r="W32" s="517">
        <v>0</v>
      </c>
      <c r="X32" s="517">
        <v>0</v>
      </c>
      <c r="Y32" s="517">
        <v>0</v>
      </c>
      <c r="Z32" s="517">
        <v>0</v>
      </c>
      <c r="AA32" s="517">
        <v>0</v>
      </c>
      <c r="AB32" s="517">
        <v>0</v>
      </c>
      <c r="AC32" s="520">
        <v>0</v>
      </c>
      <c r="AD32" s="486">
        <v>0</v>
      </c>
    </row>
    <row r="33" spans="2:29" ht="21" customHeight="1" x14ac:dyDescent="0.2">
      <c r="B33" s="831"/>
      <c r="C33" s="843" t="s">
        <v>57</v>
      </c>
      <c r="D33" s="692">
        <v>32</v>
      </c>
      <c r="E33" s="694">
        <v>28</v>
      </c>
      <c r="F33" s="512">
        <v>2</v>
      </c>
      <c r="G33" s="510">
        <v>0</v>
      </c>
      <c r="H33" s="510">
        <v>0</v>
      </c>
      <c r="I33" s="510">
        <v>0</v>
      </c>
      <c r="J33" s="510">
        <v>1</v>
      </c>
      <c r="K33" s="510">
        <v>0</v>
      </c>
      <c r="L33" s="510">
        <v>1</v>
      </c>
      <c r="M33" s="529">
        <v>0</v>
      </c>
      <c r="N33" s="512">
        <v>1</v>
      </c>
      <c r="O33" s="510">
        <v>0</v>
      </c>
      <c r="P33" s="510">
        <v>0</v>
      </c>
      <c r="Q33" s="510">
        <v>0</v>
      </c>
      <c r="R33" s="510">
        <v>0</v>
      </c>
      <c r="S33" s="510">
        <v>0</v>
      </c>
      <c r="T33" s="510">
        <v>1</v>
      </c>
      <c r="U33" s="530">
        <v>0</v>
      </c>
      <c r="V33" s="512">
        <v>1</v>
      </c>
      <c r="W33" s="510">
        <v>0</v>
      </c>
      <c r="X33" s="510">
        <v>0</v>
      </c>
      <c r="Y33" s="510">
        <v>0</v>
      </c>
      <c r="Z33" s="510">
        <v>1</v>
      </c>
      <c r="AA33" s="510">
        <v>0</v>
      </c>
      <c r="AB33" s="510">
        <v>0</v>
      </c>
      <c r="AC33" s="530">
        <v>0</v>
      </c>
    </row>
    <row r="34" spans="2:29" ht="21" customHeight="1" x14ac:dyDescent="0.2">
      <c r="B34" s="831"/>
      <c r="C34" s="999"/>
      <c r="D34" s="214"/>
      <c r="E34" s="634"/>
      <c r="F34" s="483"/>
      <c r="G34" s="517">
        <v>0</v>
      </c>
      <c r="H34" s="517">
        <v>0</v>
      </c>
      <c r="I34" s="517">
        <v>0</v>
      </c>
      <c r="J34" s="517">
        <v>0.5</v>
      </c>
      <c r="K34" s="518">
        <v>0</v>
      </c>
      <c r="L34" s="519">
        <v>0.5</v>
      </c>
      <c r="M34" s="520">
        <v>0</v>
      </c>
      <c r="N34" s="483"/>
      <c r="O34" s="517">
        <v>0</v>
      </c>
      <c r="P34" s="517">
        <v>0</v>
      </c>
      <c r="Q34" s="517">
        <v>0</v>
      </c>
      <c r="R34" s="517">
        <v>0</v>
      </c>
      <c r="S34" s="518">
        <v>0</v>
      </c>
      <c r="T34" s="519">
        <v>1</v>
      </c>
      <c r="U34" s="520">
        <v>0</v>
      </c>
      <c r="V34" s="483"/>
      <c r="W34" s="517">
        <v>0</v>
      </c>
      <c r="X34" s="517">
        <v>0</v>
      </c>
      <c r="Y34" s="517">
        <v>0</v>
      </c>
      <c r="Z34" s="517">
        <v>1</v>
      </c>
      <c r="AA34" s="518">
        <v>0</v>
      </c>
      <c r="AB34" s="519">
        <v>0</v>
      </c>
      <c r="AC34" s="520">
        <v>0</v>
      </c>
    </row>
    <row r="35" spans="2:29" ht="21" customHeight="1" x14ac:dyDescent="0.2">
      <c r="B35" s="831"/>
      <c r="C35" s="844" t="s">
        <v>58</v>
      </c>
      <c r="D35" s="692">
        <v>36</v>
      </c>
      <c r="E35" s="694">
        <v>31</v>
      </c>
      <c r="F35" s="512">
        <v>22</v>
      </c>
      <c r="G35" s="510">
        <v>0</v>
      </c>
      <c r="H35" s="510">
        <v>2</v>
      </c>
      <c r="I35" s="510">
        <v>7</v>
      </c>
      <c r="J35" s="510">
        <v>6</v>
      </c>
      <c r="K35" s="510">
        <v>3</v>
      </c>
      <c r="L35" s="510">
        <v>2</v>
      </c>
      <c r="M35" s="529">
        <v>2</v>
      </c>
      <c r="N35" s="512">
        <v>17</v>
      </c>
      <c r="O35" s="510">
        <v>0</v>
      </c>
      <c r="P35" s="510">
        <v>2</v>
      </c>
      <c r="Q35" s="510">
        <v>6</v>
      </c>
      <c r="R35" s="510">
        <v>3</v>
      </c>
      <c r="S35" s="510">
        <v>3</v>
      </c>
      <c r="T35" s="510">
        <v>1</v>
      </c>
      <c r="U35" s="530">
        <v>2</v>
      </c>
      <c r="V35" s="512">
        <v>5</v>
      </c>
      <c r="W35" s="510">
        <v>0</v>
      </c>
      <c r="X35" s="510">
        <v>0</v>
      </c>
      <c r="Y35" s="510">
        <v>1</v>
      </c>
      <c r="Z35" s="510">
        <v>3</v>
      </c>
      <c r="AA35" s="510">
        <v>0</v>
      </c>
      <c r="AB35" s="510">
        <v>1</v>
      </c>
      <c r="AC35" s="530">
        <v>0</v>
      </c>
    </row>
    <row r="36" spans="2:29" ht="21" customHeight="1" thickBot="1" x14ac:dyDescent="0.25">
      <c r="B36" s="831"/>
      <c r="C36" s="1000"/>
      <c r="D36" s="633"/>
      <c r="E36" s="635"/>
      <c r="F36" s="484"/>
      <c r="G36" s="671">
        <v>0</v>
      </c>
      <c r="H36" s="671">
        <v>9.0909090909090912E-2</v>
      </c>
      <c r="I36" s="671">
        <v>0.31818181818181818</v>
      </c>
      <c r="J36" s="671">
        <v>0.27272727272727271</v>
      </c>
      <c r="K36" s="672">
        <v>0.13636363636363635</v>
      </c>
      <c r="L36" s="673">
        <v>9.0909090909090912E-2</v>
      </c>
      <c r="M36" s="674">
        <v>9.0909090909090912E-2</v>
      </c>
      <c r="N36" s="484"/>
      <c r="O36" s="671">
        <v>0</v>
      </c>
      <c r="P36" s="671">
        <v>0.11764705882352941</v>
      </c>
      <c r="Q36" s="671">
        <v>0.35294117647058826</v>
      </c>
      <c r="R36" s="671">
        <v>0.17647058823529413</v>
      </c>
      <c r="S36" s="672">
        <v>0.17647058823529413</v>
      </c>
      <c r="T36" s="673">
        <v>5.8823529411764705E-2</v>
      </c>
      <c r="U36" s="674">
        <v>0.11764705882352941</v>
      </c>
      <c r="V36" s="713"/>
      <c r="W36" s="671">
        <v>0</v>
      </c>
      <c r="X36" s="671">
        <v>0</v>
      </c>
      <c r="Y36" s="671">
        <v>0.2</v>
      </c>
      <c r="Z36" s="671">
        <v>0.6</v>
      </c>
      <c r="AA36" s="672">
        <v>0</v>
      </c>
      <c r="AB36" s="673">
        <v>0.2</v>
      </c>
      <c r="AC36" s="674">
        <v>0</v>
      </c>
    </row>
    <row r="37" spans="2:29" ht="21" customHeight="1" thickTop="1" x14ac:dyDescent="0.2">
      <c r="B37" s="831"/>
      <c r="C37" s="26" t="s">
        <v>59</v>
      </c>
      <c r="D37" s="657">
        <v>380</v>
      </c>
      <c r="E37" s="657">
        <v>268</v>
      </c>
      <c r="F37" s="523">
        <v>6</v>
      </c>
      <c r="G37" s="539">
        <v>0</v>
      </c>
      <c r="H37" s="539">
        <v>1</v>
      </c>
      <c r="I37" s="539">
        <v>0</v>
      </c>
      <c r="J37" s="539">
        <v>3</v>
      </c>
      <c r="K37" s="539">
        <v>1</v>
      </c>
      <c r="L37" s="539">
        <v>1</v>
      </c>
      <c r="M37" s="540">
        <v>0</v>
      </c>
      <c r="N37" s="523">
        <v>5</v>
      </c>
      <c r="O37" s="539">
        <v>0</v>
      </c>
      <c r="P37" s="539">
        <v>1</v>
      </c>
      <c r="Q37" s="539">
        <v>0</v>
      </c>
      <c r="R37" s="539">
        <v>2</v>
      </c>
      <c r="S37" s="539">
        <v>1</v>
      </c>
      <c r="T37" s="539">
        <v>1</v>
      </c>
      <c r="U37" s="541">
        <v>0</v>
      </c>
      <c r="V37" s="523">
        <v>1</v>
      </c>
      <c r="W37" s="539">
        <v>0</v>
      </c>
      <c r="X37" s="539">
        <v>0</v>
      </c>
      <c r="Y37" s="539">
        <v>0</v>
      </c>
      <c r="Z37" s="539">
        <v>1</v>
      </c>
      <c r="AA37" s="539">
        <v>0</v>
      </c>
      <c r="AB37" s="539">
        <v>0</v>
      </c>
      <c r="AC37" s="541">
        <v>0</v>
      </c>
    </row>
    <row r="38" spans="2:29" ht="21" customHeight="1" x14ac:dyDescent="0.2">
      <c r="B38" s="831"/>
      <c r="C38" s="27" t="s">
        <v>60</v>
      </c>
      <c r="D38" s="656"/>
      <c r="E38" s="656"/>
      <c r="F38" s="483"/>
      <c r="G38" s="534">
        <v>0</v>
      </c>
      <c r="H38" s="534">
        <v>0.16666666666666666</v>
      </c>
      <c r="I38" s="534">
        <v>0</v>
      </c>
      <c r="J38" s="534">
        <v>0.5</v>
      </c>
      <c r="K38" s="534">
        <v>0.16666666666666666</v>
      </c>
      <c r="L38" s="519">
        <v>0.16666666666666666</v>
      </c>
      <c r="M38" s="535">
        <v>0</v>
      </c>
      <c r="N38" s="483"/>
      <c r="O38" s="534">
        <v>0</v>
      </c>
      <c r="P38" s="534">
        <v>0</v>
      </c>
      <c r="Q38" s="534">
        <v>0</v>
      </c>
      <c r="R38" s="534">
        <v>0.4</v>
      </c>
      <c r="S38" s="534">
        <v>0.2</v>
      </c>
      <c r="T38" s="534">
        <v>0.2</v>
      </c>
      <c r="U38" s="534">
        <v>0</v>
      </c>
      <c r="V38" s="483"/>
      <c r="W38" s="534">
        <v>0</v>
      </c>
      <c r="X38" s="534">
        <v>0</v>
      </c>
      <c r="Y38" s="534">
        <v>0</v>
      </c>
      <c r="Z38" s="534">
        <v>1</v>
      </c>
      <c r="AA38" s="534">
        <v>0</v>
      </c>
      <c r="AB38" s="519">
        <v>0</v>
      </c>
      <c r="AC38" s="535">
        <v>0</v>
      </c>
    </row>
    <row r="39" spans="2:29" ht="21" customHeight="1" x14ac:dyDescent="0.2">
      <c r="B39" s="831"/>
      <c r="C39" s="26" t="s">
        <v>59</v>
      </c>
      <c r="D39" s="373">
        <v>199</v>
      </c>
      <c r="E39" s="373">
        <v>157</v>
      </c>
      <c r="F39" s="523">
        <v>27</v>
      </c>
      <c r="G39" s="539">
        <v>0</v>
      </c>
      <c r="H39" s="539">
        <v>3</v>
      </c>
      <c r="I39" s="539">
        <v>7</v>
      </c>
      <c r="J39" s="539">
        <v>8</v>
      </c>
      <c r="K39" s="539">
        <v>4</v>
      </c>
      <c r="L39" s="539">
        <v>3</v>
      </c>
      <c r="M39" s="540">
        <v>2</v>
      </c>
      <c r="N39" s="523">
        <v>21</v>
      </c>
      <c r="O39" s="539">
        <v>0</v>
      </c>
      <c r="P39" s="539">
        <v>3</v>
      </c>
      <c r="Q39" s="539">
        <v>6</v>
      </c>
      <c r="R39" s="539">
        <v>4</v>
      </c>
      <c r="S39" s="539">
        <v>4</v>
      </c>
      <c r="T39" s="539">
        <v>2</v>
      </c>
      <c r="U39" s="541">
        <v>2</v>
      </c>
      <c r="V39" s="523">
        <v>6</v>
      </c>
      <c r="W39" s="539">
        <v>0</v>
      </c>
      <c r="X39" s="539">
        <v>0</v>
      </c>
      <c r="Y39" s="539">
        <v>1</v>
      </c>
      <c r="Z39" s="539">
        <v>4</v>
      </c>
      <c r="AA39" s="539">
        <v>0</v>
      </c>
      <c r="AB39" s="539">
        <v>1</v>
      </c>
      <c r="AC39" s="541">
        <v>0</v>
      </c>
    </row>
    <row r="40" spans="2:29" ht="21" customHeight="1" thickBot="1" x14ac:dyDescent="0.25">
      <c r="B40" s="832"/>
      <c r="C40" s="27" t="s">
        <v>61</v>
      </c>
      <c r="D40" s="656"/>
      <c r="E40" s="656"/>
      <c r="F40" s="460"/>
      <c r="G40" s="544">
        <v>0</v>
      </c>
      <c r="H40" s="544">
        <v>0.1111111111111111</v>
      </c>
      <c r="I40" s="544">
        <v>0.25925925925925924</v>
      </c>
      <c r="J40" s="544">
        <v>0.29629629629629628</v>
      </c>
      <c r="K40" s="544">
        <v>0.14814814814814814</v>
      </c>
      <c r="L40" s="544">
        <v>0.1111111111111111</v>
      </c>
      <c r="M40" s="545">
        <v>7.407407407407407E-2</v>
      </c>
      <c r="N40" s="460"/>
      <c r="O40" s="544">
        <v>0</v>
      </c>
      <c r="P40" s="544">
        <v>0.14285714285714285</v>
      </c>
      <c r="Q40" s="544">
        <v>0.2857142857142857</v>
      </c>
      <c r="R40" s="544">
        <v>0.19047619047619047</v>
      </c>
      <c r="S40" s="544">
        <v>0.19047619047619047</v>
      </c>
      <c r="T40" s="544">
        <v>9.5238095238095233E-2</v>
      </c>
      <c r="U40" s="546">
        <v>9.5238095238095233E-2</v>
      </c>
      <c r="V40" s="811"/>
      <c r="W40" s="544">
        <v>0</v>
      </c>
      <c r="X40" s="544">
        <v>0</v>
      </c>
      <c r="Y40" s="544">
        <v>0.16666666666666666</v>
      </c>
      <c r="Z40" s="544">
        <v>0.66666666666666663</v>
      </c>
      <c r="AA40" s="544">
        <v>0</v>
      </c>
      <c r="AB40" s="544">
        <v>0.16666666666666666</v>
      </c>
      <c r="AC40" s="546">
        <v>0</v>
      </c>
    </row>
    <row r="42" spans="2:29" ht="13.5" customHeight="1" x14ac:dyDescent="0.2"/>
    <row r="46" spans="2:29" ht="13.5" customHeight="1" x14ac:dyDescent="0.2"/>
  </sheetData>
  <mergeCells count="23">
    <mergeCell ref="B25:B40"/>
    <mergeCell ref="C25:C26"/>
    <mergeCell ref="C27:C28"/>
    <mergeCell ref="C29:C30"/>
    <mergeCell ref="C31:C32"/>
    <mergeCell ref="C33:C34"/>
    <mergeCell ref="C35:C36"/>
    <mergeCell ref="B11:C12"/>
    <mergeCell ref="B13:B24"/>
    <mergeCell ref="C13:C14"/>
    <mergeCell ref="C15:C16"/>
    <mergeCell ref="C17:C18"/>
    <mergeCell ref="C19:C20"/>
    <mergeCell ref="C21:C22"/>
    <mergeCell ref="C23:C24"/>
    <mergeCell ref="D7:D10"/>
    <mergeCell ref="E7:E10"/>
    <mergeCell ref="F7:M8"/>
    <mergeCell ref="N8:U8"/>
    <mergeCell ref="V8:AC8"/>
    <mergeCell ref="F9:F10"/>
    <mergeCell ref="N9:N10"/>
    <mergeCell ref="V9:V10"/>
  </mergeCells>
  <phoneticPr fontId="2"/>
  <pageMargins left="0.9055118110236221" right="0.19685039370078741" top="0.6692913385826772" bottom="0.55118110236220474" header="0.35433070866141736" footer="0.19685039370078741"/>
  <pageSetup paperSize="9" scale="68" firstPageNumber="35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6E759-2856-481A-967C-20C53C87C227}">
  <sheetPr>
    <tabColor rgb="FFFFFF00"/>
  </sheetPr>
  <dimension ref="B2:BH540"/>
  <sheetViews>
    <sheetView view="pageBreakPreview" topLeftCell="C1" zoomScale="115" zoomScaleNormal="95" zoomScaleSheetLayoutView="115" workbookViewId="0">
      <selection activeCell="AB52" sqref="AB52"/>
    </sheetView>
  </sheetViews>
  <sheetFormatPr defaultColWidth="9" defaultRowHeight="13" x14ac:dyDescent="0.2"/>
  <cols>
    <col min="1" max="1" width="5" style="1" customWidth="1"/>
    <col min="2" max="2" width="3.6328125" style="1" customWidth="1"/>
    <col min="3" max="3" width="15.90625" style="1" customWidth="1"/>
    <col min="4" max="4" width="8.90625" style="1" customWidth="1"/>
    <col min="5" max="5" width="9.6328125" style="2" bestFit="1" customWidth="1"/>
    <col min="6" max="7" width="7.81640625" style="1" customWidth="1"/>
    <col min="8" max="13" width="7.1796875" style="78" customWidth="1"/>
    <col min="14" max="14" width="9" style="79" customWidth="1"/>
    <col min="15" max="16" width="7.1796875" style="78" customWidth="1"/>
    <col min="17" max="17" width="9.08984375" style="78" bestFit="1" customWidth="1"/>
    <col min="18" max="19" width="7.1796875" style="79" customWidth="1"/>
    <col min="20" max="20" width="9.08984375" style="79" bestFit="1" customWidth="1"/>
    <col min="21" max="22" width="7.1796875" style="78" customWidth="1"/>
    <col min="23" max="23" width="8.08984375" style="79" customWidth="1"/>
    <col min="24" max="25" width="7.36328125" style="1" customWidth="1"/>
    <col min="26" max="26" width="8.08984375" style="79" customWidth="1"/>
    <col min="27" max="28" width="7.36328125" style="1" customWidth="1"/>
    <col min="29" max="29" width="5.08984375" style="1" customWidth="1"/>
    <col min="30" max="16384" width="9" style="1"/>
  </cols>
  <sheetData>
    <row r="2" spans="2:29" ht="14" x14ac:dyDescent="0.2">
      <c r="B2" s="21" t="s">
        <v>40</v>
      </c>
    </row>
    <row r="3" spans="2:29" x14ac:dyDescent="0.2">
      <c r="T3" s="30" t="s">
        <v>19</v>
      </c>
      <c r="X3" s="2"/>
      <c r="AA3" s="2"/>
    </row>
    <row r="4" spans="2:29" x14ac:dyDescent="0.2">
      <c r="T4" s="30" t="s">
        <v>20</v>
      </c>
      <c r="X4" s="2"/>
      <c r="AA4" s="2"/>
    </row>
    <row r="5" spans="2:29" x14ac:dyDescent="0.2">
      <c r="T5" s="30" t="s">
        <v>21</v>
      </c>
      <c r="X5" s="2"/>
      <c r="AA5" s="2"/>
    </row>
    <row r="6" spans="2:29" x14ac:dyDescent="0.2">
      <c r="F6" s="2"/>
      <c r="G6" s="2"/>
      <c r="N6" s="78"/>
      <c r="R6" s="78"/>
      <c r="S6" s="78"/>
      <c r="T6" s="78"/>
      <c r="W6" s="78"/>
      <c r="X6" s="2"/>
      <c r="Z6" s="78"/>
      <c r="AA6" s="2" t="s">
        <v>22</v>
      </c>
      <c r="AC6" s="2"/>
    </row>
    <row r="7" spans="2:29" ht="8.25" customHeight="1" thickBot="1" x14ac:dyDescent="0.25">
      <c r="B7" s="879"/>
      <c r="C7" s="880"/>
      <c r="D7" s="885" t="s">
        <v>23</v>
      </c>
      <c r="E7" s="165"/>
      <c r="F7" s="166"/>
      <c r="G7" s="166"/>
      <c r="H7" s="170"/>
      <c r="I7" s="170"/>
      <c r="J7" s="170"/>
      <c r="K7" s="170"/>
      <c r="L7" s="170"/>
      <c r="M7" s="170"/>
      <c r="N7" s="170"/>
      <c r="O7" s="170"/>
      <c r="P7" s="170"/>
      <c r="Q7" s="171"/>
      <c r="R7" s="171"/>
      <c r="S7" s="171"/>
      <c r="T7" s="170"/>
      <c r="U7" s="170"/>
      <c r="V7" s="170"/>
      <c r="W7" s="170"/>
      <c r="X7" s="172"/>
      <c r="Y7" s="173"/>
      <c r="Z7" s="170"/>
      <c r="AA7" s="172"/>
      <c r="AB7" s="173"/>
    </row>
    <row r="8" spans="2:29" ht="13.5" customHeight="1" thickTop="1" thickBot="1" x14ac:dyDescent="0.25">
      <c r="B8" s="881"/>
      <c r="C8" s="882"/>
      <c r="D8" s="886"/>
      <c r="E8" s="167"/>
      <c r="F8" s="168"/>
      <c r="G8" s="168"/>
      <c r="H8" s="136"/>
      <c r="I8" s="137"/>
      <c r="J8" s="138"/>
      <c r="K8" s="136"/>
      <c r="L8" s="137"/>
      <c r="M8" s="137"/>
      <c r="N8" s="149"/>
      <c r="O8" s="149"/>
      <c r="P8" s="149"/>
      <c r="Q8" s="150"/>
      <c r="R8" s="150"/>
      <c r="S8" s="150"/>
      <c r="T8" s="149"/>
      <c r="U8" s="149"/>
      <c r="V8" s="149"/>
      <c r="W8" s="149"/>
      <c r="X8" s="151"/>
      <c r="Y8" s="151"/>
      <c r="Z8" s="149"/>
      <c r="AA8" s="151"/>
      <c r="AB8" s="152"/>
    </row>
    <row r="9" spans="2:29" ht="12.75" customHeight="1" x14ac:dyDescent="0.2">
      <c r="B9" s="881"/>
      <c r="C9" s="882"/>
      <c r="D9" s="886"/>
      <c r="E9" s="167"/>
      <c r="F9" s="168"/>
      <c r="G9" s="168"/>
      <c r="H9" s="139"/>
      <c r="J9" s="140"/>
      <c r="K9" s="139"/>
      <c r="N9" s="160"/>
      <c r="O9" s="161"/>
      <c r="P9" s="161"/>
      <c r="Q9" s="179"/>
      <c r="R9" s="161"/>
      <c r="S9" s="161"/>
      <c r="T9" s="179"/>
      <c r="U9" s="161"/>
      <c r="V9" s="180"/>
      <c r="W9" s="160"/>
      <c r="X9" s="107"/>
      <c r="Y9" s="227"/>
      <c r="Z9" s="179"/>
      <c r="AA9" s="107"/>
      <c r="AB9" s="174"/>
    </row>
    <row r="10" spans="2:29" ht="12" customHeight="1" x14ac:dyDescent="0.2">
      <c r="B10" s="881"/>
      <c r="C10" s="882"/>
      <c r="D10" s="886"/>
      <c r="E10" s="167"/>
      <c r="F10" s="168"/>
      <c r="G10" s="168"/>
      <c r="H10" s="139"/>
      <c r="I10" s="81"/>
      <c r="J10" s="141"/>
      <c r="K10" s="139"/>
      <c r="L10" s="81"/>
      <c r="M10" s="82"/>
      <c r="N10" s="162"/>
      <c r="O10" s="163"/>
      <c r="P10" s="163"/>
      <c r="Q10" s="184"/>
      <c r="R10" s="185"/>
      <c r="S10" s="186"/>
      <c r="T10" s="184"/>
      <c r="U10" s="185"/>
      <c r="V10" s="188"/>
      <c r="W10" s="162"/>
      <c r="X10" s="175"/>
      <c r="Y10" s="228"/>
      <c r="Z10" s="231"/>
      <c r="AA10" s="175"/>
      <c r="AB10" s="176"/>
      <c r="AC10" s="80"/>
    </row>
    <row r="11" spans="2:29" ht="12" customHeight="1" x14ac:dyDescent="0.2">
      <c r="B11" s="881"/>
      <c r="C11" s="882"/>
      <c r="D11" s="886"/>
      <c r="E11" s="888" t="s">
        <v>27</v>
      </c>
      <c r="F11" s="169"/>
      <c r="G11" s="169"/>
      <c r="H11" s="891" t="s">
        <v>28</v>
      </c>
      <c r="I11" s="83"/>
      <c r="J11" s="142"/>
      <c r="K11" s="891" t="s">
        <v>29</v>
      </c>
      <c r="L11" s="83"/>
      <c r="M11" s="84"/>
      <c r="N11" s="876" t="s">
        <v>30</v>
      </c>
      <c r="O11" s="164"/>
      <c r="P11" s="164"/>
      <c r="Q11" s="865" t="s">
        <v>31</v>
      </c>
      <c r="R11" s="83"/>
      <c r="S11" s="187"/>
      <c r="T11" s="865" t="s">
        <v>32</v>
      </c>
      <c r="U11" s="83"/>
      <c r="V11" s="84"/>
      <c r="W11" s="868" t="s">
        <v>33</v>
      </c>
      <c r="X11" s="177"/>
      <c r="Y11" s="229"/>
      <c r="Z11" s="871" t="s">
        <v>34</v>
      </c>
      <c r="AA11" s="177"/>
      <c r="AB11" s="178"/>
      <c r="AC11" s="80"/>
    </row>
    <row r="12" spans="2:29" ht="12.75" customHeight="1" x14ac:dyDescent="0.2">
      <c r="B12" s="881"/>
      <c r="C12" s="882"/>
      <c r="D12" s="886"/>
      <c r="E12" s="889"/>
      <c r="F12" s="874" t="s">
        <v>24</v>
      </c>
      <c r="G12" s="894" t="s">
        <v>25</v>
      </c>
      <c r="H12" s="892"/>
      <c r="I12" s="861" t="s">
        <v>24</v>
      </c>
      <c r="J12" s="896" t="s">
        <v>25</v>
      </c>
      <c r="K12" s="892"/>
      <c r="L12" s="861" t="s">
        <v>24</v>
      </c>
      <c r="M12" s="898" t="s">
        <v>25</v>
      </c>
      <c r="N12" s="877"/>
      <c r="O12" s="857" t="s">
        <v>24</v>
      </c>
      <c r="P12" s="859" t="s">
        <v>25</v>
      </c>
      <c r="Q12" s="866"/>
      <c r="R12" s="861" t="s">
        <v>24</v>
      </c>
      <c r="S12" s="861" t="s">
        <v>25</v>
      </c>
      <c r="T12" s="866"/>
      <c r="U12" s="861" t="s">
        <v>24</v>
      </c>
      <c r="V12" s="863" t="s">
        <v>25</v>
      </c>
      <c r="W12" s="869"/>
      <c r="X12" s="846" t="s">
        <v>24</v>
      </c>
      <c r="Y12" s="848" t="s">
        <v>25</v>
      </c>
      <c r="Z12" s="872"/>
      <c r="AA12" s="846" t="s">
        <v>24</v>
      </c>
      <c r="AB12" s="850" t="s">
        <v>25</v>
      </c>
      <c r="AC12" s="80"/>
    </row>
    <row r="13" spans="2:29" ht="9.75" customHeight="1" x14ac:dyDescent="0.2">
      <c r="B13" s="881"/>
      <c r="C13" s="882"/>
      <c r="D13" s="886"/>
      <c r="E13" s="889"/>
      <c r="F13" s="874"/>
      <c r="G13" s="894"/>
      <c r="H13" s="892"/>
      <c r="I13" s="861"/>
      <c r="J13" s="896"/>
      <c r="K13" s="892"/>
      <c r="L13" s="861"/>
      <c r="M13" s="898"/>
      <c r="N13" s="877"/>
      <c r="O13" s="857"/>
      <c r="P13" s="859"/>
      <c r="Q13" s="866"/>
      <c r="R13" s="861"/>
      <c r="S13" s="861"/>
      <c r="T13" s="866"/>
      <c r="U13" s="861"/>
      <c r="V13" s="863"/>
      <c r="W13" s="869"/>
      <c r="X13" s="846"/>
      <c r="Y13" s="848"/>
      <c r="Z13" s="872"/>
      <c r="AA13" s="846"/>
      <c r="AB13" s="850"/>
      <c r="AC13" s="80"/>
    </row>
    <row r="14" spans="2:29" ht="72" customHeight="1" x14ac:dyDescent="0.2">
      <c r="B14" s="883"/>
      <c r="C14" s="884"/>
      <c r="D14" s="887"/>
      <c r="E14" s="890"/>
      <c r="F14" s="875"/>
      <c r="G14" s="895"/>
      <c r="H14" s="893"/>
      <c r="I14" s="862"/>
      <c r="J14" s="897"/>
      <c r="K14" s="893"/>
      <c r="L14" s="862"/>
      <c r="M14" s="899"/>
      <c r="N14" s="878"/>
      <c r="O14" s="858"/>
      <c r="P14" s="860"/>
      <c r="Q14" s="867"/>
      <c r="R14" s="862"/>
      <c r="S14" s="862"/>
      <c r="T14" s="867"/>
      <c r="U14" s="862"/>
      <c r="V14" s="864"/>
      <c r="W14" s="870"/>
      <c r="X14" s="847"/>
      <c r="Y14" s="849"/>
      <c r="Z14" s="873"/>
      <c r="AA14" s="847"/>
      <c r="AB14" s="851"/>
      <c r="AC14" s="80"/>
    </row>
    <row r="15" spans="2:29" ht="12.9" customHeight="1" x14ac:dyDescent="0.2">
      <c r="B15" s="852" t="s">
        <v>2</v>
      </c>
      <c r="C15" s="853"/>
      <c r="D15" s="333">
        <v>530</v>
      </c>
      <c r="E15" s="34">
        <f>E18+E21+E24+E27+E30+E33</f>
        <v>7391</v>
      </c>
      <c r="F15" s="34">
        <f>F18+F21+F24+F27+F30+F33</f>
        <v>4174</v>
      </c>
      <c r="G15" s="133">
        <f>G18+G21+G24+G27+G30+G33</f>
        <v>3217</v>
      </c>
      <c r="H15" s="143">
        <f t="shared" ref="H15:AB15" si="0">H18+H21+H24+H27+H30+H33</f>
        <v>2502</v>
      </c>
      <c r="I15" s="86">
        <f t="shared" si="0"/>
        <v>1861</v>
      </c>
      <c r="J15" s="144">
        <f t="shared" si="0"/>
        <v>641</v>
      </c>
      <c r="K15" s="153">
        <f t="shared" si="0"/>
        <v>4889</v>
      </c>
      <c r="L15" s="86">
        <f>L18+L21+L24+L27+L30+L33</f>
        <v>2313</v>
      </c>
      <c r="M15" s="89">
        <f t="shared" si="0"/>
        <v>2576</v>
      </c>
      <c r="N15" s="88">
        <f>N18+N21+N24+N27+N30+N33</f>
        <v>3344</v>
      </c>
      <c r="O15" s="86">
        <f t="shared" si="0"/>
        <v>1242</v>
      </c>
      <c r="P15" s="89">
        <f t="shared" si="0"/>
        <v>2102</v>
      </c>
      <c r="Q15" s="86">
        <f>Q18+Q21+Q24+Q27+Q30+Q33</f>
        <v>747</v>
      </c>
      <c r="R15" s="86">
        <f>R18+R21+R24+R27+R30+R33</f>
        <v>407</v>
      </c>
      <c r="S15" s="86">
        <f>S18+S21+S24+S27+S30+S33</f>
        <v>340</v>
      </c>
      <c r="T15" s="86">
        <f t="shared" si="0"/>
        <v>2597</v>
      </c>
      <c r="U15" s="86">
        <f t="shared" si="0"/>
        <v>835</v>
      </c>
      <c r="V15" s="181">
        <f t="shared" si="0"/>
        <v>1762</v>
      </c>
      <c r="W15" s="88">
        <f>W18+W21+W24+W27+W30+W33</f>
        <v>101</v>
      </c>
      <c r="X15" s="34">
        <f>X18+X21+X24+X27+X30+X33</f>
        <v>83</v>
      </c>
      <c r="Y15" s="224">
        <f>Y18+Y21+Y24+Y27+Y30+Y33</f>
        <v>18</v>
      </c>
      <c r="Z15" s="89">
        <f t="shared" si="0"/>
        <v>1444</v>
      </c>
      <c r="AA15" s="34">
        <f t="shared" si="0"/>
        <v>988</v>
      </c>
      <c r="AB15" s="154">
        <f t="shared" si="0"/>
        <v>456</v>
      </c>
      <c r="AC15" s="127"/>
    </row>
    <row r="16" spans="2:29" ht="12.9" customHeight="1" x14ac:dyDescent="0.2">
      <c r="B16" s="838"/>
      <c r="C16" s="854"/>
      <c r="D16" s="334"/>
      <c r="E16" s="260"/>
      <c r="F16" s="260">
        <f>ROUND(F15/E15,3)</f>
        <v>0.56499999999999995</v>
      </c>
      <c r="G16" s="261">
        <f>ROUND(G15/E15,3)</f>
        <v>0.435</v>
      </c>
      <c r="H16" s="262">
        <f>ROUND(H15/E15,3)</f>
        <v>0.33900000000000002</v>
      </c>
      <c r="I16" s="263">
        <f>ROUND(I15/E15,3)</f>
        <v>0.252</v>
      </c>
      <c r="J16" s="264">
        <f>ROUND(J15/E15,3)</f>
        <v>8.6999999999999994E-2</v>
      </c>
      <c r="K16" s="262">
        <f>ROUND(K15/E15,3)</f>
        <v>0.66100000000000003</v>
      </c>
      <c r="L16" s="263">
        <f>ROUND(L15/E15,3)</f>
        <v>0.313</v>
      </c>
      <c r="M16" s="265">
        <f>ROUND(M15/E15,3)</f>
        <v>0.34899999999999998</v>
      </c>
      <c r="N16" s="266">
        <f>ROUND(N15/E15,3)</f>
        <v>0.45200000000000001</v>
      </c>
      <c r="O16" s="263">
        <f>ROUND(O15/E15,3)</f>
        <v>0.16800000000000001</v>
      </c>
      <c r="P16" s="265">
        <f>ROUND(P15/E15,3)</f>
        <v>0.28399999999999997</v>
      </c>
      <c r="Q16" s="263">
        <f>ROUND(Q15/E15,3)</f>
        <v>0.10100000000000001</v>
      </c>
      <c r="R16" s="263">
        <f>ROUND(R15/E15,3)</f>
        <v>5.5E-2</v>
      </c>
      <c r="S16" s="263">
        <f>ROUND(S15/E15,3)</f>
        <v>4.5999999999999999E-2</v>
      </c>
      <c r="T16" s="263">
        <f>ROUND(T15/E15,3)</f>
        <v>0.35099999999999998</v>
      </c>
      <c r="U16" s="263">
        <f>ROUND(U15/E15,3)</f>
        <v>0.113</v>
      </c>
      <c r="V16" s="267">
        <f>ROUND(V15/E15,3)</f>
        <v>0.23799999999999999</v>
      </c>
      <c r="W16" s="266">
        <f>ROUND(W15/E15,3)</f>
        <v>1.4E-2</v>
      </c>
      <c r="X16" s="260">
        <f>ROUND(X15/E15,3)</f>
        <v>1.0999999999999999E-2</v>
      </c>
      <c r="Y16" s="268">
        <f>ROUND(Y15/E15,3)</f>
        <v>2E-3</v>
      </c>
      <c r="Z16" s="269">
        <f>ROUND(Z15/E15,3)</f>
        <v>0.19500000000000001</v>
      </c>
      <c r="AA16" s="260">
        <f>ROUND(AA15/E15,3)</f>
        <v>0.13400000000000001</v>
      </c>
      <c r="AB16" s="270">
        <f>ROUND(AB15/E15,3)</f>
        <v>6.2E-2</v>
      </c>
      <c r="AC16" s="128"/>
    </row>
    <row r="17" spans="2:29" ht="12.75" customHeight="1" thickBot="1" x14ac:dyDescent="0.25">
      <c r="B17" s="855"/>
      <c r="C17" s="856"/>
      <c r="D17" s="335"/>
      <c r="E17" s="316"/>
      <c r="F17" s="271">
        <f>ROUND(F15/F15,3)</f>
        <v>1</v>
      </c>
      <c r="G17" s="272">
        <f>ROUND(G15/G15,3)</f>
        <v>1</v>
      </c>
      <c r="H17" s="273"/>
      <c r="I17" s="274">
        <f>ROUND(I15/F15,3)</f>
        <v>0.44600000000000001</v>
      </c>
      <c r="J17" s="275">
        <f>ROUND(J15/G15,3)</f>
        <v>0.19900000000000001</v>
      </c>
      <c r="K17" s="276"/>
      <c r="L17" s="274">
        <f>ROUND(L15/F15,3)</f>
        <v>0.55400000000000005</v>
      </c>
      <c r="M17" s="277">
        <f>ROUND(M15/G15,3)</f>
        <v>0.80100000000000005</v>
      </c>
      <c r="N17" s="278"/>
      <c r="O17" s="274">
        <f>ROUND(O15/F15,3)</f>
        <v>0.29799999999999999</v>
      </c>
      <c r="P17" s="277">
        <f>ROUND(P15/G15,3)</f>
        <v>0.65300000000000002</v>
      </c>
      <c r="Q17" s="279"/>
      <c r="R17" s="274">
        <f>ROUND(R15/F15,3)</f>
        <v>9.8000000000000004E-2</v>
      </c>
      <c r="S17" s="274">
        <f>ROUND(S15/G15,3)</f>
        <v>0.106</v>
      </c>
      <c r="T17" s="279"/>
      <c r="U17" s="274">
        <f>ROUND(U15/F15,3)</f>
        <v>0.2</v>
      </c>
      <c r="V17" s="280">
        <f>ROUND(V15/G15,3)</f>
        <v>0.54800000000000004</v>
      </c>
      <c r="W17" s="278"/>
      <c r="X17" s="271">
        <f>ROUND(X15/F15,3)</f>
        <v>0.02</v>
      </c>
      <c r="Y17" s="281">
        <f>ROUND(Y15/G15,3)</f>
        <v>6.0000000000000001E-3</v>
      </c>
      <c r="Z17" s="282"/>
      <c r="AA17" s="271">
        <f>ROUND(AA15/F15,3)</f>
        <v>0.23699999999999999</v>
      </c>
      <c r="AB17" s="283">
        <f>ROUND(AB15/G15,3)</f>
        <v>0.14199999999999999</v>
      </c>
      <c r="AC17" s="128"/>
    </row>
    <row r="18" spans="2:29" ht="12.9" customHeight="1" thickTop="1" x14ac:dyDescent="0.2">
      <c r="B18" s="830" t="s">
        <v>3</v>
      </c>
      <c r="C18" s="837" t="s">
        <v>4</v>
      </c>
      <c r="D18" s="336">
        <v>57</v>
      </c>
      <c r="E18" s="90">
        <f>F18+G18</f>
        <v>313</v>
      </c>
      <c r="F18" s="90">
        <f>I18+L18</f>
        <v>252</v>
      </c>
      <c r="G18" s="134">
        <f>J18+M18</f>
        <v>61</v>
      </c>
      <c r="H18" s="145">
        <v>220</v>
      </c>
      <c r="I18" s="92">
        <v>185</v>
      </c>
      <c r="J18" s="146">
        <v>35</v>
      </c>
      <c r="K18" s="155">
        <f>L18+M18</f>
        <v>93</v>
      </c>
      <c r="L18" s="92">
        <f>O18+AA18+X18</f>
        <v>67</v>
      </c>
      <c r="M18" s="94">
        <f>P18+AB18+Y18</f>
        <v>26</v>
      </c>
      <c r="N18" s="91">
        <f>O18+P18</f>
        <v>54</v>
      </c>
      <c r="O18" s="92">
        <f>R18+U18</f>
        <v>35</v>
      </c>
      <c r="P18" s="93">
        <f>S18+V18</f>
        <v>19</v>
      </c>
      <c r="Q18" s="92">
        <v>17</v>
      </c>
      <c r="R18" s="92">
        <v>16</v>
      </c>
      <c r="S18" s="92">
        <v>1</v>
      </c>
      <c r="T18" s="92">
        <v>37</v>
      </c>
      <c r="U18" s="92">
        <v>19</v>
      </c>
      <c r="V18" s="182">
        <v>18</v>
      </c>
      <c r="W18" s="91">
        <v>9</v>
      </c>
      <c r="X18" s="90">
        <v>9</v>
      </c>
      <c r="Y18" s="225">
        <v>0</v>
      </c>
      <c r="Z18" s="232">
        <v>30</v>
      </c>
      <c r="AA18" s="90">
        <v>23</v>
      </c>
      <c r="AB18" s="156">
        <v>7</v>
      </c>
      <c r="AC18" s="127"/>
    </row>
    <row r="19" spans="2:29" ht="12.9" customHeight="1" x14ac:dyDescent="0.2">
      <c r="B19" s="831"/>
      <c r="C19" s="838"/>
      <c r="D19" s="334"/>
      <c r="E19" s="260"/>
      <c r="F19" s="260">
        <f>ROUND(F18/E18,3)</f>
        <v>0.80500000000000005</v>
      </c>
      <c r="G19" s="261">
        <f>ROUND(G18/E18,3)</f>
        <v>0.19500000000000001</v>
      </c>
      <c r="H19" s="262">
        <f>ROUND(H18/E18,3)</f>
        <v>0.70299999999999996</v>
      </c>
      <c r="I19" s="263">
        <f>ROUND(I18/E18,3)</f>
        <v>0.59099999999999997</v>
      </c>
      <c r="J19" s="264">
        <f>ROUND(J18/E18,3)</f>
        <v>0.112</v>
      </c>
      <c r="K19" s="284">
        <f>ROUND(K18/E18,3)</f>
        <v>0.29699999999999999</v>
      </c>
      <c r="L19" s="263">
        <f>ROUND(L18/E18,3)</f>
        <v>0.214</v>
      </c>
      <c r="M19" s="265">
        <f>ROUND(M18/E18,3)</f>
        <v>8.3000000000000004E-2</v>
      </c>
      <c r="N19" s="266">
        <f>ROUND(N18/E18,3)</f>
        <v>0.17299999999999999</v>
      </c>
      <c r="O19" s="263">
        <f>ROUND(O18/E18,3)</f>
        <v>0.112</v>
      </c>
      <c r="P19" s="285">
        <f>ROUND(P18/E18,3)</f>
        <v>6.0999999999999999E-2</v>
      </c>
      <c r="Q19" s="263">
        <f>ROUND(Q18/E18,3)</f>
        <v>5.3999999999999999E-2</v>
      </c>
      <c r="R19" s="263">
        <f>ROUND(R18/E18,3)</f>
        <v>5.0999999999999997E-2</v>
      </c>
      <c r="S19" s="263">
        <f>ROUND(S18/E18,3)</f>
        <v>3.0000000000000001E-3</v>
      </c>
      <c r="T19" s="263">
        <f>ROUND(T18/E18,3)</f>
        <v>0.11799999999999999</v>
      </c>
      <c r="U19" s="263">
        <f>ROUND(U18/E18,3)</f>
        <v>6.0999999999999999E-2</v>
      </c>
      <c r="V19" s="267">
        <f>ROUND(V18/E18,3)</f>
        <v>5.8000000000000003E-2</v>
      </c>
      <c r="W19" s="266">
        <f>ROUND(W18/E18,3)</f>
        <v>2.9000000000000001E-2</v>
      </c>
      <c r="X19" s="260">
        <f>ROUND(X18/E18,3)</f>
        <v>2.9000000000000001E-2</v>
      </c>
      <c r="Y19" s="286">
        <f>ROUND(Y18/E18,3)</f>
        <v>0</v>
      </c>
      <c r="Z19" s="269">
        <f>ROUND(Z18/E18,3)</f>
        <v>9.6000000000000002E-2</v>
      </c>
      <c r="AA19" s="260">
        <f>ROUND(AA18/E18,3)</f>
        <v>7.2999999999999995E-2</v>
      </c>
      <c r="AB19" s="287">
        <f>ROUND(AB18/E18,3)</f>
        <v>2.1999999999999999E-2</v>
      </c>
      <c r="AC19" s="128"/>
    </row>
    <row r="20" spans="2:29" ht="12.9" customHeight="1" x14ac:dyDescent="0.2">
      <c r="B20" s="831"/>
      <c r="C20" s="839"/>
      <c r="D20" s="123"/>
      <c r="E20" s="317"/>
      <c r="F20" s="288">
        <f>ROUND(F18/F18,3)</f>
        <v>1</v>
      </c>
      <c r="G20" s="289">
        <f>ROUND(G18/G18,3)</f>
        <v>1</v>
      </c>
      <c r="H20" s="290"/>
      <c r="I20" s="291">
        <f>ROUND(I18/F18,3)</f>
        <v>0.73399999999999999</v>
      </c>
      <c r="J20" s="292">
        <f>ROUND(J18/G18,3)</f>
        <v>0.57399999999999995</v>
      </c>
      <c r="K20" s="293"/>
      <c r="L20" s="291">
        <f>ROUND(L18/F18,3)</f>
        <v>0.26600000000000001</v>
      </c>
      <c r="M20" s="294">
        <f>ROUND(M18/G18,3)</f>
        <v>0.42599999999999999</v>
      </c>
      <c r="N20" s="295"/>
      <c r="O20" s="291">
        <f>ROUND(O18/F18,3)</f>
        <v>0.13900000000000001</v>
      </c>
      <c r="P20" s="296">
        <f>ROUND(P18/G18,3)</f>
        <v>0.311</v>
      </c>
      <c r="Q20" s="297"/>
      <c r="R20" s="291">
        <f>ROUND(R18/F18,3)</f>
        <v>6.3E-2</v>
      </c>
      <c r="S20" s="291">
        <f>ROUND(S18/G18,3)</f>
        <v>1.6E-2</v>
      </c>
      <c r="T20" s="297"/>
      <c r="U20" s="291">
        <f>ROUND(U18/F18,3)</f>
        <v>7.4999999999999997E-2</v>
      </c>
      <c r="V20" s="298">
        <f>ROUND(V18/G18,3)</f>
        <v>0.29499999999999998</v>
      </c>
      <c r="W20" s="295"/>
      <c r="X20" s="288">
        <f>ROUND(X18/F18,3)</f>
        <v>3.5999999999999997E-2</v>
      </c>
      <c r="Y20" s="299">
        <f>ROUND(Y18/G18,3)</f>
        <v>0</v>
      </c>
      <c r="Z20" s="300"/>
      <c r="AA20" s="288">
        <f>ROUND(AA18/F18,3)</f>
        <v>9.0999999999999998E-2</v>
      </c>
      <c r="AB20" s="301">
        <f>ROUND(AB18/G18,3)</f>
        <v>0.115</v>
      </c>
      <c r="AC20" s="128"/>
    </row>
    <row r="21" spans="2:29" ht="12.9" customHeight="1" x14ac:dyDescent="0.2">
      <c r="B21" s="831"/>
      <c r="C21" s="827" t="s">
        <v>5</v>
      </c>
      <c r="D21" s="337">
        <v>104</v>
      </c>
      <c r="E21" s="34">
        <f>F21+G21</f>
        <v>1880</v>
      </c>
      <c r="F21" s="34">
        <f>I21+L21</f>
        <v>1461</v>
      </c>
      <c r="G21" s="133">
        <f>J21+M21</f>
        <v>419</v>
      </c>
      <c r="H21" s="143">
        <v>913</v>
      </c>
      <c r="I21" s="86">
        <v>818</v>
      </c>
      <c r="J21" s="144">
        <v>95</v>
      </c>
      <c r="K21" s="153">
        <f>L21+M21</f>
        <v>967</v>
      </c>
      <c r="L21" s="86">
        <f>O21+AA21+X21</f>
        <v>643</v>
      </c>
      <c r="M21" s="89">
        <f>P21+AB21+Y21</f>
        <v>324</v>
      </c>
      <c r="N21" s="85">
        <f>O21+P21</f>
        <v>493</v>
      </c>
      <c r="O21" s="86">
        <f>R21+U21</f>
        <v>262</v>
      </c>
      <c r="P21" s="87">
        <f>S21+V21</f>
        <v>231</v>
      </c>
      <c r="Q21" s="86">
        <v>325</v>
      </c>
      <c r="R21" s="86">
        <v>199</v>
      </c>
      <c r="S21" s="86">
        <v>126</v>
      </c>
      <c r="T21" s="86">
        <v>168</v>
      </c>
      <c r="U21" s="86">
        <v>63</v>
      </c>
      <c r="V21" s="181">
        <v>105</v>
      </c>
      <c r="W21" s="85">
        <v>51</v>
      </c>
      <c r="X21" s="34">
        <v>45</v>
      </c>
      <c r="Y21" s="226">
        <v>6</v>
      </c>
      <c r="Z21" s="233">
        <v>423</v>
      </c>
      <c r="AA21" s="34">
        <v>336</v>
      </c>
      <c r="AB21" s="157">
        <v>87</v>
      </c>
      <c r="AC21" s="127"/>
    </row>
    <row r="22" spans="2:29" ht="12.9" customHeight="1" x14ac:dyDescent="0.2">
      <c r="B22" s="831"/>
      <c r="C22" s="828"/>
      <c r="D22" s="334"/>
      <c r="E22" s="260"/>
      <c r="F22" s="260">
        <f>ROUND(F21/E21,3)</f>
        <v>0.77700000000000002</v>
      </c>
      <c r="G22" s="261">
        <f>ROUND(G21/E21,3)</f>
        <v>0.223</v>
      </c>
      <c r="H22" s="262">
        <f>ROUND(H21/E21,3)</f>
        <v>0.48599999999999999</v>
      </c>
      <c r="I22" s="263">
        <f>ROUND(I21/E21,3)</f>
        <v>0.435</v>
      </c>
      <c r="J22" s="264">
        <f>ROUND(J21/E21,3)</f>
        <v>5.0999999999999997E-2</v>
      </c>
      <c r="K22" s="284">
        <f>ROUND(K21/E21,3)</f>
        <v>0.51400000000000001</v>
      </c>
      <c r="L22" s="263">
        <f>ROUND(L21/E21,3)</f>
        <v>0.34200000000000003</v>
      </c>
      <c r="M22" s="265">
        <f>ROUND(M21/E21,3)</f>
        <v>0.17199999999999999</v>
      </c>
      <c r="N22" s="266">
        <f>ROUND(N21/E21,3)</f>
        <v>0.26200000000000001</v>
      </c>
      <c r="O22" s="263">
        <f>ROUND(O21/E21,3)</f>
        <v>0.13900000000000001</v>
      </c>
      <c r="P22" s="285">
        <f>ROUND(P21/E21,3)</f>
        <v>0.123</v>
      </c>
      <c r="Q22" s="263">
        <f>ROUND(Q21/E21,3)</f>
        <v>0.17299999999999999</v>
      </c>
      <c r="R22" s="263">
        <f>ROUND(R21/E21,3)</f>
        <v>0.106</v>
      </c>
      <c r="S22" s="263">
        <f>ROUND(S21/E21,3)</f>
        <v>6.7000000000000004E-2</v>
      </c>
      <c r="T22" s="263">
        <f>ROUND(T21/E21,3)</f>
        <v>8.8999999999999996E-2</v>
      </c>
      <c r="U22" s="263">
        <f>ROUND(U21/E21,3)</f>
        <v>3.4000000000000002E-2</v>
      </c>
      <c r="V22" s="267">
        <f>ROUND(V21/E21,3)</f>
        <v>5.6000000000000001E-2</v>
      </c>
      <c r="W22" s="266">
        <f>ROUND(W21/E21,3)</f>
        <v>2.7E-2</v>
      </c>
      <c r="X22" s="260">
        <f>ROUND(X21/E21,3)</f>
        <v>2.4E-2</v>
      </c>
      <c r="Y22" s="286">
        <f>ROUND(Y21/E21,3)</f>
        <v>3.0000000000000001E-3</v>
      </c>
      <c r="Z22" s="269">
        <f>ROUND(Z21/E21,3)</f>
        <v>0.22500000000000001</v>
      </c>
      <c r="AA22" s="260">
        <f>ROUND(AA21/E21,3)</f>
        <v>0.17899999999999999</v>
      </c>
      <c r="AB22" s="287">
        <f>ROUND(AB21/E21,3)</f>
        <v>4.5999999999999999E-2</v>
      </c>
      <c r="AC22" s="128"/>
    </row>
    <row r="23" spans="2:29" ht="12.9" customHeight="1" x14ac:dyDescent="0.2">
      <c r="B23" s="831"/>
      <c r="C23" s="829"/>
      <c r="D23" s="338"/>
      <c r="E23" s="317"/>
      <c r="F23" s="288">
        <f>ROUND(F21/F21,3)</f>
        <v>1</v>
      </c>
      <c r="G23" s="289">
        <f>ROUND(G21/G21,3)</f>
        <v>1</v>
      </c>
      <c r="H23" s="290"/>
      <c r="I23" s="291">
        <f>ROUND(I21/F21,3)</f>
        <v>0.56000000000000005</v>
      </c>
      <c r="J23" s="292">
        <f>ROUND(J21/G21,3)</f>
        <v>0.22700000000000001</v>
      </c>
      <c r="K23" s="293"/>
      <c r="L23" s="291">
        <f>ROUND(L21/F21,3)</f>
        <v>0.44</v>
      </c>
      <c r="M23" s="294">
        <f>ROUND(M21/G21,3)</f>
        <v>0.77300000000000002</v>
      </c>
      <c r="N23" s="295"/>
      <c r="O23" s="291">
        <f>ROUND(O21/F21,3)</f>
        <v>0.17899999999999999</v>
      </c>
      <c r="P23" s="296">
        <f>ROUND(P21/G21,3)</f>
        <v>0.55100000000000005</v>
      </c>
      <c r="Q23" s="297"/>
      <c r="R23" s="291">
        <f>ROUND(R21/F21,3)</f>
        <v>0.13600000000000001</v>
      </c>
      <c r="S23" s="291">
        <f>ROUND(S21/G21,3)</f>
        <v>0.30099999999999999</v>
      </c>
      <c r="T23" s="297"/>
      <c r="U23" s="291">
        <f>ROUND(U21/F21,3)</f>
        <v>4.2999999999999997E-2</v>
      </c>
      <c r="V23" s="298">
        <f>ROUND(V21/G21,3)</f>
        <v>0.251</v>
      </c>
      <c r="W23" s="295"/>
      <c r="X23" s="288">
        <f>ROUND(X21/F21,3)</f>
        <v>3.1E-2</v>
      </c>
      <c r="Y23" s="299">
        <f>ROUND(Y21/G21,3)</f>
        <v>1.4E-2</v>
      </c>
      <c r="Z23" s="300"/>
      <c r="AA23" s="288">
        <f>ROUND(AA21/F21,3)</f>
        <v>0.23</v>
      </c>
      <c r="AB23" s="301">
        <f>ROUND(AB21/G21,3)</f>
        <v>0.20799999999999999</v>
      </c>
      <c r="AC23" s="128"/>
    </row>
    <row r="24" spans="2:29" ht="12.9" customHeight="1" x14ac:dyDescent="0.2">
      <c r="B24" s="831"/>
      <c r="C24" s="840" t="s">
        <v>26</v>
      </c>
      <c r="D24" s="247">
        <v>32</v>
      </c>
      <c r="E24" s="34">
        <f>F24+G24</f>
        <v>361</v>
      </c>
      <c r="F24" s="34">
        <f>I24+L24</f>
        <v>339</v>
      </c>
      <c r="G24" s="133">
        <f>J24+M24</f>
        <v>22</v>
      </c>
      <c r="H24" s="143">
        <v>235</v>
      </c>
      <c r="I24" s="86">
        <v>228</v>
      </c>
      <c r="J24" s="144">
        <v>7</v>
      </c>
      <c r="K24" s="153">
        <f>L24+M24</f>
        <v>126</v>
      </c>
      <c r="L24" s="86">
        <f>O24+AA24+X24</f>
        <v>111</v>
      </c>
      <c r="M24" s="89">
        <f>P24+AB24+Y24</f>
        <v>15</v>
      </c>
      <c r="N24" s="85">
        <f>O24+P24</f>
        <v>41</v>
      </c>
      <c r="O24" s="86">
        <f>R24+U24</f>
        <v>33</v>
      </c>
      <c r="P24" s="87">
        <f>S24+V24</f>
        <v>8</v>
      </c>
      <c r="Q24" s="86">
        <v>28</v>
      </c>
      <c r="R24" s="86">
        <v>25</v>
      </c>
      <c r="S24" s="86">
        <v>3</v>
      </c>
      <c r="T24" s="86">
        <v>13</v>
      </c>
      <c r="U24" s="86">
        <v>8</v>
      </c>
      <c r="V24" s="181">
        <v>5</v>
      </c>
      <c r="W24" s="85">
        <v>0</v>
      </c>
      <c r="X24" s="34">
        <v>0</v>
      </c>
      <c r="Y24" s="226">
        <v>0</v>
      </c>
      <c r="Z24" s="233">
        <v>85</v>
      </c>
      <c r="AA24" s="34">
        <v>78</v>
      </c>
      <c r="AB24" s="157">
        <v>7</v>
      </c>
      <c r="AC24" s="127"/>
    </row>
    <row r="25" spans="2:29" ht="12.9" customHeight="1" x14ac:dyDescent="0.2">
      <c r="B25" s="831"/>
      <c r="C25" s="841"/>
      <c r="D25" s="334"/>
      <c r="E25" s="260"/>
      <c r="F25" s="260">
        <f>ROUND(F24/E24,3)</f>
        <v>0.93899999999999995</v>
      </c>
      <c r="G25" s="261">
        <f>ROUND(G24/E24,3)</f>
        <v>6.0999999999999999E-2</v>
      </c>
      <c r="H25" s="262">
        <f>ROUND(H24/E24,3)</f>
        <v>0.65100000000000002</v>
      </c>
      <c r="I25" s="263">
        <f>ROUND(I24/E24,3)</f>
        <v>0.63200000000000001</v>
      </c>
      <c r="J25" s="264">
        <f>ROUND(J24/E24,3)</f>
        <v>1.9E-2</v>
      </c>
      <c r="K25" s="284">
        <f>ROUND(K24/E24,3)</f>
        <v>0.34899999999999998</v>
      </c>
      <c r="L25" s="263">
        <f>ROUND(L24/E24,3)</f>
        <v>0.307</v>
      </c>
      <c r="M25" s="265">
        <f>ROUND(M24/E24,3)</f>
        <v>4.2000000000000003E-2</v>
      </c>
      <c r="N25" s="266">
        <f>ROUND(N24/E24,3)</f>
        <v>0.114</v>
      </c>
      <c r="O25" s="263">
        <f>ROUND(O24/E24,3)</f>
        <v>9.0999999999999998E-2</v>
      </c>
      <c r="P25" s="285">
        <f>ROUND(P24/E24,3)</f>
        <v>2.1999999999999999E-2</v>
      </c>
      <c r="Q25" s="263">
        <f>ROUND(Q24/E24,3)</f>
        <v>7.8E-2</v>
      </c>
      <c r="R25" s="263">
        <f>ROUND(R24/E24,3)</f>
        <v>6.9000000000000006E-2</v>
      </c>
      <c r="S25" s="263">
        <f>ROUND(S24/E24,3)</f>
        <v>8.0000000000000002E-3</v>
      </c>
      <c r="T25" s="263">
        <f>ROUND(T24/E24,3)</f>
        <v>3.5999999999999997E-2</v>
      </c>
      <c r="U25" s="263">
        <f>ROUND(U24/E24,3)</f>
        <v>2.1999999999999999E-2</v>
      </c>
      <c r="V25" s="267">
        <f>ROUND(V24/E24,3)</f>
        <v>1.4E-2</v>
      </c>
      <c r="W25" s="266">
        <f>ROUND(W24/E24,3)</f>
        <v>0</v>
      </c>
      <c r="X25" s="260">
        <f>ROUND(X24/E24,3)</f>
        <v>0</v>
      </c>
      <c r="Y25" s="286">
        <f>ROUND(Y24/E24,3)</f>
        <v>0</v>
      </c>
      <c r="Z25" s="269">
        <f>ROUND(Z24/E24,3)</f>
        <v>0.23499999999999999</v>
      </c>
      <c r="AA25" s="260">
        <f>ROUND(AA24/E24,3)</f>
        <v>0.216</v>
      </c>
      <c r="AB25" s="287">
        <f>ROUND(AB24/E24,3)</f>
        <v>1.9E-2</v>
      </c>
      <c r="AC25" s="128"/>
    </row>
    <row r="26" spans="2:29" ht="12.9" customHeight="1" x14ac:dyDescent="0.2">
      <c r="B26" s="831"/>
      <c r="C26" s="842"/>
      <c r="D26" s="338"/>
      <c r="E26" s="317"/>
      <c r="F26" s="288">
        <f>ROUND(F24/F24,3)</f>
        <v>1</v>
      </c>
      <c r="G26" s="289">
        <f>ROUND(G24/G24,3)</f>
        <v>1</v>
      </c>
      <c r="H26" s="290"/>
      <c r="I26" s="291">
        <f>ROUND(I24/F24,3)</f>
        <v>0.67300000000000004</v>
      </c>
      <c r="J26" s="292">
        <f>ROUND(J24/G24,3)</f>
        <v>0.318</v>
      </c>
      <c r="K26" s="293"/>
      <c r="L26" s="291">
        <f>ROUND(L24/F24,3)</f>
        <v>0.32700000000000001</v>
      </c>
      <c r="M26" s="294">
        <f>ROUND(M24/G24,3)</f>
        <v>0.68200000000000005</v>
      </c>
      <c r="N26" s="295"/>
      <c r="O26" s="291">
        <f>ROUND(O24/F24,3)</f>
        <v>9.7000000000000003E-2</v>
      </c>
      <c r="P26" s="296">
        <f>ROUND(P24/G24,3)</f>
        <v>0.36399999999999999</v>
      </c>
      <c r="Q26" s="297"/>
      <c r="R26" s="291">
        <f>ROUND(R24/F24,3)</f>
        <v>7.3999999999999996E-2</v>
      </c>
      <c r="S26" s="291">
        <f>ROUND(S24/G24,3)</f>
        <v>0.13600000000000001</v>
      </c>
      <c r="T26" s="297"/>
      <c r="U26" s="291">
        <f>ROUND(U24/F24,3)</f>
        <v>2.4E-2</v>
      </c>
      <c r="V26" s="298">
        <f>ROUND(V24/G24,3)</f>
        <v>0.22700000000000001</v>
      </c>
      <c r="W26" s="295"/>
      <c r="X26" s="288">
        <f>ROUND(X24/F24,3)</f>
        <v>0</v>
      </c>
      <c r="Y26" s="299">
        <f>ROUND(Y24/G24,3)</f>
        <v>0</v>
      </c>
      <c r="Z26" s="300"/>
      <c r="AA26" s="288">
        <f>ROUND(AA24/F24,3)</f>
        <v>0.23</v>
      </c>
      <c r="AB26" s="301">
        <f>ROUND(AB24/G24,3)</f>
        <v>0.318</v>
      </c>
      <c r="AC26" s="128"/>
    </row>
    <row r="27" spans="2:29" ht="12.9" customHeight="1" x14ac:dyDescent="0.2">
      <c r="B27" s="831"/>
      <c r="C27" s="843" t="s">
        <v>6</v>
      </c>
      <c r="D27" s="247">
        <v>124</v>
      </c>
      <c r="E27" s="34">
        <f>F27+G27</f>
        <v>815</v>
      </c>
      <c r="F27" s="34">
        <f>I27+L27</f>
        <v>391</v>
      </c>
      <c r="G27" s="133">
        <f>J27+M27</f>
        <v>424</v>
      </c>
      <c r="H27" s="143">
        <v>212</v>
      </c>
      <c r="I27" s="86">
        <v>152</v>
      </c>
      <c r="J27" s="144">
        <v>60</v>
      </c>
      <c r="K27" s="153">
        <f>L27+M27</f>
        <v>603</v>
      </c>
      <c r="L27" s="86">
        <f>O27+AA27+X27</f>
        <v>239</v>
      </c>
      <c r="M27" s="89">
        <f>P27+AB27+Y27</f>
        <v>364</v>
      </c>
      <c r="N27" s="85">
        <f>O27+P27</f>
        <v>404</v>
      </c>
      <c r="O27" s="86">
        <f>R27+U27</f>
        <v>139</v>
      </c>
      <c r="P27" s="87">
        <f>S27+V27</f>
        <v>265</v>
      </c>
      <c r="Q27" s="86">
        <v>117</v>
      </c>
      <c r="R27" s="86">
        <v>49</v>
      </c>
      <c r="S27" s="86">
        <v>68</v>
      </c>
      <c r="T27" s="86">
        <v>287</v>
      </c>
      <c r="U27" s="86">
        <v>90</v>
      </c>
      <c r="V27" s="181">
        <v>197</v>
      </c>
      <c r="W27" s="85">
        <v>16</v>
      </c>
      <c r="X27" s="34">
        <v>14</v>
      </c>
      <c r="Y27" s="226">
        <v>2</v>
      </c>
      <c r="Z27" s="233">
        <v>183</v>
      </c>
      <c r="AA27" s="34">
        <v>86</v>
      </c>
      <c r="AB27" s="157">
        <v>97</v>
      </c>
      <c r="AC27" s="127"/>
    </row>
    <row r="28" spans="2:29" ht="12.9" customHeight="1" x14ac:dyDescent="0.2">
      <c r="B28" s="831"/>
      <c r="C28" s="844"/>
      <c r="D28" s="334"/>
      <c r="E28" s="260"/>
      <c r="F28" s="260">
        <f>ROUND(F27/E27,3)</f>
        <v>0.48</v>
      </c>
      <c r="G28" s="261">
        <f>ROUND(G27/E27,3)</f>
        <v>0.52</v>
      </c>
      <c r="H28" s="262">
        <f>ROUND(H27/E27,3)</f>
        <v>0.26</v>
      </c>
      <c r="I28" s="263">
        <f>ROUND(I27/E27,3)</f>
        <v>0.187</v>
      </c>
      <c r="J28" s="264">
        <f>ROUND(J27/E27,3)</f>
        <v>7.3999999999999996E-2</v>
      </c>
      <c r="K28" s="284">
        <f>ROUND(K27/E27,3)</f>
        <v>0.74</v>
      </c>
      <c r="L28" s="263">
        <f>ROUND(L27/E27,3)</f>
        <v>0.29299999999999998</v>
      </c>
      <c r="M28" s="265">
        <f>ROUND(M27/E27,3)</f>
        <v>0.44700000000000001</v>
      </c>
      <c r="N28" s="266">
        <f>ROUND(N27/E27,3)</f>
        <v>0.496</v>
      </c>
      <c r="O28" s="263">
        <f>ROUND(O27/E27,3)</f>
        <v>0.17100000000000001</v>
      </c>
      <c r="P28" s="285">
        <f>ROUND(P27/E27,3)</f>
        <v>0.32500000000000001</v>
      </c>
      <c r="Q28" s="263">
        <f>ROUND(Q27/E27,3)</f>
        <v>0.14399999999999999</v>
      </c>
      <c r="R28" s="263">
        <f>ROUND(R27/E27,3)</f>
        <v>0.06</v>
      </c>
      <c r="S28" s="263">
        <f>ROUND(S27/E27,3)</f>
        <v>8.3000000000000004E-2</v>
      </c>
      <c r="T28" s="263">
        <f>ROUND(T27/E27,3)</f>
        <v>0.35199999999999998</v>
      </c>
      <c r="U28" s="263">
        <f>ROUND(U27/E27,3)</f>
        <v>0.11</v>
      </c>
      <c r="V28" s="267">
        <f>ROUND(V27/E27,3)</f>
        <v>0.24199999999999999</v>
      </c>
      <c r="W28" s="266">
        <f>ROUND(W27/E27,3)</f>
        <v>0.02</v>
      </c>
      <c r="X28" s="260">
        <f>ROUND(X27/E27,3)</f>
        <v>1.7000000000000001E-2</v>
      </c>
      <c r="Y28" s="286">
        <f>ROUND(Y27/E27,3)</f>
        <v>2E-3</v>
      </c>
      <c r="Z28" s="269">
        <f>ROUND(Z27/E27,3)</f>
        <v>0.22500000000000001</v>
      </c>
      <c r="AA28" s="260">
        <f>ROUND(AA27/E27,3)</f>
        <v>0.106</v>
      </c>
      <c r="AB28" s="287">
        <f>ROUND(AB27/E27,3)</f>
        <v>0.11899999999999999</v>
      </c>
      <c r="AC28" s="128"/>
    </row>
    <row r="29" spans="2:29" ht="12.9" customHeight="1" x14ac:dyDescent="0.2">
      <c r="B29" s="831"/>
      <c r="C29" s="845"/>
      <c r="D29" s="338"/>
      <c r="E29" s="317"/>
      <c r="F29" s="288">
        <f>ROUND(F27/F27,3)</f>
        <v>1</v>
      </c>
      <c r="G29" s="289">
        <f>ROUND(G27/G27,3)</f>
        <v>1</v>
      </c>
      <c r="H29" s="290"/>
      <c r="I29" s="291">
        <f>ROUND(I27/F27,3)</f>
        <v>0.38900000000000001</v>
      </c>
      <c r="J29" s="292">
        <f>ROUND(J27/G27,3)</f>
        <v>0.14199999999999999</v>
      </c>
      <c r="K29" s="293"/>
      <c r="L29" s="291">
        <f>ROUND(L27/F27,3)</f>
        <v>0.61099999999999999</v>
      </c>
      <c r="M29" s="294">
        <f>ROUND(M27/G27,3)</f>
        <v>0.85799999999999998</v>
      </c>
      <c r="N29" s="295"/>
      <c r="O29" s="291">
        <f>ROUND(O27/F27,3)</f>
        <v>0.35499999999999998</v>
      </c>
      <c r="P29" s="296">
        <f>ROUND(P27/G27,3)</f>
        <v>0.625</v>
      </c>
      <c r="Q29" s="297"/>
      <c r="R29" s="291">
        <f>ROUND(R27/F27,3)</f>
        <v>0.125</v>
      </c>
      <c r="S29" s="291">
        <f>ROUND(S27/G27,3)</f>
        <v>0.16</v>
      </c>
      <c r="T29" s="297"/>
      <c r="U29" s="291">
        <f>ROUND(U27/F27,3)</f>
        <v>0.23</v>
      </c>
      <c r="V29" s="298">
        <f>ROUND(V27/G27,3)</f>
        <v>0.46500000000000002</v>
      </c>
      <c r="W29" s="295"/>
      <c r="X29" s="288">
        <f>ROUND(X27/F27,3)</f>
        <v>3.5999999999999997E-2</v>
      </c>
      <c r="Y29" s="299">
        <f>ROUND(Y27/G27,3)</f>
        <v>5.0000000000000001E-3</v>
      </c>
      <c r="Z29" s="300"/>
      <c r="AA29" s="288">
        <f>ROUND(AA27/F27,3)</f>
        <v>0.22</v>
      </c>
      <c r="AB29" s="301">
        <f>ROUND(AB27/G27,3)</f>
        <v>0.22900000000000001</v>
      </c>
      <c r="AC29" s="128"/>
    </row>
    <row r="30" spans="2:29" ht="12.9" customHeight="1" x14ac:dyDescent="0.2">
      <c r="B30" s="831"/>
      <c r="C30" s="827" t="s">
        <v>7</v>
      </c>
      <c r="D30" s="247">
        <v>14</v>
      </c>
      <c r="E30" s="34">
        <f>F30+G30</f>
        <v>211</v>
      </c>
      <c r="F30" s="34">
        <f>I30+L30</f>
        <v>117</v>
      </c>
      <c r="G30" s="133">
        <f>J30+M30</f>
        <v>94</v>
      </c>
      <c r="H30" s="143">
        <v>150</v>
      </c>
      <c r="I30" s="86">
        <v>60</v>
      </c>
      <c r="J30" s="144">
        <v>90</v>
      </c>
      <c r="K30" s="153">
        <f>L30+M30</f>
        <v>61</v>
      </c>
      <c r="L30" s="86">
        <f>O30+AA30+X30</f>
        <v>57</v>
      </c>
      <c r="M30" s="89">
        <f>P30+AB30+Y30</f>
        <v>4</v>
      </c>
      <c r="N30" s="85">
        <f>O30+P30</f>
        <v>26</v>
      </c>
      <c r="O30" s="86">
        <f>R30+U30</f>
        <v>25</v>
      </c>
      <c r="P30" s="87">
        <f>S30+V30</f>
        <v>1</v>
      </c>
      <c r="Q30" s="86">
        <v>5</v>
      </c>
      <c r="R30" s="86">
        <v>5</v>
      </c>
      <c r="S30" s="86">
        <v>0</v>
      </c>
      <c r="T30" s="86">
        <v>21</v>
      </c>
      <c r="U30" s="86">
        <v>20</v>
      </c>
      <c r="V30" s="181">
        <v>1</v>
      </c>
      <c r="W30" s="85">
        <v>1</v>
      </c>
      <c r="X30" s="34">
        <v>1</v>
      </c>
      <c r="Y30" s="226">
        <v>0</v>
      </c>
      <c r="Z30" s="233">
        <v>34</v>
      </c>
      <c r="AA30" s="34">
        <v>31</v>
      </c>
      <c r="AB30" s="157">
        <v>3</v>
      </c>
      <c r="AC30" s="127"/>
    </row>
    <row r="31" spans="2:29" ht="12.9" customHeight="1" x14ac:dyDescent="0.2">
      <c r="B31" s="831"/>
      <c r="C31" s="828"/>
      <c r="D31" s="334"/>
      <c r="E31" s="260"/>
      <c r="F31" s="260">
        <f>ROUND(F30/E30,3)</f>
        <v>0.55500000000000005</v>
      </c>
      <c r="G31" s="261">
        <f>ROUND(G30/E30,3)</f>
        <v>0.44500000000000001</v>
      </c>
      <c r="H31" s="262">
        <f>ROUND(H30/E30,3)</f>
        <v>0.71099999999999997</v>
      </c>
      <c r="I31" s="263">
        <f>ROUND(I30/E30,3)</f>
        <v>0.28399999999999997</v>
      </c>
      <c r="J31" s="264">
        <f>ROUND(J30/E30,3)</f>
        <v>0.42699999999999999</v>
      </c>
      <c r="K31" s="284">
        <f>ROUND(K30/E30,3)</f>
        <v>0.28899999999999998</v>
      </c>
      <c r="L31" s="263">
        <f>ROUND(L30/E30,3)</f>
        <v>0.27</v>
      </c>
      <c r="M31" s="265">
        <f>ROUND(M30/E30,3)</f>
        <v>1.9E-2</v>
      </c>
      <c r="N31" s="266">
        <f>ROUND(N30/E30,3)</f>
        <v>0.123</v>
      </c>
      <c r="O31" s="263">
        <f>ROUND(O30/E30,3)</f>
        <v>0.11799999999999999</v>
      </c>
      <c r="P31" s="285">
        <f>ROUND(P30/E30,3)</f>
        <v>5.0000000000000001E-3</v>
      </c>
      <c r="Q31" s="263">
        <f>ROUND(Q30/E30,3)</f>
        <v>2.4E-2</v>
      </c>
      <c r="R31" s="263">
        <f>ROUND(R30/E30,3)</f>
        <v>2.4E-2</v>
      </c>
      <c r="S31" s="263">
        <f>ROUND(S30/E30,3)</f>
        <v>0</v>
      </c>
      <c r="T31" s="263">
        <f>ROUND(T30/E30,3)</f>
        <v>0.1</v>
      </c>
      <c r="U31" s="263">
        <f>ROUND(U30/E30,3)</f>
        <v>9.5000000000000001E-2</v>
      </c>
      <c r="V31" s="267">
        <f>ROUND(V30/E30,3)</f>
        <v>5.0000000000000001E-3</v>
      </c>
      <c r="W31" s="266">
        <f>ROUND(W30/E30,3)</f>
        <v>5.0000000000000001E-3</v>
      </c>
      <c r="X31" s="260">
        <f>ROUND(X30/E30,3)</f>
        <v>5.0000000000000001E-3</v>
      </c>
      <c r="Y31" s="286">
        <f>ROUND(Y30/E30,3)</f>
        <v>0</v>
      </c>
      <c r="Z31" s="269">
        <f>ROUND(Z30/E30,3)</f>
        <v>0.161</v>
      </c>
      <c r="AA31" s="260">
        <f>ROUND(AA30/E30,3)</f>
        <v>0.14699999999999999</v>
      </c>
      <c r="AB31" s="287">
        <f>ROUND(AB30/E30,3)</f>
        <v>1.4E-2</v>
      </c>
      <c r="AC31" s="128"/>
    </row>
    <row r="32" spans="2:29" ht="12.9" customHeight="1" x14ac:dyDescent="0.2">
      <c r="B32" s="831"/>
      <c r="C32" s="829"/>
      <c r="D32" s="338"/>
      <c r="E32" s="317"/>
      <c r="F32" s="288">
        <f>ROUND(F30/F30,3)</f>
        <v>1</v>
      </c>
      <c r="G32" s="289">
        <f>ROUND(G30/G30,3)</f>
        <v>1</v>
      </c>
      <c r="H32" s="290"/>
      <c r="I32" s="291">
        <f>ROUND(I30/F30,3)</f>
        <v>0.51300000000000001</v>
      </c>
      <c r="J32" s="292">
        <f>ROUND(J30/G30,3)</f>
        <v>0.95699999999999996</v>
      </c>
      <c r="K32" s="293"/>
      <c r="L32" s="291">
        <f>ROUND(L30/F30,3)</f>
        <v>0.48699999999999999</v>
      </c>
      <c r="M32" s="294">
        <f>ROUND(M30/G30,3)</f>
        <v>4.2999999999999997E-2</v>
      </c>
      <c r="N32" s="295"/>
      <c r="O32" s="291">
        <f>ROUND(O30/F30,3)</f>
        <v>0.214</v>
      </c>
      <c r="P32" s="296">
        <f>ROUND(P30/G30,3)</f>
        <v>1.0999999999999999E-2</v>
      </c>
      <c r="Q32" s="297"/>
      <c r="R32" s="291">
        <f>ROUND(R30/F30,3)</f>
        <v>4.2999999999999997E-2</v>
      </c>
      <c r="S32" s="291">
        <f>ROUND(S30/G30,3)</f>
        <v>0</v>
      </c>
      <c r="T32" s="297"/>
      <c r="U32" s="291">
        <f>ROUND(U30/F30,3)</f>
        <v>0.17100000000000001</v>
      </c>
      <c r="V32" s="298">
        <f>ROUND(V30/G30,3)</f>
        <v>1.0999999999999999E-2</v>
      </c>
      <c r="W32" s="295"/>
      <c r="X32" s="288">
        <f>ROUND(X30/F30,3)</f>
        <v>8.9999999999999993E-3</v>
      </c>
      <c r="Y32" s="299">
        <f>ROUND(Y30/G30,3)</f>
        <v>0</v>
      </c>
      <c r="Z32" s="300"/>
      <c r="AA32" s="288">
        <f>ROUND(AA30/F30,3)</f>
        <v>0.26500000000000001</v>
      </c>
      <c r="AB32" s="301">
        <f>ROUND(AB30/G30,3)</f>
        <v>3.2000000000000001E-2</v>
      </c>
      <c r="AC32" s="128"/>
    </row>
    <row r="33" spans="2:29" ht="12.9" customHeight="1" x14ac:dyDescent="0.2">
      <c r="B33" s="831"/>
      <c r="C33" s="828" t="s">
        <v>8</v>
      </c>
      <c r="D33" s="247">
        <v>199</v>
      </c>
      <c r="E33" s="34">
        <f>F33+G33</f>
        <v>3811</v>
      </c>
      <c r="F33" s="34">
        <f>I33+L33</f>
        <v>1614</v>
      </c>
      <c r="G33" s="133">
        <f>J33+M33</f>
        <v>2197</v>
      </c>
      <c r="H33" s="143">
        <v>772</v>
      </c>
      <c r="I33" s="86">
        <v>418</v>
      </c>
      <c r="J33" s="144">
        <v>354</v>
      </c>
      <c r="K33" s="153">
        <f>L33+M33</f>
        <v>3039</v>
      </c>
      <c r="L33" s="86">
        <f>O33+AA33+X33</f>
        <v>1196</v>
      </c>
      <c r="M33" s="89">
        <f>P33+AB33+Y33</f>
        <v>1843</v>
      </c>
      <c r="N33" s="85">
        <f>O33+P33</f>
        <v>2326</v>
      </c>
      <c r="O33" s="86">
        <f>R33+U33</f>
        <v>748</v>
      </c>
      <c r="P33" s="87">
        <f>S33+V33</f>
        <v>1578</v>
      </c>
      <c r="Q33" s="86">
        <v>255</v>
      </c>
      <c r="R33" s="86">
        <v>113</v>
      </c>
      <c r="S33" s="86">
        <v>142</v>
      </c>
      <c r="T33" s="86">
        <v>2071</v>
      </c>
      <c r="U33" s="86">
        <v>635</v>
      </c>
      <c r="V33" s="181">
        <v>1436</v>
      </c>
      <c r="W33" s="85">
        <v>24</v>
      </c>
      <c r="X33" s="34">
        <v>14</v>
      </c>
      <c r="Y33" s="226">
        <v>10</v>
      </c>
      <c r="Z33" s="233">
        <v>689</v>
      </c>
      <c r="AA33" s="34">
        <v>434</v>
      </c>
      <c r="AB33" s="157">
        <v>255</v>
      </c>
      <c r="AC33" s="127"/>
    </row>
    <row r="34" spans="2:29" ht="12.9" customHeight="1" x14ac:dyDescent="0.2">
      <c r="B34" s="831"/>
      <c r="C34" s="828"/>
      <c r="D34" s="334"/>
      <c r="E34" s="260"/>
      <c r="F34" s="260">
        <f>ROUND(F33/E33,3)</f>
        <v>0.42399999999999999</v>
      </c>
      <c r="G34" s="261">
        <f>ROUND(G33/E33,3)</f>
        <v>0.57599999999999996</v>
      </c>
      <c r="H34" s="262">
        <f>ROUND(H33/E33,3)</f>
        <v>0.20300000000000001</v>
      </c>
      <c r="I34" s="263">
        <f>ROUND(I33/E33,3)</f>
        <v>0.11</v>
      </c>
      <c r="J34" s="264">
        <f>ROUND(J33/E33,3)</f>
        <v>9.2999999999999999E-2</v>
      </c>
      <c r="K34" s="284">
        <f>ROUND(K33/E33,3)</f>
        <v>0.79700000000000004</v>
      </c>
      <c r="L34" s="263">
        <f>ROUND(L33/E33,3)</f>
        <v>0.314</v>
      </c>
      <c r="M34" s="265">
        <f>ROUND(M33/E33,3)</f>
        <v>0.48399999999999999</v>
      </c>
      <c r="N34" s="266">
        <f>ROUND(N33/E33,3)</f>
        <v>0.61</v>
      </c>
      <c r="O34" s="263">
        <f>ROUND(O33/E33,3)</f>
        <v>0.19600000000000001</v>
      </c>
      <c r="P34" s="285">
        <f>ROUND(P33/E33,3)</f>
        <v>0.41399999999999998</v>
      </c>
      <c r="Q34" s="263">
        <f>ROUND(Q33/E33,3)</f>
        <v>6.7000000000000004E-2</v>
      </c>
      <c r="R34" s="263">
        <f>ROUND(R33/E33,3)</f>
        <v>0.03</v>
      </c>
      <c r="S34" s="263">
        <f>ROUND(S33/E33,3)</f>
        <v>3.6999999999999998E-2</v>
      </c>
      <c r="T34" s="263">
        <f>ROUND(T33/E33,3)</f>
        <v>0.54300000000000004</v>
      </c>
      <c r="U34" s="263">
        <f>ROUND(U33/E33,3)</f>
        <v>0.16700000000000001</v>
      </c>
      <c r="V34" s="267">
        <f>ROUND(V33/E33,3)</f>
        <v>0.377</v>
      </c>
      <c r="W34" s="266">
        <f>ROUND(W33/E33,3)</f>
        <v>6.0000000000000001E-3</v>
      </c>
      <c r="X34" s="260">
        <f>ROUND(X33/E33,3)</f>
        <v>4.0000000000000001E-3</v>
      </c>
      <c r="Y34" s="286">
        <f>ROUND(Y33/E33,3)</f>
        <v>3.0000000000000001E-3</v>
      </c>
      <c r="Z34" s="269">
        <f>ROUND(Z33/E33,3)</f>
        <v>0.18099999999999999</v>
      </c>
      <c r="AA34" s="260">
        <f>ROUND(AA33/E33,3)</f>
        <v>0.114</v>
      </c>
      <c r="AB34" s="287">
        <f>ROUND(AB33/E33,3)</f>
        <v>6.7000000000000004E-2</v>
      </c>
      <c r="AC34" s="128"/>
    </row>
    <row r="35" spans="2:29" ht="12.9" customHeight="1" thickBot="1" x14ac:dyDescent="0.25">
      <c r="B35" s="836"/>
      <c r="C35" s="828"/>
      <c r="D35" s="339"/>
      <c r="E35" s="317"/>
      <c r="F35" s="288">
        <f>ROUND(F33/F33,3)</f>
        <v>1</v>
      </c>
      <c r="G35" s="289">
        <f>ROUND(G33/G33,3)</f>
        <v>1</v>
      </c>
      <c r="H35" s="290"/>
      <c r="I35" s="291">
        <f>ROUND(I33/F33,3)</f>
        <v>0.25900000000000001</v>
      </c>
      <c r="J35" s="292">
        <f>ROUND(J33/G33,3)</f>
        <v>0.161</v>
      </c>
      <c r="K35" s="293"/>
      <c r="L35" s="302">
        <f>ROUND(L33/F33,3)</f>
        <v>0.74099999999999999</v>
      </c>
      <c r="M35" s="294">
        <f>ROUND(M33/G33,3)</f>
        <v>0.83899999999999997</v>
      </c>
      <c r="N35" s="295"/>
      <c r="O35" s="291">
        <f>ROUND(O33/F33,3)</f>
        <v>0.46300000000000002</v>
      </c>
      <c r="P35" s="296">
        <f>ROUND(P33/G33,3)</f>
        <v>0.71799999999999997</v>
      </c>
      <c r="Q35" s="297"/>
      <c r="R35" s="291">
        <f>ROUND(R33/F33,3)</f>
        <v>7.0000000000000007E-2</v>
      </c>
      <c r="S35" s="291">
        <f>ROUND(S33/G33,3)</f>
        <v>6.5000000000000002E-2</v>
      </c>
      <c r="T35" s="297"/>
      <c r="U35" s="291">
        <f>ROUND(U33/F33,3)</f>
        <v>0.39300000000000002</v>
      </c>
      <c r="V35" s="298">
        <f>ROUND(V33/G33,3)</f>
        <v>0.65400000000000003</v>
      </c>
      <c r="W35" s="295"/>
      <c r="X35" s="288">
        <f>ROUND(X33/F33,3)</f>
        <v>8.9999999999999993E-3</v>
      </c>
      <c r="Y35" s="299">
        <f>ROUND(Y33/G33,3)</f>
        <v>5.0000000000000001E-3</v>
      </c>
      <c r="Z35" s="300"/>
      <c r="AA35" s="288">
        <f>ROUND(AA33/F33,3)</f>
        <v>0.26900000000000002</v>
      </c>
      <c r="AB35" s="301">
        <f>ROUND(AB33/G33,3)</f>
        <v>0.11600000000000001</v>
      </c>
      <c r="AC35" s="128"/>
    </row>
    <row r="36" spans="2:29" ht="12.9" customHeight="1" thickTop="1" x14ac:dyDescent="0.2">
      <c r="B36" s="830" t="s">
        <v>9</v>
      </c>
      <c r="C36" s="833" t="s">
        <v>10</v>
      </c>
      <c r="D36" s="247">
        <v>96</v>
      </c>
      <c r="E36" s="90">
        <f>F36+G36</f>
        <v>182</v>
      </c>
      <c r="F36" s="90">
        <f>I36+L36</f>
        <v>92</v>
      </c>
      <c r="G36" s="134">
        <f>J36+M36</f>
        <v>90</v>
      </c>
      <c r="H36" s="145">
        <v>82</v>
      </c>
      <c r="I36" s="92">
        <v>55</v>
      </c>
      <c r="J36" s="146">
        <v>27</v>
      </c>
      <c r="K36" s="155">
        <f>L36+M36</f>
        <v>100</v>
      </c>
      <c r="L36" s="95">
        <f>O36+AA36+X36</f>
        <v>37</v>
      </c>
      <c r="M36" s="94">
        <f>P36+AB36+Y36</f>
        <v>63</v>
      </c>
      <c r="N36" s="91">
        <f>O36+P36</f>
        <v>80</v>
      </c>
      <c r="O36" s="92">
        <f>R36+U36</f>
        <v>25</v>
      </c>
      <c r="P36" s="93">
        <f>S36+V36</f>
        <v>55</v>
      </c>
      <c r="Q36" s="92">
        <v>23</v>
      </c>
      <c r="R36" s="92">
        <v>7</v>
      </c>
      <c r="S36" s="92">
        <v>16</v>
      </c>
      <c r="T36" s="92">
        <v>57</v>
      </c>
      <c r="U36" s="92">
        <v>18</v>
      </c>
      <c r="V36" s="182">
        <v>39</v>
      </c>
      <c r="W36" s="91">
        <v>1</v>
      </c>
      <c r="X36" s="90">
        <v>1</v>
      </c>
      <c r="Y36" s="225">
        <v>0</v>
      </c>
      <c r="Z36" s="232">
        <v>19</v>
      </c>
      <c r="AA36" s="90">
        <v>11</v>
      </c>
      <c r="AB36" s="156">
        <v>8</v>
      </c>
      <c r="AC36" s="127"/>
    </row>
    <row r="37" spans="2:29" ht="12.9" customHeight="1" x14ac:dyDescent="0.2">
      <c r="B37" s="831"/>
      <c r="C37" s="829"/>
      <c r="D37" s="334"/>
      <c r="E37" s="260"/>
      <c r="F37" s="260">
        <f>ROUND(F36/E36,3)</f>
        <v>0.505</v>
      </c>
      <c r="G37" s="261">
        <f>ROUND(G36/E36,3)</f>
        <v>0.495</v>
      </c>
      <c r="H37" s="262">
        <f>ROUND(H36/E36,3)</f>
        <v>0.45100000000000001</v>
      </c>
      <c r="I37" s="263">
        <f>ROUND(I36/E36,3)</f>
        <v>0.30199999999999999</v>
      </c>
      <c r="J37" s="264">
        <f>ROUND(J36/E36,3)</f>
        <v>0.14799999999999999</v>
      </c>
      <c r="K37" s="284">
        <f>ROUND(K36/E36,3)</f>
        <v>0.54900000000000004</v>
      </c>
      <c r="L37" s="263">
        <f>ROUND(L36/E36,3)</f>
        <v>0.20300000000000001</v>
      </c>
      <c r="M37" s="265">
        <f>ROUND(M36/E36,3)</f>
        <v>0.34599999999999997</v>
      </c>
      <c r="N37" s="266">
        <f>ROUND(N36/E36,3)</f>
        <v>0.44</v>
      </c>
      <c r="O37" s="263">
        <f>ROUND(O36/E36,3)</f>
        <v>0.13700000000000001</v>
      </c>
      <c r="P37" s="285">
        <f>ROUND(P36/E36,3)</f>
        <v>0.30199999999999999</v>
      </c>
      <c r="Q37" s="263">
        <f>ROUND(Q36/E36,3)</f>
        <v>0.126</v>
      </c>
      <c r="R37" s="263">
        <f>ROUND(R36/E36,3)</f>
        <v>3.7999999999999999E-2</v>
      </c>
      <c r="S37" s="263">
        <f>ROUND(S36/E36,3)</f>
        <v>8.7999999999999995E-2</v>
      </c>
      <c r="T37" s="263">
        <f>ROUND(T36/E36,3)</f>
        <v>0.313</v>
      </c>
      <c r="U37" s="263">
        <f>ROUND(U36/E36,3)</f>
        <v>9.9000000000000005E-2</v>
      </c>
      <c r="V37" s="267">
        <f>ROUND(V36/E36,3)</f>
        <v>0.214</v>
      </c>
      <c r="W37" s="266">
        <f>ROUND(W36/E36,3)</f>
        <v>5.0000000000000001E-3</v>
      </c>
      <c r="X37" s="260">
        <f>ROUND(X36/E36,3)</f>
        <v>5.0000000000000001E-3</v>
      </c>
      <c r="Y37" s="286">
        <f>ROUND(Y36/E36,3)</f>
        <v>0</v>
      </c>
      <c r="Z37" s="269">
        <f>ROUND(Z36/E36,3)</f>
        <v>0.104</v>
      </c>
      <c r="AA37" s="260">
        <f>ROUND(AA36/E36,3)</f>
        <v>0.06</v>
      </c>
      <c r="AB37" s="287">
        <f>ROUND(AB36/E36,3)</f>
        <v>4.3999999999999997E-2</v>
      </c>
      <c r="AC37" s="128"/>
    </row>
    <row r="38" spans="2:29" ht="12.9" customHeight="1" x14ac:dyDescent="0.2">
      <c r="B38" s="831"/>
      <c r="C38" s="834"/>
      <c r="D38" s="338"/>
      <c r="E38" s="317"/>
      <c r="F38" s="288">
        <f>ROUND(F36/F36,3)</f>
        <v>1</v>
      </c>
      <c r="G38" s="289">
        <f>ROUND(G36/G36,3)</f>
        <v>1</v>
      </c>
      <c r="H38" s="290"/>
      <c r="I38" s="291">
        <f>ROUND(I36/F36,3)</f>
        <v>0.59799999999999998</v>
      </c>
      <c r="J38" s="292">
        <f>ROUND(J36/G36,3)</f>
        <v>0.3</v>
      </c>
      <c r="K38" s="293"/>
      <c r="L38" s="291">
        <f>ROUND(L36/F36,3)</f>
        <v>0.40200000000000002</v>
      </c>
      <c r="M38" s="298">
        <f>ROUND(M36/G36,3)</f>
        <v>0.7</v>
      </c>
      <c r="N38" s="295"/>
      <c r="O38" s="291">
        <f>ROUND(O36/F36,3)</f>
        <v>0.27200000000000002</v>
      </c>
      <c r="P38" s="296">
        <f>ROUND(P36/G36,3)</f>
        <v>0.61099999999999999</v>
      </c>
      <c r="Q38" s="297"/>
      <c r="R38" s="291">
        <f>ROUND(R36/F36,3)</f>
        <v>7.5999999999999998E-2</v>
      </c>
      <c r="S38" s="291">
        <f>ROUND(S36/G36,3)</f>
        <v>0.17799999999999999</v>
      </c>
      <c r="T38" s="297"/>
      <c r="U38" s="291">
        <f>ROUND(U36/F36,3)</f>
        <v>0.19600000000000001</v>
      </c>
      <c r="V38" s="298">
        <f>ROUND(V36/G36,3)</f>
        <v>0.433</v>
      </c>
      <c r="W38" s="295"/>
      <c r="X38" s="288">
        <f>ROUND(X36/F36,3)</f>
        <v>1.0999999999999999E-2</v>
      </c>
      <c r="Y38" s="299">
        <f>ROUND(Y36/G36,3)</f>
        <v>0</v>
      </c>
      <c r="Z38" s="300"/>
      <c r="AA38" s="288">
        <f>ROUND(AA36/F36,3)</f>
        <v>0.12</v>
      </c>
      <c r="AB38" s="301">
        <f>ROUND(AB36/G36,3)</f>
        <v>8.8999999999999996E-2</v>
      </c>
      <c r="AC38" s="128"/>
    </row>
    <row r="39" spans="2:29" ht="12.9" customHeight="1" x14ac:dyDescent="0.2">
      <c r="B39" s="831"/>
      <c r="C39" s="834" t="s">
        <v>11</v>
      </c>
      <c r="D39" s="247">
        <v>232</v>
      </c>
      <c r="E39" s="34">
        <f>F39+G39</f>
        <v>894</v>
      </c>
      <c r="F39" s="34">
        <f>I39+L39</f>
        <v>519</v>
      </c>
      <c r="G39" s="133">
        <f>J39+M39</f>
        <v>375</v>
      </c>
      <c r="H39" s="143">
        <v>440</v>
      </c>
      <c r="I39" s="86">
        <v>322</v>
      </c>
      <c r="J39" s="144">
        <v>118</v>
      </c>
      <c r="K39" s="153">
        <f>L39+M39</f>
        <v>454</v>
      </c>
      <c r="L39" s="86">
        <f>O39+AA39+X39</f>
        <v>197</v>
      </c>
      <c r="M39" s="96">
        <f>P39+AB39+Y39</f>
        <v>257</v>
      </c>
      <c r="N39" s="85">
        <f>O39+P39</f>
        <v>325</v>
      </c>
      <c r="O39" s="86">
        <f>R39+U39</f>
        <v>115</v>
      </c>
      <c r="P39" s="87">
        <f>S39+V39</f>
        <v>210</v>
      </c>
      <c r="Q39" s="86">
        <v>67</v>
      </c>
      <c r="R39" s="86">
        <v>31</v>
      </c>
      <c r="S39" s="86">
        <v>36</v>
      </c>
      <c r="T39" s="86">
        <v>258</v>
      </c>
      <c r="U39" s="86">
        <v>84</v>
      </c>
      <c r="V39" s="181">
        <v>174</v>
      </c>
      <c r="W39" s="85">
        <v>10</v>
      </c>
      <c r="X39" s="34">
        <v>1</v>
      </c>
      <c r="Y39" s="226">
        <v>9</v>
      </c>
      <c r="Z39" s="233">
        <v>119</v>
      </c>
      <c r="AA39" s="34">
        <v>81</v>
      </c>
      <c r="AB39" s="157">
        <v>38</v>
      </c>
      <c r="AC39" s="127"/>
    </row>
    <row r="40" spans="2:29" ht="12.9" customHeight="1" x14ac:dyDescent="0.2">
      <c r="B40" s="831"/>
      <c r="C40" s="834"/>
      <c r="D40" s="334"/>
      <c r="E40" s="260"/>
      <c r="F40" s="260">
        <f>ROUND(F39/E39,3)</f>
        <v>0.58099999999999996</v>
      </c>
      <c r="G40" s="261">
        <f>ROUND(G39/E39,3)</f>
        <v>0.41899999999999998</v>
      </c>
      <c r="H40" s="262">
        <f>ROUND(H39/E39,3)</f>
        <v>0.49199999999999999</v>
      </c>
      <c r="I40" s="263">
        <f>ROUND(I39/E39,3)</f>
        <v>0.36</v>
      </c>
      <c r="J40" s="264">
        <f>ROUND(J39/E39,3)</f>
        <v>0.13200000000000001</v>
      </c>
      <c r="K40" s="284">
        <f>ROUND(K39/E39,3)</f>
        <v>0.50800000000000001</v>
      </c>
      <c r="L40" s="263">
        <f>ROUND(L39/E39,3)</f>
        <v>0.22</v>
      </c>
      <c r="M40" s="265">
        <f>ROUND(M39/E39,3)</f>
        <v>0.28699999999999998</v>
      </c>
      <c r="N40" s="266">
        <f>ROUND(N39/E39,3)</f>
        <v>0.36399999999999999</v>
      </c>
      <c r="O40" s="263">
        <f>ROUND(O39/E39,3)</f>
        <v>0.129</v>
      </c>
      <c r="P40" s="285">
        <f>ROUND(P39/E39,3)</f>
        <v>0.23499999999999999</v>
      </c>
      <c r="Q40" s="263">
        <f>ROUND(Q39/E39,3)</f>
        <v>7.4999999999999997E-2</v>
      </c>
      <c r="R40" s="263">
        <f>ROUND(R39/E39,3)</f>
        <v>3.5000000000000003E-2</v>
      </c>
      <c r="S40" s="263">
        <f>ROUND(S39/E39,3)</f>
        <v>0.04</v>
      </c>
      <c r="T40" s="263">
        <f>ROUND(T39/E39,3)</f>
        <v>0.28899999999999998</v>
      </c>
      <c r="U40" s="263">
        <f>ROUND(U39/E39,3)</f>
        <v>9.4E-2</v>
      </c>
      <c r="V40" s="267">
        <f>ROUND(V39/E39,3)</f>
        <v>0.19500000000000001</v>
      </c>
      <c r="W40" s="266">
        <f>ROUND(W39/E39,3)</f>
        <v>1.0999999999999999E-2</v>
      </c>
      <c r="X40" s="260">
        <f>ROUND(X39/E39,3)</f>
        <v>1E-3</v>
      </c>
      <c r="Y40" s="286">
        <f>ROUND(Y39/E39,3)</f>
        <v>0.01</v>
      </c>
      <c r="Z40" s="269">
        <f>ROUND(Z39/E39,3)</f>
        <v>0.13300000000000001</v>
      </c>
      <c r="AA40" s="260">
        <f>ROUND(AA39/E39,3)</f>
        <v>9.0999999999999998E-2</v>
      </c>
      <c r="AB40" s="287">
        <f>ROUND(AB39/E39,3)</f>
        <v>4.2999999999999997E-2</v>
      </c>
      <c r="AC40" s="128"/>
    </row>
    <row r="41" spans="2:29" ht="12.9" customHeight="1" x14ac:dyDescent="0.2">
      <c r="B41" s="831"/>
      <c r="C41" s="834"/>
      <c r="D41" s="338"/>
      <c r="E41" s="317"/>
      <c r="F41" s="288">
        <f>ROUND(F39/F39,3)</f>
        <v>1</v>
      </c>
      <c r="G41" s="289">
        <f>ROUND(G39/G39,3)</f>
        <v>1</v>
      </c>
      <c r="H41" s="290"/>
      <c r="I41" s="291">
        <f>ROUND(I39/F39,3)</f>
        <v>0.62</v>
      </c>
      <c r="J41" s="292">
        <f>ROUND(J39/G39,3)</f>
        <v>0.315</v>
      </c>
      <c r="K41" s="293"/>
      <c r="L41" s="291">
        <f>ROUND(L39/F39,3)</f>
        <v>0.38</v>
      </c>
      <c r="M41" s="294">
        <f>ROUND(M39/G39,3)</f>
        <v>0.68500000000000005</v>
      </c>
      <c r="N41" s="295"/>
      <c r="O41" s="291">
        <f>ROUND(O39/F39,3)</f>
        <v>0.222</v>
      </c>
      <c r="P41" s="296">
        <f>ROUND(P39/G39,3)</f>
        <v>0.56000000000000005</v>
      </c>
      <c r="Q41" s="297"/>
      <c r="R41" s="291">
        <f>ROUND(R39/F39,3)</f>
        <v>0.06</v>
      </c>
      <c r="S41" s="291">
        <f>ROUND(S39/G39,3)</f>
        <v>9.6000000000000002E-2</v>
      </c>
      <c r="T41" s="297"/>
      <c r="U41" s="291">
        <f>ROUND(U39/F39,3)</f>
        <v>0.16200000000000001</v>
      </c>
      <c r="V41" s="298">
        <f>ROUND(V39/G39,3)</f>
        <v>0.46400000000000002</v>
      </c>
      <c r="W41" s="295"/>
      <c r="X41" s="288">
        <f>ROUND(X39/F39,3)</f>
        <v>2E-3</v>
      </c>
      <c r="Y41" s="299">
        <f>ROUND(Y39/G39,3)</f>
        <v>2.4E-2</v>
      </c>
      <c r="Z41" s="300"/>
      <c r="AA41" s="288">
        <f>ROUND(AA39/F39,3)</f>
        <v>0.156</v>
      </c>
      <c r="AB41" s="301">
        <f>ROUND(AB39/G39,3)</f>
        <v>0.10100000000000001</v>
      </c>
      <c r="AC41" s="128"/>
    </row>
    <row r="42" spans="2:29" ht="12.9" customHeight="1" x14ac:dyDescent="0.2">
      <c r="B42" s="831"/>
      <c r="C42" s="829" t="s">
        <v>12</v>
      </c>
      <c r="D42" s="247">
        <v>79</v>
      </c>
      <c r="E42" s="35">
        <f>F42+G42</f>
        <v>684</v>
      </c>
      <c r="F42" s="35">
        <f>I42+L42</f>
        <v>342</v>
      </c>
      <c r="G42" s="135">
        <f>J42+M42</f>
        <v>342</v>
      </c>
      <c r="H42" s="147">
        <v>272</v>
      </c>
      <c r="I42" s="95">
        <v>204</v>
      </c>
      <c r="J42" s="148">
        <v>68</v>
      </c>
      <c r="K42" s="158">
        <f>L42+M42</f>
        <v>412</v>
      </c>
      <c r="L42" s="86">
        <f>O42+AA42+X42</f>
        <v>138</v>
      </c>
      <c r="M42" s="96">
        <f>P42+AB42+Y42</f>
        <v>274</v>
      </c>
      <c r="N42" s="97">
        <f>O42+P42</f>
        <v>338</v>
      </c>
      <c r="O42" s="95">
        <f>R42+U42</f>
        <v>95</v>
      </c>
      <c r="P42" s="98">
        <f>S42+V42</f>
        <v>243</v>
      </c>
      <c r="Q42" s="95">
        <v>73</v>
      </c>
      <c r="R42" s="95">
        <v>35</v>
      </c>
      <c r="S42" s="95">
        <v>38</v>
      </c>
      <c r="T42" s="95">
        <v>265</v>
      </c>
      <c r="U42" s="95">
        <v>60</v>
      </c>
      <c r="V42" s="183">
        <v>205</v>
      </c>
      <c r="W42" s="97">
        <v>0</v>
      </c>
      <c r="X42" s="35">
        <v>0</v>
      </c>
      <c r="Y42" s="230">
        <v>0</v>
      </c>
      <c r="Z42" s="234">
        <v>74</v>
      </c>
      <c r="AA42" s="35">
        <v>43</v>
      </c>
      <c r="AB42" s="159">
        <v>31</v>
      </c>
      <c r="AC42" s="127"/>
    </row>
    <row r="43" spans="2:29" ht="12.9" customHeight="1" x14ac:dyDescent="0.2">
      <c r="B43" s="831"/>
      <c r="C43" s="834"/>
      <c r="D43" s="334"/>
      <c r="E43" s="260"/>
      <c r="F43" s="260">
        <f>ROUND(F42/E42,3)</f>
        <v>0.5</v>
      </c>
      <c r="G43" s="261">
        <f>ROUND(G42/E42,3)</f>
        <v>0.5</v>
      </c>
      <c r="H43" s="262">
        <f>ROUND(H42/E42,3)</f>
        <v>0.39800000000000002</v>
      </c>
      <c r="I43" s="263">
        <f>ROUND(I42/E42,3)</f>
        <v>0.29799999999999999</v>
      </c>
      <c r="J43" s="264">
        <f>ROUND(J42/E42,3)</f>
        <v>9.9000000000000005E-2</v>
      </c>
      <c r="K43" s="284">
        <f>ROUND(K42/E42,3)</f>
        <v>0.60199999999999998</v>
      </c>
      <c r="L43" s="263">
        <f>ROUND(L42/E42,3)</f>
        <v>0.20200000000000001</v>
      </c>
      <c r="M43" s="265">
        <f>ROUND(M42/E42,3)</f>
        <v>0.40100000000000002</v>
      </c>
      <c r="N43" s="266">
        <f>ROUND(N42/E42,3)</f>
        <v>0.49399999999999999</v>
      </c>
      <c r="O43" s="263">
        <f>ROUND(O42/E42,3)</f>
        <v>0.13900000000000001</v>
      </c>
      <c r="P43" s="285">
        <f>ROUND(P42/E42,3)</f>
        <v>0.35499999999999998</v>
      </c>
      <c r="Q43" s="263">
        <f>ROUND(Q42/E42,3)</f>
        <v>0.107</v>
      </c>
      <c r="R43" s="263">
        <f>ROUND(R42/E42,3)</f>
        <v>5.0999999999999997E-2</v>
      </c>
      <c r="S43" s="263">
        <f>ROUND(S42/E42,3)</f>
        <v>5.6000000000000001E-2</v>
      </c>
      <c r="T43" s="263">
        <f>ROUND(T42/E42,3)</f>
        <v>0.38700000000000001</v>
      </c>
      <c r="U43" s="263">
        <f>ROUND(U42/E42,3)</f>
        <v>8.7999999999999995E-2</v>
      </c>
      <c r="V43" s="267">
        <f>ROUND(V42/E42,3)</f>
        <v>0.3</v>
      </c>
      <c r="W43" s="266">
        <f>ROUND(W42/E42,3)</f>
        <v>0</v>
      </c>
      <c r="X43" s="260">
        <f>ROUND(X42/E42,3)</f>
        <v>0</v>
      </c>
      <c r="Y43" s="286">
        <f>ROUND(Y42/E42,3)</f>
        <v>0</v>
      </c>
      <c r="Z43" s="269">
        <f>ROUND(Z42/E42,3)</f>
        <v>0.108</v>
      </c>
      <c r="AA43" s="260">
        <f>ROUND(AA42/E42,3)</f>
        <v>6.3E-2</v>
      </c>
      <c r="AB43" s="287">
        <f>ROUND(AB42/E42,3)</f>
        <v>4.4999999999999998E-2</v>
      </c>
      <c r="AC43" s="128"/>
    </row>
    <row r="44" spans="2:29" ht="12.9" customHeight="1" x14ac:dyDescent="0.2">
      <c r="B44" s="831"/>
      <c r="C44" s="834"/>
      <c r="D44" s="338"/>
      <c r="E44" s="317"/>
      <c r="F44" s="288">
        <f>ROUND(F42/F42,3)</f>
        <v>1</v>
      </c>
      <c r="G44" s="289">
        <f>ROUND(G42/G42,3)</f>
        <v>1</v>
      </c>
      <c r="H44" s="290"/>
      <c r="I44" s="291">
        <f>ROUND(I42/F42,3)</f>
        <v>0.59599999999999997</v>
      </c>
      <c r="J44" s="292">
        <f>ROUND(J42/G42,3)</f>
        <v>0.19900000000000001</v>
      </c>
      <c r="K44" s="293"/>
      <c r="L44" s="291">
        <f>ROUND(L42/F42,3)</f>
        <v>0.40400000000000003</v>
      </c>
      <c r="M44" s="294">
        <f>ROUND(M42/G42,3)</f>
        <v>0.80100000000000005</v>
      </c>
      <c r="N44" s="295"/>
      <c r="O44" s="291">
        <f>ROUND(O42/F42,3)</f>
        <v>0.27800000000000002</v>
      </c>
      <c r="P44" s="296">
        <f>ROUND(P42/G42,3)</f>
        <v>0.71099999999999997</v>
      </c>
      <c r="Q44" s="297"/>
      <c r="R44" s="291">
        <f>ROUND(R42/F42,3)</f>
        <v>0.10199999999999999</v>
      </c>
      <c r="S44" s="291">
        <f>ROUND(S42/G42,3)</f>
        <v>0.111</v>
      </c>
      <c r="T44" s="297"/>
      <c r="U44" s="291">
        <f>ROUND(U42/F42,3)</f>
        <v>0.17499999999999999</v>
      </c>
      <c r="V44" s="298">
        <f>ROUND(V42/G42,3)</f>
        <v>0.59899999999999998</v>
      </c>
      <c r="W44" s="295"/>
      <c r="X44" s="288">
        <f>ROUND(X42/F42,3)</f>
        <v>0</v>
      </c>
      <c r="Y44" s="299">
        <f>ROUND(Y42/G42,3)</f>
        <v>0</v>
      </c>
      <c r="Z44" s="300"/>
      <c r="AA44" s="288">
        <f>ROUND(AA42/F42,3)</f>
        <v>0.126</v>
      </c>
      <c r="AB44" s="301">
        <f>ROUND(AB42/G42,3)</f>
        <v>9.0999999999999998E-2</v>
      </c>
      <c r="AC44" s="128"/>
    </row>
    <row r="45" spans="2:29" ht="12.9" customHeight="1" x14ac:dyDescent="0.2">
      <c r="B45" s="831"/>
      <c r="C45" s="834" t="s">
        <v>13</v>
      </c>
      <c r="D45" s="247">
        <v>62</v>
      </c>
      <c r="E45" s="34">
        <f>F45+G45</f>
        <v>915</v>
      </c>
      <c r="F45" s="34">
        <f>I45+L45</f>
        <v>487</v>
      </c>
      <c r="G45" s="133">
        <f>J45+M45</f>
        <v>428</v>
      </c>
      <c r="H45" s="143">
        <v>238</v>
      </c>
      <c r="I45" s="86">
        <v>170</v>
      </c>
      <c r="J45" s="144">
        <v>68</v>
      </c>
      <c r="K45" s="153">
        <f>L45+M45</f>
        <v>677</v>
      </c>
      <c r="L45" s="86">
        <f>O45+AA45+X45</f>
        <v>317</v>
      </c>
      <c r="M45" s="96">
        <f>P45+AB45+Y45</f>
        <v>360</v>
      </c>
      <c r="N45" s="85">
        <f>O45+P45</f>
        <v>497</v>
      </c>
      <c r="O45" s="86">
        <f>R45+U45</f>
        <v>188</v>
      </c>
      <c r="P45" s="87">
        <f>S45+V45</f>
        <v>309</v>
      </c>
      <c r="Q45" s="86">
        <v>126</v>
      </c>
      <c r="R45" s="86">
        <v>72</v>
      </c>
      <c r="S45" s="86">
        <v>54</v>
      </c>
      <c r="T45" s="86">
        <v>371</v>
      </c>
      <c r="U45" s="86">
        <v>116</v>
      </c>
      <c r="V45" s="181">
        <v>255</v>
      </c>
      <c r="W45" s="85">
        <v>23</v>
      </c>
      <c r="X45" s="34">
        <v>22</v>
      </c>
      <c r="Y45" s="226">
        <v>1</v>
      </c>
      <c r="Z45" s="233">
        <v>157</v>
      </c>
      <c r="AA45" s="34">
        <v>107</v>
      </c>
      <c r="AB45" s="157">
        <v>50</v>
      </c>
      <c r="AC45" s="127"/>
    </row>
    <row r="46" spans="2:29" ht="12.9" customHeight="1" x14ac:dyDescent="0.2">
      <c r="B46" s="831"/>
      <c r="C46" s="834"/>
      <c r="D46" s="334"/>
      <c r="E46" s="260"/>
      <c r="F46" s="260">
        <f>ROUND(F45/E45,3)</f>
        <v>0.53200000000000003</v>
      </c>
      <c r="G46" s="261">
        <f>ROUND(G45/E45,3)</f>
        <v>0.46800000000000003</v>
      </c>
      <c r="H46" s="262">
        <f>ROUND(H45/E45,3)</f>
        <v>0.26</v>
      </c>
      <c r="I46" s="263">
        <f>ROUND(I45/E45,3)</f>
        <v>0.186</v>
      </c>
      <c r="J46" s="264">
        <f>ROUND(J45/E45,3)</f>
        <v>7.3999999999999996E-2</v>
      </c>
      <c r="K46" s="284">
        <f>ROUND(K45/E45,3)</f>
        <v>0.74</v>
      </c>
      <c r="L46" s="263">
        <f>ROUND(L45/E45,3)</f>
        <v>0.34599999999999997</v>
      </c>
      <c r="M46" s="265">
        <f>ROUND(M45/E45,3)</f>
        <v>0.39300000000000002</v>
      </c>
      <c r="N46" s="266">
        <f>ROUND(N45/E45,3)</f>
        <v>0.54300000000000004</v>
      </c>
      <c r="O46" s="263">
        <f>ROUND(O45/E45,3)</f>
        <v>0.20499999999999999</v>
      </c>
      <c r="P46" s="285">
        <f>ROUND(P45/E45,3)</f>
        <v>0.33800000000000002</v>
      </c>
      <c r="Q46" s="263">
        <f>ROUND(Q45/E45,3)</f>
        <v>0.13800000000000001</v>
      </c>
      <c r="R46" s="263">
        <f>ROUND(R45/E45,3)</f>
        <v>7.9000000000000001E-2</v>
      </c>
      <c r="S46" s="263">
        <f>ROUND(S45/E45,3)</f>
        <v>5.8999999999999997E-2</v>
      </c>
      <c r="T46" s="263">
        <f>ROUND(T45/E45,3)</f>
        <v>0.40500000000000003</v>
      </c>
      <c r="U46" s="263">
        <f>ROUND(U45/E45,3)</f>
        <v>0.127</v>
      </c>
      <c r="V46" s="267">
        <f>ROUND(V45/E45,3)</f>
        <v>0.27900000000000003</v>
      </c>
      <c r="W46" s="266">
        <f>ROUND(W45/E45,3)</f>
        <v>2.5000000000000001E-2</v>
      </c>
      <c r="X46" s="260">
        <f>ROUND(X45/E45,3)</f>
        <v>2.4E-2</v>
      </c>
      <c r="Y46" s="286">
        <f>ROUND(Y45/E45,3)</f>
        <v>1E-3</v>
      </c>
      <c r="Z46" s="269">
        <f>ROUND(Z45/E45,3)</f>
        <v>0.17199999999999999</v>
      </c>
      <c r="AA46" s="260">
        <f>ROUND(AA45/E45,3)</f>
        <v>0.11700000000000001</v>
      </c>
      <c r="AB46" s="287">
        <f>ROUND(AB45/E45,3)</f>
        <v>5.5E-2</v>
      </c>
      <c r="AC46" s="128"/>
    </row>
    <row r="47" spans="2:29" ht="12.9" customHeight="1" x14ac:dyDescent="0.2">
      <c r="B47" s="831"/>
      <c r="C47" s="834"/>
      <c r="D47" s="338"/>
      <c r="E47" s="317"/>
      <c r="F47" s="288">
        <f>ROUND(F45/F45,3)</f>
        <v>1</v>
      </c>
      <c r="G47" s="289">
        <f>ROUND(G45/G45,3)</f>
        <v>1</v>
      </c>
      <c r="H47" s="290"/>
      <c r="I47" s="291">
        <f>ROUND(I45/F45,3)</f>
        <v>0.34899999999999998</v>
      </c>
      <c r="J47" s="292">
        <f>ROUND(J45/G45,3)</f>
        <v>0.159</v>
      </c>
      <c r="K47" s="293"/>
      <c r="L47" s="291">
        <f>ROUND(L45/F45,3)</f>
        <v>0.65100000000000002</v>
      </c>
      <c r="M47" s="294">
        <f>ROUND(M45/G45,3)</f>
        <v>0.84099999999999997</v>
      </c>
      <c r="N47" s="295"/>
      <c r="O47" s="291">
        <f>ROUND(O45/F45,3)</f>
        <v>0.38600000000000001</v>
      </c>
      <c r="P47" s="296">
        <f>ROUND(P45/G45,3)</f>
        <v>0.72199999999999998</v>
      </c>
      <c r="Q47" s="297"/>
      <c r="R47" s="291">
        <f>ROUND(R45/F45,3)</f>
        <v>0.14799999999999999</v>
      </c>
      <c r="S47" s="291">
        <f>ROUND(S45/G45,3)</f>
        <v>0.126</v>
      </c>
      <c r="T47" s="297"/>
      <c r="U47" s="291">
        <f>ROUND(U45/F45,3)</f>
        <v>0.23799999999999999</v>
      </c>
      <c r="V47" s="298">
        <f>ROUND(V45/G45,3)</f>
        <v>0.59599999999999997</v>
      </c>
      <c r="W47" s="295"/>
      <c r="X47" s="288">
        <f>ROUND(X45/F45,3)</f>
        <v>4.4999999999999998E-2</v>
      </c>
      <c r="Y47" s="299">
        <f>ROUND(Y45/G45,3)</f>
        <v>2E-3</v>
      </c>
      <c r="Z47" s="300"/>
      <c r="AA47" s="288">
        <f>ROUND(AA45/F45,3)</f>
        <v>0.22</v>
      </c>
      <c r="AB47" s="301">
        <f>ROUND(AB45/G45,3)</f>
        <v>0.11700000000000001</v>
      </c>
      <c r="AC47" s="128"/>
    </row>
    <row r="48" spans="2:29" ht="12.9" customHeight="1" x14ac:dyDescent="0.2">
      <c r="B48" s="831"/>
      <c r="C48" s="834" t="s">
        <v>14</v>
      </c>
      <c r="D48" s="247">
        <v>26</v>
      </c>
      <c r="E48" s="34">
        <f>F48+G48</f>
        <v>1230</v>
      </c>
      <c r="F48" s="34">
        <f>I48+L48</f>
        <v>493</v>
      </c>
      <c r="G48" s="133">
        <f>J48+M48</f>
        <v>737</v>
      </c>
      <c r="H48" s="143">
        <v>211</v>
      </c>
      <c r="I48" s="86">
        <v>107</v>
      </c>
      <c r="J48" s="144">
        <v>104</v>
      </c>
      <c r="K48" s="153">
        <f>L48+M48</f>
        <v>1019</v>
      </c>
      <c r="L48" s="86">
        <f>O48+AA48+X48</f>
        <v>386</v>
      </c>
      <c r="M48" s="96">
        <f>P48+AB48+Y48</f>
        <v>633</v>
      </c>
      <c r="N48" s="85">
        <f>O48+P48</f>
        <v>848</v>
      </c>
      <c r="O48" s="86">
        <f>R48+U48</f>
        <v>297</v>
      </c>
      <c r="P48" s="87">
        <f>S48+V48</f>
        <v>551</v>
      </c>
      <c r="Q48" s="86">
        <v>137</v>
      </c>
      <c r="R48" s="86">
        <v>58</v>
      </c>
      <c r="S48" s="86">
        <v>79</v>
      </c>
      <c r="T48" s="86">
        <v>711</v>
      </c>
      <c r="U48" s="86">
        <v>239</v>
      </c>
      <c r="V48" s="181">
        <v>472</v>
      </c>
      <c r="W48" s="85">
        <v>16</v>
      </c>
      <c r="X48" s="34">
        <v>14</v>
      </c>
      <c r="Y48" s="226">
        <v>2</v>
      </c>
      <c r="Z48" s="233">
        <v>155</v>
      </c>
      <c r="AA48" s="34">
        <v>75</v>
      </c>
      <c r="AB48" s="157">
        <v>80</v>
      </c>
      <c r="AC48" s="127"/>
    </row>
    <row r="49" spans="2:29" ht="12.9" customHeight="1" x14ac:dyDescent="0.2">
      <c r="B49" s="831"/>
      <c r="C49" s="827"/>
      <c r="D49" s="334"/>
      <c r="E49" s="260"/>
      <c r="F49" s="260">
        <f>ROUND(F48/E48,3)</f>
        <v>0.40100000000000002</v>
      </c>
      <c r="G49" s="261">
        <f>ROUND(G48/E48,3)</f>
        <v>0.59899999999999998</v>
      </c>
      <c r="H49" s="262">
        <f>ROUND(H48/E48,3)</f>
        <v>0.17199999999999999</v>
      </c>
      <c r="I49" s="263">
        <f>ROUND(I48/E48,3)</f>
        <v>8.6999999999999994E-2</v>
      </c>
      <c r="J49" s="264">
        <f>ROUND(J48/E48,3)</f>
        <v>8.5000000000000006E-2</v>
      </c>
      <c r="K49" s="284">
        <f>ROUND(K48/E48,3)</f>
        <v>0.82799999999999996</v>
      </c>
      <c r="L49" s="263">
        <f>ROUND(L48/E48,3)</f>
        <v>0.314</v>
      </c>
      <c r="M49" s="265">
        <f>ROUND(M48/E48,3)</f>
        <v>0.51500000000000001</v>
      </c>
      <c r="N49" s="266">
        <f>ROUND(N48/E48,3)</f>
        <v>0.68899999999999995</v>
      </c>
      <c r="O49" s="263">
        <f>ROUND(O48/E48,3)</f>
        <v>0.24099999999999999</v>
      </c>
      <c r="P49" s="285">
        <f>ROUND(P48/E48,3)</f>
        <v>0.44800000000000001</v>
      </c>
      <c r="Q49" s="263">
        <f>ROUND(Q48/E48,3)</f>
        <v>0.111</v>
      </c>
      <c r="R49" s="263">
        <f>ROUND(R48/E48,3)</f>
        <v>4.7E-2</v>
      </c>
      <c r="S49" s="263">
        <f>ROUND(S48/E48,3)</f>
        <v>6.4000000000000001E-2</v>
      </c>
      <c r="T49" s="263">
        <f>ROUND(T48/E48,3)</f>
        <v>0.57799999999999996</v>
      </c>
      <c r="U49" s="263">
        <f>ROUND(U48/E48,3)</f>
        <v>0.19400000000000001</v>
      </c>
      <c r="V49" s="267">
        <f>ROUND(V48/E48,3)</f>
        <v>0.38400000000000001</v>
      </c>
      <c r="W49" s="266">
        <f>ROUND(W48/E48,3)</f>
        <v>1.2999999999999999E-2</v>
      </c>
      <c r="X49" s="260">
        <f>ROUND(X48/E48,3)</f>
        <v>1.0999999999999999E-2</v>
      </c>
      <c r="Y49" s="286">
        <f>ROUND(Y48/E48,3)</f>
        <v>2E-3</v>
      </c>
      <c r="Z49" s="269">
        <f>ROUND(Z48/E48,3)</f>
        <v>0.126</v>
      </c>
      <c r="AA49" s="260">
        <f>ROUND(AA48/E48,3)</f>
        <v>6.0999999999999999E-2</v>
      </c>
      <c r="AB49" s="287">
        <f>ROUND(AB48/E48,3)</f>
        <v>6.5000000000000002E-2</v>
      </c>
      <c r="AC49" s="128"/>
    </row>
    <row r="50" spans="2:29" ht="12.9" customHeight="1" x14ac:dyDescent="0.2">
      <c r="B50" s="831"/>
      <c r="C50" s="827"/>
      <c r="D50" s="338"/>
      <c r="E50" s="317"/>
      <c r="F50" s="288">
        <f>ROUND(F48/F48,3)</f>
        <v>1</v>
      </c>
      <c r="G50" s="289">
        <f>ROUND(G48/G48,3)</f>
        <v>1</v>
      </c>
      <c r="H50" s="290"/>
      <c r="I50" s="291">
        <f>ROUND(I48/F48,3)</f>
        <v>0.217</v>
      </c>
      <c r="J50" s="292">
        <f>ROUND(J48/G48,3)</f>
        <v>0.14099999999999999</v>
      </c>
      <c r="K50" s="293"/>
      <c r="L50" s="291">
        <f>ROUND(L48/F48,3)</f>
        <v>0.78300000000000003</v>
      </c>
      <c r="M50" s="294">
        <f>ROUND(M48/G48,3)</f>
        <v>0.85899999999999999</v>
      </c>
      <c r="N50" s="295"/>
      <c r="O50" s="291">
        <f>ROUND(O48/F48,3)</f>
        <v>0.60199999999999998</v>
      </c>
      <c r="P50" s="296">
        <f>ROUND(P48/G48,3)</f>
        <v>0.748</v>
      </c>
      <c r="Q50" s="297"/>
      <c r="R50" s="291">
        <f>ROUND(R48/F48,3)</f>
        <v>0.11799999999999999</v>
      </c>
      <c r="S50" s="291">
        <f>ROUND(S48/G48,3)</f>
        <v>0.107</v>
      </c>
      <c r="T50" s="297"/>
      <c r="U50" s="291">
        <f>ROUND(U48/F48,3)</f>
        <v>0.48499999999999999</v>
      </c>
      <c r="V50" s="298">
        <f>ROUND(V48/G48,3)</f>
        <v>0.64</v>
      </c>
      <c r="W50" s="295"/>
      <c r="X50" s="288">
        <f>ROUND(X48/F48,3)</f>
        <v>2.8000000000000001E-2</v>
      </c>
      <c r="Y50" s="299">
        <f>ROUND(Y48/G48,3)</f>
        <v>3.0000000000000001E-3</v>
      </c>
      <c r="Z50" s="300"/>
      <c r="AA50" s="288">
        <f>ROUND(AA48/F48,3)</f>
        <v>0.152</v>
      </c>
      <c r="AB50" s="301">
        <f>ROUND(AB48/G48,3)</f>
        <v>0.109</v>
      </c>
      <c r="AC50" s="128"/>
    </row>
    <row r="51" spans="2:29" ht="12.9" customHeight="1" x14ac:dyDescent="0.2">
      <c r="B51" s="831"/>
      <c r="C51" s="834" t="s">
        <v>15</v>
      </c>
      <c r="D51" s="247">
        <v>35</v>
      </c>
      <c r="E51" s="35">
        <f>F51+G51</f>
        <v>3486</v>
      </c>
      <c r="F51" s="34">
        <f>I51+L51</f>
        <v>2241</v>
      </c>
      <c r="G51" s="133">
        <f>J51+M51</f>
        <v>1245</v>
      </c>
      <c r="H51" s="147">
        <v>1259</v>
      </c>
      <c r="I51" s="95">
        <v>1003</v>
      </c>
      <c r="J51" s="148">
        <v>256</v>
      </c>
      <c r="K51" s="158">
        <f>L51+M51</f>
        <v>2227</v>
      </c>
      <c r="L51" s="86">
        <f>O51+AA51+X51</f>
        <v>1238</v>
      </c>
      <c r="M51" s="96">
        <f>P51+AB51+Y51</f>
        <v>989</v>
      </c>
      <c r="N51" s="97">
        <f>O51+P51</f>
        <v>1256</v>
      </c>
      <c r="O51" s="95">
        <f>R51+U51</f>
        <v>522</v>
      </c>
      <c r="P51" s="98">
        <f>S51+V51</f>
        <v>734</v>
      </c>
      <c r="Q51" s="95">
        <v>321</v>
      </c>
      <c r="R51" s="95">
        <v>204</v>
      </c>
      <c r="S51" s="95">
        <v>117</v>
      </c>
      <c r="T51" s="95">
        <v>935</v>
      </c>
      <c r="U51" s="95">
        <v>318</v>
      </c>
      <c r="V51" s="183">
        <v>617</v>
      </c>
      <c r="W51" s="97">
        <v>51</v>
      </c>
      <c r="X51" s="35">
        <v>45</v>
      </c>
      <c r="Y51" s="230">
        <v>6</v>
      </c>
      <c r="Z51" s="234">
        <v>920</v>
      </c>
      <c r="AA51" s="35">
        <v>671</v>
      </c>
      <c r="AB51" s="159">
        <v>249</v>
      </c>
      <c r="AC51" s="127"/>
    </row>
    <row r="52" spans="2:29" ht="12.9" customHeight="1" x14ac:dyDescent="0.2">
      <c r="B52" s="831"/>
      <c r="C52" s="827"/>
      <c r="D52" s="334"/>
      <c r="E52" s="260"/>
      <c r="F52" s="260">
        <f>ROUND(F51/E51,3)</f>
        <v>0.64300000000000002</v>
      </c>
      <c r="G52" s="261">
        <f>ROUND(G51/E51,3)</f>
        <v>0.35699999999999998</v>
      </c>
      <c r="H52" s="262">
        <f>ROUND(H51/E51,3)</f>
        <v>0.36099999999999999</v>
      </c>
      <c r="I52" s="263">
        <f>ROUND(I51/E51,3)</f>
        <v>0.28799999999999998</v>
      </c>
      <c r="J52" s="264">
        <f>ROUND(J51/E51,3)</f>
        <v>7.2999999999999995E-2</v>
      </c>
      <c r="K52" s="284">
        <f>ROUND(K51/E51,3)</f>
        <v>0.63900000000000001</v>
      </c>
      <c r="L52" s="263">
        <f>ROUND(L51/E51,3)</f>
        <v>0.35499999999999998</v>
      </c>
      <c r="M52" s="265">
        <f>ROUND(M51/E51,3)</f>
        <v>0.28399999999999997</v>
      </c>
      <c r="N52" s="266">
        <f>ROUND(N51/E51,3)</f>
        <v>0.36</v>
      </c>
      <c r="O52" s="263">
        <f>ROUND(O51/E51,3)</f>
        <v>0.15</v>
      </c>
      <c r="P52" s="285">
        <f>ROUND(P51/E51,3)</f>
        <v>0.21099999999999999</v>
      </c>
      <c r="Q52" s="263">
        <f>ROUND(Q51/E51,3)</f>
        <v>9.1999999999999998E-2</v>
      </c>
      <c r="R52" s="263">
        <f>ROUND(R51/E51,3)</f>
        <v>5.8999999999999997E-2</v>
      </c>
      <c r="S52" s="263">
        <f>ROUND(S51/E51,3)</f>
        <v>3.4000000000000002E-2</v>
      </c>
      <c r="T52" s="263">
        <f>ROUND(T51/E51,3)</f>
        <v>0.26800000000000002</v>
      </c>
      <c r="U52" s="263">
        <f>ROUND(U51/E51,3)</f>
        <v>9.0999999999999998E-2</v>
      </c>
      <c r="V52" s="267">
        <f>ROUND(V51/E51,3)</f>
        <v>0.17699999999999999</v>
      </c>
      <c r="W52" s="266">
        <f>ROUND(W51/E51,3)</f>
        <v>1.4999999999999999E-2</v>
      </c>
      <c r="X52" s="260">
        <f>ROUND(X51/E51,3)</f>
        <v>1.2999999999999999E-2</v>
      </c>
      <c r="Y52" s="286">
        <f>ROUND(Y51/E51,3)</f>
        <v>2E-3</v>
      </c>
      <c r="Z52" s="269">
        <f>ROUND(Z51/E51,3)</f>
        <v>0.26400000000000001</v>
      </c>
      <c r="AA52" s="260">
        <f>ROUND(AA51/E51,3)</f>
        <v>0.192</v>
      </c>
      <c r="AB52" s="287">
        <f>ROUND(AB51/E51,3)</f>
        <v>7.0999999999999994E-2</v>
      </c>
      <c r="AC52" s="128"/>
    </row>
    <row r="53" spans="2:29" ht="12.9" customHeight="1" thickBot="1" x14ac:dyDescent="0.25">
      <c r="B53" s="831"/>
      <c r="C53" s="835"/>
      <c r="D53" s="339"/>
      <c r="E53" s="318"/>
      <c r="F53" s="303">
        <f>ROUND(F51/F51,3)</f>
        <v>1</v>
      </c>
      <c r="G53" s="304">
        <f>ROUND(G51/G51,3)</f>
        <v>1</v>
      </c>
      <c r="H53" s="305"/>
      <c r="I53" s="302">
        <f>ROUND(I51/F51,3)</f>
        <v>0.44800000000000001</v>
      </c>
      <c r="J53" s="306">
        <f>ROUND(J51/G51,3)</f>
        <v>0.20599999999999999</v>
      </c>
      <c r="K53" s="307"/>
      <c r="L53" s="302">
        <f>ROUND(L51/F51,3)</f>
        <v>0.55200000000000005</v>
      </c>
      <c r="M53" s="308">
        <f>ROUND(M51/G51,3)</f>
        <v>0.79400000000000004</v>
      </c>
      <c r="N53" s="309"/>
      <c r="O53" s="302">
        <f>ROUND(O51/F51,3)</f>
        <v>0.23300000000000001</v>
      </c>
      <c r="P53" s="310">
        <f>ROUND(P51/G51,3)</f>
        <v>0.59</v>
      </c>
      <c r="Q53" s="311"/>
      <c r="R53" s="302">
        <f>ROUND(R51/F51,3)</f>
        <v>9.0999999999999998E-2</v>
      </c>
      <c r="S53" s="302">
        <f>ROUND(S51/G51,3)</f>
        <v>9.4E-2</v>
      </c>
      <c r="T53" s="311"/>
      <c r="U53" s="302">
        <f>ROUND(U51/F51,3)</f>
        <v>0.14199999999999999</v>
      </c>
      <c r="V53" s="312">
        <f>ROUND(V51/G51,3)</f>
        <v>0.496</v>
      </c>
      <c r="W53" s="309"/>
      <c r="X53" s="303">
        <f>ROUND(X51/F51,3)</f>
        <v>0.02</v>
      </c>
      <c r="Y53" s="313">
        <f>ROUND(Y51/G51,3)</f>
        <v>5.0000000000000001E-3</v>
      </c>
      <c r="Z53" s="314"/>
      <c r="AA53" s="303">
        <f>ROUND(AA51/F51,3)</f>
        <v>0.29899999999999999</v>
      </c>
      <c r="AB53" s="315">
        <f>ROUND(AB51/G51,3)</f>
        <v>0.2</v>
      </c>
      <c r="AC53" s="128"/>
    </row>
    <row r="54" spans="2:29" ht="12.9" customHeight="1" thickTop="1" x14ac:dyDescent="0.2">
      <c r="B54" s="831"/>
      <c r="C54" s="31" t="s">
        <v>16</v>
      </c>
      <c r="D54" s="125">
        <f>D39+D42+D45+D48</f>
        <v>399</v>
      </c>
      <c r="E54" s="34">
        <f>E39+E42+E45+E48</f>
        <v>3723</v>
      </c>
      <c r="F54" s="34">
        <f t="shared" ref="F54:AB54" si="1">F39+F42+F45+F48</f>
        <v>1841</v>
      </c>
      <c r="G54" s="133">
        <f t="shared" si="1"/>
        <v>1882</v>
      </c>
      <c r="H54" s="143">
        <f t="shared" si="1"/>
        <v>1161</v>
      </c>
      <c r="I54" s="86">
        <f>I39+I42+I45+I48</f>
        <v>803</v>
      </c>
      <c r="J54" s="144">
        <f t="shared" si="1"/>
        <v>358</v>
      </c>
      <c r="K54" s="153">
        <f t="shared" si="1"/>
        <v>2562</v>
      </c>
      <c r="L54" s="86">
        <f t="shared" si="1"/>
        <v>1038</v>
      </c>
      <c r="M54" s="89">
        <f t="shared" si="1"/>
        <v>1524</v>
      </c>
      <c r="N54" s="85">
        <f t="shared" si="1"/>
        <v>2008</v>
      </c>
      <c r="O54" s="86">
        <f t="shared" si="1"/>
        <v>695</v>
      </c>
      <c r="P54" s="87">
        <f t="shared" si="1"/>
        <v>1313</v>
      </c>
      <c r="Q54" s="86">
        <f t="shared" si="1"/>
        <v>403</v>
      </c>
      <c r="R54" s="86">
        <f t="shared" si="1"/>
        <v>196</v>
      </c>
      <c r="S54" s="86">
        <f>S39+S42+S45+S48</f>
        <v>207</v>
      </c>
      <c r="T54" s="86">
        <f t="shared" si="1"/>
        <v>1605</v>
      </c>
      <c r="U54" s="86">
        <f t="shared" si="1"/>
        <v>499</v>
      </c>
      <c r="V54" s="181">
        <f t="shared" si="1"/>
        <v>1106</v>
      </c>
      <c r="W54" s="85">
        <f t="shared" si="1"/>
        <v>49</v>
      </c>
      <c r="X54" s="34">
        <f t="shared" si="1"/>
        <v>37</v>
      </c>
      <c r="Y54" s="226">
        <f t="shared" si="1"/>
        <v>12</v>
      </c>
      <c r="Z54" s="233">
        <f t="shared" si="1"/>
        <v>505</v>
      </c>
      <c r="AA54" s="34">
        <f t="shared" si="1"/>
        <v>306</v>
      </c>
      <c r="AB54" s="157">
        <f t="shared" si="1"/>
        <v>199</v>
      </c>
      <c r="AC54" s="128"/>
    </row>
    <row r="55" spans="2:29" ht="12.9" customHeight="1" x14ac:dyDescent="0.2">
      <c r="B55" s="831"/>
      <c r="C55" s="29" t="s">
        <v>17</v>
      </c>
      <c r="D55" s="334"/>
      <c r="E55" s="260"/>
      <c r="F55" s="260">
        <f>ROUND(F54/E54,3)</f>
        <v>0.49399999999999999</v>
      </c>
      <c r="G55" s="261">
        <f>ROUND(G54/E54,3)</f>
        <v>0.50600000000000001</v>
      </c>
      <c r="H55" s="262">
        <f>ROUND(H54/E54,3)</f>
        <v>0.312</v>
      </c>
      <c r="I55" s="263">
        <f>ROUND(I54/E54,3)</f>
        <v>0.216</v>
      </c>
      <c r="J55" s="264">
        <f>ROUND(J54/E54,3)</f>
        <v>9.6000000000000002E-2</v>
      </c>
      <c r="K55" s="284">
        <f>ROUND(K54/E54,3)</f>
        <v>0.68799999999999994</v>
      </c>
      <c r="L55" s="263">
        <f>ROUND(L54/E54,3)</f>
        <v>0.27900000000000003</v>
      </c>
      <c r="M55" s="265">
        <f>ROUND(M54/E54,3)</f>
        <v>0.40899999999999997</v>
      </c>
      <c r="N55" s="266">
        <f>ROUND(N54/E54,3)</f>
        <v>0.53900000000000003</v>
      </c>
      <c r="O55" s="263">
        <f>ROUND(O54/E54,3)</f>
        <v>0.187</v>
      </c>
      <c r="P55" s="285">
        <f>ROUND(P54/E54,3)</f>
        <v>0.35299999999999998</v>
      </c>
      <c r="Q55" s="263">
        <f>ROUND(Q54/E54,3)</f>
        <v>0.108</v>
      </c>
      <c r="R55" s="263">
        <f>ROUND(R54/E54,3)</f>
        <v>5.2999999999999999E-2</v>
      </c>
      <c r="S55" s="263">
        <f>ROUND(S54/E54,3)</f>
        <v>5.6000000000000001E-2</v>
      </c>
      <c r="T55" s="263">
        <f>ROUND(T54/E54,3)</f>
        <v>0.43099999999999999</v>
      </c>
      <c r="U55" s="263">
        <f>ROUND(U54/E54,3)</f>
        <v>0.13400000000000001</v>
      </c>
      <c r="V55" s="267">
        <f>ROUND(V54/E54,3)</f>
        <v>0.29699999999999999</v>
      </c>
      <c r="W55" s="266">
        <f>ROUND(W54/E54,3)</f>
        <v>1.2999999999999999E-2</v>
      </c>
      <c r="X55" s="260">
        <f>ROUND(X54/E54,3)</f>
        <v>0.01</v>
      </c>
      <c r="Y55" s="286">
        <f>ROUND(Y54/E54,3)</f>
        <v>3.0000000000000001E-3</v>
      </c>
      <c r="Z55" s="269">
        <f>ROUND(Z54/E54,3)</f>
        <v>0.13600000000000001</v>
      </c>
      <c r="AA55" s="260">
        <f>ROUND(AA54/E54,3)</f>
        <v>8.2000000000000003E-2</v>
      </c>
      <c r="AB55" s="287">
        <f>ROUND(AB54/E54,3)</f>
        <v>5.2999999999999999E-2</v>
      </c>
      <c r="AC55" s="128"/>
    </row>
    <row r="56" spans="2:29" ht="12.9" customHeight="1" x14ac:dyDescent="0.2">
      <c r="B56" s="831"/>
      <c r="C56" s="6"/>
      <c r="D56" s="338"/>
      <c r="E56" s="317"/>
      <c r="F56" s="288">
        <f>ROUND(F54/F54,3)</f>
        <v>1</v>
      </c>
      <c r="G56" s="289">
        <f>ROUND(G54/G54,3)</f>
        <v>1</v>
      </c>
      <c r="H56" s="290"/>
      <c r="I56" s="291">
        <f>ROUND(I54/F54,3)</f>
        <v>0.436</v>
      </c>
      <c r="J56" s="292">
        <f>ROUND(J54/G54,3)</f>
        <v>0.19</v>
      </c>
      <c r="K56" s="293"/>
      <c r="L56" s="291">
        <f>ROUND(L54/F54,3)</f>
        <v>0.56399999999999995</v>
      </c>
      <c r="M56" s="294">
        <f>ROUND(M54/G54,3)</f>
        <v>0.81</v>
      </c>
      <c r="N56" s="295"/>
      <c r="O56" s="291">
        <f>ROUND(O54/F54,3)</f>
        <v>0.378</v>
      </c>
      <c r="P56" s="296">
        <f>ROUND(P54/G54,3)</f>
        <v>0.69799999999999995</v>
      </c>
      <c r="Q56" s="297"/>
      <c r="R56" s="291">
        <f>ROUND(R54/F54,3)</f>
        <v>0.106</v>
      </c>
      <c r="S56" s="291">
        <f>ROUND(S54/G54,3)</f>
        <v>0.11</v>
      </c>
      <c r="T56" s="297"/>
      <c r="U56" s="291">
        <f>ROUND(U54/F54,3)</f>
        <v>0.27100000000000002</v>
      </c>
      <c r="V56" s="298">
        <f>ROUND(V54/G54,3)</f>
        <v>0.58799999999999997</v>
      </c>
      <c r="W56" s="295"/>
      <c r="X56" s="288">
        <f>ROUND(X54/F54,3)</f>
        <v>0.02</v>
      </c>
      <c r="Y56" s="299">
        <f>ROUND(Y54/G54,3)</f>
        <v>6.0000000000000001E-3</v>
      </c>
      <c r="Z56" s="300"/>
      <c r="AA56" s="288">
        <f>ROUND(AA54/F54,3)</f>
        <v>0.16600000000000001</v>
      </c>
      <c r="AB56" s="301">
        <f>ROUND(AB54/G54,3)</f>
        <v>0.106</v>
      </c>
      <c r="AC56" s="128"/>
    </row>
    <row r="57" spans="2:29" ht="12.9" customHeight="1" x14ac:dyDescent="0.2">
      <c r="B57" s="831"/>
      <c r="C57" s="5" t="s">
        <v>16</v>
      </c>
      <c r="D57" s="125">
        <f>D42+D45+D48+D51</f>
        <v>202</v>
      </c>
      <c r="E57" s="34">
        <f t="shared" ref="E57:AB57" si="2">E42+E45+E48+E51</f>
        <v>6315</v>
      </c>
      <c r="F57" s="34">
        <f t="shared" si="2"/>
        <v>3563</v>
      </c>
      <c r="G57" s="133">
        <f t="shared" si="2"/>
        <v>2752</v>
      </c>
      <c r="H57" s="147">
        <f t="shared" si="2"/>
        <v>1980</v>
      </c>
      <c r="I57" s="95">
        <f>I42+I45+I48+I51</f>
        <v>1484</v>
      </c>
      <c r="J57" s="148">
        <f t="shared" si="2"/>
        <v>496</v>
      </c>
      <c r="K57" s="158">
        <f t="shared" si="2"/>
        <v>4335</v>
      </c>
      <c r="L57" s="95">
        <f t="shared" si="2"/>
        <v>2079</v>
      </c>
      <c r="M57" s="96">
        <f t="shared" si="2"/>
        <v>2256</v>
      </c>
      <c r="N57" s="97">
        <f t="shared" si="2"/>
        <v>2939</v>
      </c>
      <c r="O57" s="95">
        <f t="shared" si="2"/>
        <v>1102</v>
      </c>
      <c r="P57" s="98">
        <f t="shared" si="2"/>
        <v>1837</v>
      </c>
      <c r="Q57" s="95">
        <f t="shared" si="2"/>
        <v>657</v>
      </c>
      <c r="R57" s="95">
        <f t="shared" si="2"/>
        <v>369</v>
      </c>
      <c r="S57" s="95">
        <f t="shared" si="2"/>
        <v>288</v>
      </c>
      <c r="T57" s="95">
        <f t="shared" si="2"/>
        <v>2282</v>
      </c>
      <c r="U57" s="95">
        <f t="shared" si="2"/>
        <v>733</v>
      </c>
      <c r="V57" s="183">
        <f t="shared" si="2"/>
        <v>1549</v>
      </c>
      <c r="W57" s="97">
        <f t="shared" si="2"/>
        <v>90</v>
      </c>
      <c r="X57" s="35">
        <f t="shared" si="2"/>
        <v>81</v>
      </c>
      <c r="Y57" s="230">
        <f t="shared" si="2"/>
        <v>9</v>
      </c>
      <c r="Z57" s="234">
        <f t="shared" si="2"/>
        <v>1306</v>
      </c>
      <c r="AA57" s="35">
        <f t="shared" si="2"/>
        <v>896</v>
      </c>
      <c r="AB57" s="159">
        <f t="shared" si="2"/>
        <v>410</v>
      </c>
      <c r="AC57" s="128"/>
    </row>
    <row r="58" spans="2:29" ht="12.9" customHeight="1" x14ac:dyDescent="0.2">
      <c r="B58" s="831"/>
      <c r="C58" s="29" t="s">
        <v>18</v>
      </c>
      <c r="D58" s="334"/>
      <c r="E58" s="260"/>
      <c r="F58" s="260">
        <f>ROUND(F57/E57,3)</f>
        <v>0.56399999999999995</v>
      </c>
      <c r="G58" s="261">
        <f>ROUND(G57/E57,3)</f>
        <v>0.436</v>
      </c>
      <c r="H58" s="262">
        <f>ROUND(H57/E57,3)</f>
        <v>0.314</v>
      </c>
      <c r="I58" s="263">
        <f>ROUND(I57/E57,3)</f>
        <v>0.23499999999999999</v>
      </c>
      <c r="J58" s="264">
        <f>ROUND(J57/E57,3)</f>
        <v>7.9000000000000001E-2</v>
      </c>
      <c r="K58" s="284">
        <f>ROUND(K57/E57,3)</f>
        <v>0.68600000000000005</v>
      </c>
      <c r="L58" s="263">
        <f>ROUND(L57/E57,3)</f>
        <v>0.32900000000000001</v>
      </c>
      <c r="M58" s="265">
        <f>ROUND(M57/E57,3)</f>
        <v>0.35699999999999998</v>
      </c>
      <c r="N58" s="266">
        <f>ROUND(N57/E57,3)</f>
        <v>0.46500000000000002</v>
      </c>
      <c r="O58" s="263">
        <f>ROUND(O57/E57,3)</f>
        <v>0.17499999999999999</v>
      </c>
      <c r="P58" s="285">
        <f>ROUND(P57/E57,3)</f>
        <v>0.29099999999999998</v>
      </c>
      <c r="Q58" s="263">
        <f>ROUND(Q57/E57,3)</f>
        <v>0.104</v>
      </c>
      <c r="R58" s="263">
        <f>ROUND(R57/E57,3)</f>
        <v>5.8000000000000003E-2</v>
      </c>
      <c r="S58" s="263">
        <f>ROUND(S57/E57,3)</f>
        <v>4.5999999999999999E-2</v>
      </c>
      <c r="T58" s="263">
        <f>ROUND(T57/E57,3)</f>
        <v>0.36099999999999999</v>
      </c>
      <c r="U58" s="263">
        <f>ROUND(U57/E57,3)</f>
        <v>0.11600000000000001</v>
      </c>
      <c r="V58" s="267">
        <f>ROUND(V57/E57,3)</f>
        <v>0.245</v>
      </c>
      <c r="W58" s="266">
        <f>ROUND(W57/E57,3)</f>
        <v>1.4E-2</v>
      </c>
      <c r="X58" s="260">
        <f>ROUND(X57/E57,3)</f>
        <v>1.2999999999999999E-2</v>
      </c>
      <c r="Y58" s="286">
        <f>ROUND(Y57/E57,3)</f>
        <v>1E-3</v>
      </c>
      <c r="Z58" s="269">
        <f>ROUND(Z57/E57,3)</f>
        <v>0.20699999999999999</v>
      </c>
      <c r="AA58" s="260">
        <f>ROUND(AA57/E57,3)</f>
        <v>0.14199999999999999</v>
      </c>
      <c r="AB58" s="287">
        <f>ROUND(AB57/E57,3)</f>
        <v>6.5000000000000002E-2</v>
      </c>
      <c r="AC58" s="128"/>
    </row>
    <row r="59" spans="2:29" ht="12.9" customHeight="1" thickBot="1" x14ac:dyDescent="0.25">
      <c r="B59" s="832"/>
      <c r="C59" s="6"/>
      <c r="D59" s="338"/>
      <c r="E59" s="317"/>
      <c r="F59" s="288">
        <f>ROUND(F57/F57,3)</f>
        <v>1</v>
      </c>
      <c r="G59" s="289">
        <f>ROUND(G57/G57,3)</f>
        <v>1</v>
      </c>
      <c r="H59" s="319"/>
      <c r="I59" s="320">
        <f>ROUND(I57/F57,3)</f>
        <v>0.41699999999999998</v>
      </c>
      <c r="J59" s="321">
        <f>ROUND(J57/G57,3)</f>
        <v>0.18</v>
      </c>
      <c r="K59" s="322"/>
      <c r="L59" s="320">
        <f>ROUND(L57/F57,3)</f>
        <v>0.58299999999999996</v>
      </c>
      <c r="M59" s="323">
        <f>ROUND(M57/G57,3)</f>
        <v>0.82</v>
      </c>
      <c r="N59" s="324"/>
      <c r="O59" s="320">
        <f>ROUND(O57/F57,3)</f>
        <v>0.309</v>
      </c>
      <c r="P59" s="325">
        <f>ROUND(P57/G57,3)</f>
        <v>0.66800000000000004</v>
      </c>
      <c r="Q59" s="326"/>
      <c r="R59" s="320">
        <f>ROUND(R57/F57,3)</f>
        <v>0.104</v>
      </c>
      <c r="S59" s="320">
        <f>ROUND(S57/G57,3)</f>
        <v>0.105</v>
      </c>
      <c r="T59" s="326"/>
      <c r="U59" s="320">
        <f>ROUND(U57/F57,3)</f>
        <v>0.20599999999999999</v>
      </c>
      <c r="V59" s="327">
        <f>ROUND(V57/G57,3)</f>
        <v>0.56299999999999994</v>
      </c>
      <c r="W59" s="324"/>
      <c r="X59" s="328">
        <f>ROUND(X57/F57,3)</f>
        <v>2.3E-2</v>
      </c>
      <c r="Y59" s="329">
        <f>ROUND(Y57/G57,3)</f>
        <v>3.0000000000000001E-3</v>
      </c>
      <c r="Z59" s="330"/>
      <c r="AA59" s="328">
        <f>ROUND(AA57/F57,3)</f>
        <v>0.251</v>
      </c>
      <c r="AB59" s="331">
        <f>ROUND(AB57/G57,3)</f>
        <v>0.14899999999999999</v>
      </c>
      <c r="AC59" s="128"/>
    </row>
    <row r="60" spans="2:29" ht="15" customHeight="1" thickTop="1" x14ac:dyDescent="0.2">
      <c r="E60" s="22"/>
      <c r="F60" s="22"/>
      <c r="G60" s="22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22"/>
      <c r="Y60" s="22"/>
      <c r="Z60" s="99"/>
      <c r="AA60" s="22"/>
      <c r="AB60" s="22"/>
      <c r="AC60" s="22"/>
    </row>
    <row r="61" spans="2:29" x14ac:dyDescent="0.2">
      <c r="B61" s="1" t="s">
        <v>35</v>
      </c>
      <c r="D61" s="7">
        <f>D36+D39+D42+D45+D48+D51</f>
        <v>530</v>
      </c>
      <c r="E61" s="7">
        <f>E36+E39+E42+E45+E48+E51</f>
        <v>7391</v>
      </c>
      <c r="F61" s="7">
        <f t="shared" ref="F61:AB61" si="3">F36+F39+F42+F45+F48+F51</f>
        <v>4174</v>
      </c>
      <c r="G61" s="7">
        <f t="shared" si="3"/>
        <v>3217</v>
      </c>
      <c r="H61" s="7">
        <f>H36+H39+H42+H45+H48+H51</f>
        <v>2502</v>
      </c>
      <c r="I61" s="7">
        <f>I36+I39+I42+I45+I48+I51</f>
        <v>1861</v>
      </c>
      <c r="J61" s="7">
        <f t="shared" si="3"/>
        <v>641</v>
      </c>
      <c r="K61" s="7">
        <f t="shared" si="3"/>
        <v>4889</v>
      </c>
      <c r="L61" s="7">
        <f t="shared" si="3"/>
        <v>2313</v>
      </c>
      <c r="M61" s="7">
        <f t="shared" si="3"/>
        <v>2576</v>
      </c>
      <c r="N61" s="7">
        <f t="shared" si="3"/>
        <v>3344</v>
      </c>
      <c r="O61" s="7">
        <f t="shared" si="3"/>
        <v>1242</v>
      </c>
      <c r="P61" s="7">
        <f t="shared" si="3"/>
        <v>2102</v>
      </c>
      <c r="Q61" s="7">
        <f t="shared" si="3"/>
        <v>747</v>
      </c>
      <c r="R61" s="7">
        <f t="shared" si="3"/>
        <v>407</v>
      </c>
      <c r="S61" s="7">
        <f>S36+S39+S42+S45+S48+S51</f>
        <v>340</v>
      </c>
      <c r="T61" s="7">
        <f t="shared" si="3"/>
        <v>2597</v>
      </c>
      <c r="U61" s="7">
        <f t="shared" si="3"/>
        <v>835</v>
      </c>
      <c r="V61" s="7">
        <f t="shared" si="3"/>
        <v>1762</v>
      </c>
      <c r="W61" s="7">
        <f>W36+W39+W42+W45+W48+W51</f>
        <v>101</v>
      </c>
      <c r="X61" s="7">
        <f t="shared" si="3"/>
        <v>83</v>
      </c>
      <c r="Y61" s="7">
        <f t="shared" si="3"/>
        <v>18</v>
      </c>
      <c r="Z61" s="7">
        <f t="shared" si="3"/>
        <v>1444</v>
      </c>
      <c r="AA61" s="7">
        <f t="shared" si="3"/>
        <v>988</v>
      </c>
      <c r="AB61" s="1">
        <f t="shared" si="3"/>
        <v>456</v>
      </c>
    </row>
    <row r="62" spans="2:29" s="32" customFormat="1" x14ac:dyDescent="0.2">
      <c r="B62" s="32" t="s">
        <v>36</v>
      </c>
      <c r="E62" s="73"/>
      <c r="F62" s="73">
        <f>F61/E61</f>
        <v>0.56474090109592745</v>
      </c>
      <c r="G62" s="73">
        <f>G61/E61</f>
        <v>0.43525909890407249</v>
      </c>
      <c r="H62" s="73">
        <f>H61/E61</f>
        <v>0.33851982140441078</v>
      </c>
      <c r="I62" s="74">
        <f>I61/E61</f>
        <v>0.25179272087674198</v>
      </c>
      <c r="J62" s="74">
        <f>J61/E61</f>
        <v>8.6727100527668785E-2</v>
      </c>
      <c r="K62" s="74">
        <f>K61/E61</f>
        <v>0.66148017859558927</v>
      </c>
      <c r="L62" s="73">
        <f>L61/E61</f>
        <v>0.31294818021918552</v>
      </c>
      <c r="M62" s="73">
        <f>M61/E61</f>
        <v>0.34853199837640375</v>
      </c>
      <c r="N62" s="73">
        <f>N61/E61</f>
        <v>0.45244215938303339</v>
      </c>
      <c r="O62" s="73">
        <f>O61/E61</f>
        <v>0.16804221350290893</v>
      </c>
      <c r="P62" s="73">
        <f>P61/E61</f>
        <v>0.28439994588012446</v>
      </c>
      <c r="Q62" s="74">
        <f>Q61/E61</f>
        <v>0.10106886754160466</v>
      </c>
      <c r="R62" s="74">
        <f>R61/E61</f>
        <v>5.5066973345961306E-2</v>
      </c>
      <c r="S62" s="73">
        <f>S61/E61</f>
        <v>4.600189419564335E-2</v>
      </c>
      <c r="T62" s="73">
        <f>T61/E61</f>
        <v>0.35137329184142879</v>
      </c>
      <c r="U62" s="73">
        <f>U61/E61</f>
        <v>0.11297524015694764</v>
      </c>
      <c r="V62" s="73">
        <f>V61/E61</f>
        <v>0.23839805168448114</v>
      </c>
      <c r="W62" s="73">
        <f>W61/E61</f>
        <v>1.3665268569882288E-2</v>
      </c>
      <c r="X62" s="73">
        <f>X61/E61</f>
        <v>1.1229874171289405E-2</v>
      </c>
      <c r="Y62" s="74">
        <f>Y61/E61</f>
        <v>2.4353943985928831E-3</v>
      </c>
      <c r="Z62" s="74">
        <f>Z61/E61</f>
        <v>0.19537275064267351</v>
      </c>
      <c r="AA62" s="73">
        <f>AA61/E61</f>
        <v>0.13367609254498714</v>
      </c>
      <c r="AB62" s="32">
        <f>AB61/E61</f>
        <v>6.1696658097686374E-2</v>
      </c>
    </row>
    <row r="63" spans="2:29" s="32" customFormat="1" x14ac:dyDescent="0.2">
      <c r="B63" s="32" t="s">
        <v>37</v>
      </c>
      <c r="D63" s="252"/>
      <c r="F63" s="32">
        <f>ROUND(F61/F61,3)</f>
        <v>1</v>
      </c>
      <c r="G63" s="32">
        <f>ROUND(G61/G61,3)</f>
        <v>1</v>
      </c>
      <c r="I63" s="252">
        <f>ROUND(I61/F61,3)</f>
        <v>0.44600000000000001</v>
      </c>
      <c r="J63" s="252">
        <f>ROUND(J61/G61,3)</f>
        <v>0.19900000000000001</v>
      </c>
      <c r="K63" s="252"/>
      <c r="L63" s="252">
        <f>ROUND(L61/F61,3)</f>
        <v>0.55400000000000005</v>
      </c>
      <c r="M63" s="73">
        <f>ROUND(M61/G61,3)</f>
        <v>0.80100000000000005</v>
      </c>
      <c r="N63" s="73"/>
      <c r="O63" s="73">
        <f>ROUND(O61/F61,3)</f>
        <v>0.29799999999999999</v>
      </c>
      <c r="P63" s="73">
        <f>ROUND(P61/G61,3)</f>
        <v>0.65300000000000002</v>
      </c>
      <c r="Q63" s="73"/>
      <c r="R63" s="73">
        <f>ROUND(R61/F61,3)</f>
        <v>9.8000000000000004E-2</v>
      </c>
      <c r="S63" s="73">
        <f>ROUND(S61/G61,3)</f>
        <v>0.106</v>
      </c>
      <c r="T63" s="252"/>
      <c r="U63" s="73">
        <f>ROUND(U61/F61,3)</f>
        <v>0.2</v>
      </c>
      <c r="V63" s="73">
        <f>ROUND(V61/G61,3)</f>
        <v>0.54800000000000004</v>
      </c>
      <c r="W63" s="73"/>
      <c r="X63" s="73">
        <f>ROUND(X61/F61,3)</f>
        <v>0.02</v>
      </c>
      <c r="Y63" s="73">
        <f>ROUND(Y61/G61,3)</f>
        <v>6.0000000000000001E-3</v>
      </c>
      <c r="Z63" s="73"/>
      <c r="AA63" s="73">
        <f>ROUND(AA61/F61,3)</f>
        <v>0.23699999999999999</v>
      </c>
      <c r="AB63" s="32">
        <f>ROUND(AB61/G61,3)</f>
        <v>0.14199999999999999</v>
      </c>
    </row>
    <row r="64" spans="2:29" s="32" customFormat="1" x14ac:dyDescent="0.2">
      <c r="D64" s="252"/>
      <c r="I64" s="252"/>
      <c r="J64" s="252"/>
      <c r="K64" s="252"/>
      <c r="L64" s="252"/>
      <c r="M64" s="73"/>
      <c r="N64" s="73"/>
      <c r="O64" s="73"/>
      <c r="P64" s="73"/>
      <c r="Q64" s="73"/>
      <c r="R64" s="73"/>
      <c r="S64" s="73"/>
      <c r="T64" s="252"/>
      <c r="U64" s="73"/>
      <c r="V64" s="73"/>
      <c r="W64" s="73"/>
      <c r="X64" s="73"/>
      <c r="Y64" s="73"/>
      <c r="Z64" s="73"/>
      <c r="AA64" s="73"/>
    </row>
    <row r="65" spans="2:28" s="32" customFormat="1" x14ac:dyDescent="0.2">
      <c r="B65" s="32" t="s">
        <v>38</v>
      </c>
      <c r="D65" s="254">
        <f>D54+D51+D36</f>
        <v>530</v>
      </c>
      <c r="E65" s="254">
        <f t="shared" ref="E65:AB65" si="4">E54+E51+E36</f>
        <v>7391</v>
      </c>
      <c r="F65" s="254">
        <f t="shared" si="4"/>
        <v>4174</v>
      </c>
      <c r="G65" s="254">
        <f t="shared" si="4"/>
        <v>3217</v>
      </c>
      <c r="H65" s="254">
        <f t="shared" si="4"/>
        <v>2502</v>
      </c>
      <c r="I65" s="254">
        <f t="shared" si="4"/>
        <v>1861</v>
      </c>
      <c r="J65" s="254">
        <f t="shared" si="4"/>
        <v>641</v>
      </c>
      <c r="K65" s="254">
        <f t="shared" si="4"/>
        <v>4889</v>
      </c>
      <c r="L65" s="254">
        <f t="shared" si="4"/>
        <v>2313</v>
      </c>
      <c r="M65" s="254">
        <f t="shared" si="4"/>
        <v>2576</v>
      </c>
      <c r="N65" s="254">
        <f t="shared" si="4"/>
        <v>3344</v>
      </c>
      <c r="O65" s="254">
        <f t="shared" si="4"/>
        <v>1242</v>
      </c>
      <c r="P65" s="254">
        <f t="shared" si="4"/>
        <v>2102</v>
      </c>
      <c r="Q65" s="254">
        <f t="shared" si="4"/>
        <v>747</v>
      </c>
      <c r="R65" s="254">
        <f t="shared" si="4"/>
        <v>407</v>
      </c>
      <c r="S65" s="254">
        <f t="shared" si="4"/>
        <v>340</v>
      </c>
      <c r="T65" s="254">
        <f t="shared" si="4"/>
        <v>2597</v>
      </c>
      <c r="U65" s="254">
        <f t="shared" si="4"/>
        <v>835</v>
      </c>
      <c r="V65" s="254">
        <f t="shared" si="4"/>
        <v>1762</v>
      </c>
      <c r="W65" s="254">
        <f t="shared" si="4"/>
        <v>101</v>
      </c>
      <c r="X65" s="254">
        <f t="shared" si="4"/>
        <v>83</v>
      </c>
      <c r="Y65" s="254">
        <f t="shared" si="4"/>
        <v>18</v>
      </c>
      <c r="Z65" s="254">
        <f t="shared" si="4"/>
        <v>1444</v>
      </c>
      <c r="AA65" s="254">
        <f t="shared" si="4"/>
        <v>988</v>
      </c>
      <c r="AB65" s="254">
        <f t="shared" si="4"/>
        <v>456</v>
      </c>
    </row>
    <row r="66" spans="2:28" s="32" customFormat="1" x14ac:dyDescent="0.2">
      <c r="D66" s="254">
        <f>D57+D39+D36</f>
        <v>530</v>
      </c>
      <c r="E66" s="254">
        <f t="shared" ref="E66:AB66" si="5">E57+E39+E36</f>
        <v>7391</v>
      </c>
      <c r="F66" s="254">
        <f t="shared" si="5"/>
        <v>4174</v>
      </c>
      <c r="G66" s="254">
        <f t="shared" si="5"/>
        <v>3217</v>
      </c>
      <c r="H66" s="254">
        <f t="shared" si="5"/>
        <v>2502</v>
      </c>
      <c r="I66" s="254">
        <f t="shared" si="5"/>
        <v>1861</v>
      </c>
      <c r="J66" s="254">
        <f t="shared" si="5"/>
        <v>641</v>
      </c>
      <c r="K66" s="254">
        <f t="shared" si="5"/>
        <v>4889</v>
      </c>
      <c r="L66" s="254">
        <f t="shared" si="5"/>
        <v>2313</v>
      </c>
      <c r="M66" s="254">
        <f t="shared" si="5"/>
        <v>2576</v>
      </c>
      <c r="N66" s="254">
        <f t="shared" si="5"/>
        <v>3344</v>
      </c>
      <c r="O66" s="254">
        <f t="shared" si="5"/>
        <v>1242</v>
      </c>
      <c r="P66" s="254">
        <f t="shared" si="5"/>
        <v>2102</v>
      </c>
      <c r="Q66" s="254">
        <f t="shared" si="5"/>
        <v>747</v>
      </c>
      <c r="R66" s="254">
        <f t="shared" si="5"/>
        <v>407</v>
      </c>
      <c r="S66" s="254">
        <f t="shared" si="5"/>
        <v>340</v>
      </c>
      <c r="T66" s="254">
        <f t="shared" si="5"/>
        <v>2597</v>
      </c>
      <c r="U66" s="254">
        <f t="shared" si="5"/>
        <v>835</v>
      </c>
      <c r="V66" s="254">
        <f t="shared" si="5"/>
        <v>1762</v>
      </c>
      <c r="W66" s="254">
        <f t="shared" si="5"/>
        <v>101</v>
      </c>
      <c r="X66" s="254">
        <f t="shared" si="5"/>
        <v>83</v>
      </c>
      <c r="Y66" s="254">
        <f t="shared" si="5"/>
        <v>18</v>
      </c>
      <c r="Z66" s="254">
        <f t="shared" si="5"/>
        <v>1444</v>
      </c>
      <c r="AA66" s="254">
        <f t="shared" si="5"/>
        <v>988</v>
      </c>
      <c r="AB66" s="254">
        <f t="shared" si="5"/>
        <v>456</v>
      </c>
    </row>
    <row r="67" spans="2:28" x14ac:dyDescent="0.2">
      <c r="D67" s="2"/>
      <c r="E67" s="1"/>
      <c r="H67" s="1"/>
      <c r="I67" s="2"/>
      <c r="J67" s="2"/>
      <c r="K67" s="2"/>
      <c r="L67" s="2"/>
      <c r="M67" s="73"/>
      <c r="N67" s="73"/>
      <c r="O67" s="73"/>
      <c r="P67" s="73"/>
      <c r="Q67" s="73"/>
      <c r="R67" s="73"/>
      <c r="S67" s="73"/>
      <c r="T67" s="2"/>
      <c r="U67" s="73"/>
      <c r="V67" s="73"/>
      <c r="W67" s="73"/>
      <c r="X67" s="73"/>
      <c r="Y67" s="73"/>
      <c r="Z67" s="73"/>
      <c r="AA67" s="73"/>
    </row>
    <row r="68" spans="2:28" s="253" customFormat="1" x14ac:dyDescent="0.2">
      <c r="B68" s="255" t="s">
        <v>39</v>
      </c>
      <c r="C68" s="255"/>
      <c r="D68" s="256">
        <f>D15-D61</f>
        <v>0</v>
      </c>
      <c r="E68" s="256">
        <f t="shared" ref="E68:AB70" si="6">E15-E61</f>
        <v>0</v>
      </c>
      <c r="F68" s="256">
        <f>F15-F61</f>
        <v>0</v>
      </c>
      <c r="G68" s="256">
        <f>G15-G61</f>
        <v>0</v>
      </c>
      <c r="H68" s="256">
        <f t="shared" si="6"/>
        <v>0</v>
      </c>
      <c r="I68" s="256">
        <f t="shared" si="6"/>
        <v>0</v>
      </c>
      <c r="J68" s="256">
        <f t="shared" si="6"/>
        <v>0</v>
      </c>
      <c r="K68" s="256">
        <f>K15-K61</f>
        <v>0</v>
      </c>
      <c r="L68" s="256">
        <f t="shared" si="6"/>
        <v>0</v>
      </c>
      <c r="M68" s="256">
        <f t="shared" si="6"/>
        <v>0</v>
      </c>
      <c r="N68" s="256">
        <f t="shared" si="6"/>
        <v>0</v>
      </c>
      <c r="O68" s="256">
        <f t="shared" si="6"/>
        <v>0</v>
      </c>
      <c r="P68" s="256">
        <f t="shared" si="6"/>
        <v>0</v>
      </c>
      <c r="Q68" s="256">
        <f>Q15-Q61</f>
        <v>0</v>
      </c>
      <c r="R68" s="256">
        <f t="shared" si="6"/>
        <v>0</v>
      </c>
      <c r="S68" s="256">
        <f>S15-S61</f>
        <v>0</v>
      </c>
      <c r="T68" s="256">
        <f t="shared" si="6"/>
        <v>0</v>
      </c>
      <c r="U68" s="256">
        <f t="shared" si="6"/>
        <v>0</v>
      </c>
      <c r="V68" s="256">
        <f t="shared" si="6"/>
        <v>0</v>
      </c>
      <c r="W68" s="256">
        <f>W15-W61</f>
        <v>0</v>
      </c>
      <c r="X68" s="256">
        <f t="shared" si="6"/>
        <v>0</v>
      </c>
      <c r="Y68" s="256">
        <f t="shared" si="6"/>
        <v>0</v>
      </c>
      <c r="Z68" s="256">
        <f t="shared" si="6"/>
        <v>0</v>
      </c>
      <c r="AA68" s="256">
        <f t="shared" si="6"/>
        <v>0</v>
      </c>
      <c r="AB68" s="255">
        <f t="shared" si="6"/>
        <v>0</v>
      </c>
    </row>
    <row r="69" spans="2:28" s="253" customFormat="1" x14ac:dyDescent="0.2">
      <c r="B69" s="255"/>
      <c r="C69" s="255"/>
      <c r="D69" s="256"/>
      <c r="E69" s="256"/>
      <c r="F69" s="256">
        <f>F16-F62</f>
        <v>2.5909890407249669E-4</v>
      </c>
      <c r="G69" s="256">
        <f>G16-G62</f>
        <v>-2.5909890407249669E-4</v>
      </c>
      <c r="H69" s="256">
        <f>H16-H62</f>
        <v>4.8017859558924236E-4</v>
      </c>
      <c r="I69" s="256">
        <f>I16-I62</f>
        <v>2.0727912325801956E-4</v>
      </c>
      <c r="J69" s="256">
        <f t="shared" si="6"/>
        <v>2.7289947233120893E-4</v>
      </c>
      <c r="K69" s="256">
        <f t="shared" si="6"/>
        <v>-4.8017859558924236E-4</v>
      </c>
      <c r="L69" s="256">
        <f t="shared" si="6"/>
        <v>5.1819780814477134E-5</v>
      </c>
      <c r="M69" s="256">
        <f t="shared" si="6"/>
        <v>4.6800162359622588E-4</v>
      </c>
      <c r="N69" s="256">
        <f t="shared" si="6"/>
        <v>-4.4215938303338032E-4</v>
      </c>
      <c r="O69" s="256">
        <f t="shared" si="6"/>
        <v>-4.2213502908922118E-5</v>
      </c>
      <c r="P69" s="256">
        <f t="shared" si="6"/>
        <v>-3.9994588012448595E-4</v>
      </c>
      <c r="Q69" s="256">
        <f t="shared" si="6"/>
        <v>-6.8867541604650251E-5</v>
      </c>
      <c r="R69" s="256">
        <f t="shared" si="6"/>
        <v>-6.6973345961306163E-5</v>
      </c>
      <c r="S69" s="256">
        <f t="shared" si="6"/>
        <v>-1.8941956433510265E-6</v>
      </c>
      <c r="T69" s="256">
        <f>T16-T62</f>
        <v>-3.7329184142881333E-4</v>
      </c>
      <c r="U69" s="256">
        <f t="shared" si="6"/>
        <v>2.4759843052363228E-5</v>
      </c>
      <c r="V69" s="256">
        <f t="shared" si="6"/>
        <v>-3.980516844811488E-4</v>
      </c>
      <c r="W69" s="256">
        <f t="shared" si="6"/>
        <v>3.3473143011771185E-4</v>
      </c>
      <c r="X69" s="256">
        <f t="shared" si="6"/>
        <v>-2.2987417128940597E-4</v>
      </c>
      <c r="Y69" s="256">
        <f t="shared" si="6"/>
        <v>-4.3539439859288306E-4</v>
      </c>
      <c r="Z69" s="256">
        <f t="shared" si="6"/>
        <v>-3.7275064267350277E-4</v>
      </c>
      <c r="AA69" s="256">
        <f t="shared" si="6"/>
        <v>3.2390745501287288E-4</v>
      </c>
      <c r="AB69" s="255">
        <f>AB16-AB62</f>
        <v>3.0334190231362523E-4</v>
      </c>
    </row>
    <row r="70" spans="2:28" s="253" customFormat="1" x14ac:dyDescent="0.2">
      <c r="B70" s="255"/>
      <c r="C70" s="255"/>
      <c r="D70" s="256"/>
      <c r="E70" s="256"/>
      <c r="F70" s="256">
        <f>F17-F63</f>
        <v>0</v>
      </c>
      <c r="G70" s="256">
        <f t="shared" si="6"/>
        <v>0</v>
      </c>
      <c r="H70" s="256"/>
      <c r="I70" s="256">
        <f>I17-I63</f>
        <v>0</v>
      </c>
      <c r="J70" s="256">
        <f t="shared" si="6"/>
        <v>0</v>
      </c>
      <c r="K70" s="256"/>
      <c r="L70" s="256">
        <f t="shared" si="6"/>
        <v>0</v>
      </c>
      <c r="M70" s="256">
        <f t="shared" si="6"/>
        <v>0</v>
      </c>
      <c r="N70" s="256"/>
      <c r="O70" s="256">
        <f t="shared" si="6"/>
        <v>0</v>
      </c>
      <c r="P70" s="256">
        <f t="shared" si="6"/>
        <v>0</v>
      </c>
      <c r="Q70" s="256"/>
      <c r="R70" s="256">
        <f t="shared" si="6"/>
        <v>0</v>
      </c>
      <c r="S70" s="256">
        <f t="shared" si="6"/>
        <v>0</v>
      </c>
      <c r="T70" s="256"/>
      <c r="U70" s="257">
        <f t="shared" si="6"/>
        <v>0</v>
      </c>
      <c r="V70" s="257">
        <f t="shared" si="6"/>
        <v>0</v>
      </c>
      <c r="W70" s="257"/>
      <c r="X70" s="257">
        <f t="shared" si="6"/>
        <v>0</v>
      </c>
      <c r="Y70" s="257">
        <f t="shared" si="6"/>
        <v>0</v>
      </c>
      <c r="Z70" s="257"/>
      <c r="AA70" s="257">
        <f>AA17-AA63</f>
        <v>0</v>
      </c>
      <c r="AB70" s="255">
        <f t="shared" si="6"/>
        <v>0</v>
      </c>
    </row>
    <row r="71" spans="2:28" x14ac:dyDescent="0.2">
      <c r="B71" s="255"/>
      <c r="C71" s="255"/>
      <c r="D71" s="255"/>
      <c r="E71" s="256"/>
      <c r="F71" s="255"/>
      <c r="G71" s="255"/>
      <c r="H71" s="258"/>
      <c r="I71" s="258"/>
      <c r="J71" s="258"/>
      <c r="K71" s="258"/>
      <c r="L71" s="258"/>
      <c r="M71" s="258"/>
      <c r="N71" s="259"/>
      <c r="O71" s="258"/>
      <c r="P71" s="258"/>
      <c r="Q71" s="258"/>
      <c r="R71" s="259"/>
      <c r="S71" s="259"/>
      <c r="T71" s="259"/>
      <c r="U71" s="258"/>
      <c r="V71" s="258"/>
      <c r="W71" s="259"/>
      <c r="X71" s="255"/>
      <c r="Y71" s="255"/>
      <c r="Z71" s="259"/>
      <c r="AA71" s="255"/>
      <c r="AB71" s="255"/>
    </row>
    <row r="72" spans="2:28" x14ac:dyDescent="0.2">
      <c r="B72" s="255"/>
      <c r="C72" s="255"/>
      <c r="D72" s="255">
        <f>D65-D61</f>
        <v>0</v>
      </c>
      <c r="E72" s="255">
        <f t="shared" ref="E72:AB72" si="7">E65-E61</f>
        <v>0</v>
      </c>
      <c r="F72" s="255">
        <f t="shared" si="7"/>
        <v>0</v>
      </c>
      <c r="G72" s="255">
        <f t="shared" si="7"/>
        <v>0</v>
      </c>
      <c r="H72" s="255">
        <f t="shared" si="7"/>
        <v>0</v>
      </c>
      <c r="I72" s="255">
        <f t="shared" si="7"/>
        <v>0</v>
      </c>
      <c r="J72" s="255">
        <f t="shared" si="7"/>
        <v>0</v>
      </c>
      <c r="K72" s="255">
        <f t="shared" si="7"/>
        <v>0</v>
      </c>
      <c r="L72" s="255">
        <f t="shared" si="7"/>
        <v>0</v>
      </c>
      <c r="M72" s="255">
        <f t="shared" si="7"/>
        <v>0</v>
      </c>
      <c r="N72" s="255">
        <f t="shared" si="7"/>
        <v>0</v>
      </c>
      <c r="O72" s="255">
        <f t="shared" si="7"/>
        <v>0</v>
      </c>
      <c r="P72" s="255">
        <f t="shared" si="7"/>
        <v>0</v>
      </c>
      <c r="Q72" s="255">
        <f t="shared" si="7"/>
        <v>0</v>
      </c>
      <c r="R72" s="255">
        <f t="shared" si="7"/>
        <v>0</v>
      </c>
      <c r="S72" s="255">
        <f t="shared" si="7"/>
        <v>0</v>
      </c>
      <c r="T72" s="255">
        <f t="shared" si="7"/>
        <v>0</v>
      </c>
      <c r="U72" s="255">
        <f t="shared" si="7"/>
        <v>0</v>
      </c>
      <c r="V72" s="255">
        <f t="shared" si="7"/>
        <v>0</v>
      </c>
      <c r="W72" s="255">
        <f t="shared" si="7"/>
        <v>0</v>
      </c>
      <c r="X72" s="255">
        <f t="shared" si="7"/>
        <v>0</v>
      </c>
      <c r="Y72" s="255">
        <f t="shared" si="7"/>
        <v>0</v>
      </c>
      <c r="Z72" s="255">
        <f t="shared" si="7"/>
        <v>0</v>
      </c>
      <c r="AA72" s="255">
        <f t="shared" si="7"/>
        <v>0</v>
      </c>
      <c r="AB72" s="255">
        <f t="shared" si="7"/>
        <v>0</v>
      </c>
    </row>
    <row r="73" spans="2:28" x14ac:dyDescent="0.2">
      <c r="B73" s="255"/>
      <c r="C73" s="255"/>
      <c r="D73" s="255">
        <f>D66-D61</f>
        <v>0</v>
      </c>
      <c r="E73" s="255">
        <f t="shared" ref="E73:AB73" si="8">E66-E61</f>
        <v>0</v>
      </c>
      <c r="F73" s="255">
        <f t="shared" si="8"/>
        <v>0</v>
      </c>
      <c r="G73" s="255">
        <f t="shared" si="8"/>
        <v>0</v>
      </c>
      <c r="H73" s="255">
        <f t="shared" si="8"/>
        <v>0</v>
      </c>
      <c r="I73" s="255">
        <f t="shared" si="8"/>
        <v>0</v>
      </c>
      <c r="J73" s="255">
        <f t="shared" si="8"/>
        <v>0</v>
      </c>
      <c r="K73" s="255">
        <f t="shared" si="8"/>
        <v>0</v>
      </c>
      <c r="L73" s="255">
        <f t="shared" si="8"/>
        <v>0</v>
      </c>
      <c r="M73" s="255">
        <f t="shared" si="8"/>
        <v>0</v>
      </c>
      <c r="N73" s="255">
        <f t="shared" si="8"/>
        <v>0</v>
      </c>
      <c r="O73" s="255">
        <f t="shared" si="8"/>
        <v>0</v>
      </c>
      <c r="P73" s="255">
        <f t="shared" si="8"/>
        <v>0</v>
      </c>
      <c r="Q73" s="255">
        <f t="shared" si="8"/>
        <v>0</v>
      </c>
      <c r="R73" s="255">
        <f t="shared" si="8"/>
        <v>0</v>
      </c>
      <c r="S73" s="255">
        <f t="shared" si="8"/>
        <v>0</v>
      </c>
      <c r="T73" s="255">
        <f t="shared" si="8"/>
        <v>0</v>
      </c>
      <c r="U73" s="255">
        <f t="shared" si="8"/>
        <v>0</v>
      </c>
      <c r="V73" s="255">
        <f t="shared" si="8"/>
        <v>0</v>
      </c>
      <c r="W73" s="255">
        <f t="shared" si="8"/>
        <v>0</v>
      </c>
      <c r="X73" s="255">
        <f t="shared" si="8"/>
        <v>0</v>
      </c>
      <c r="Y73" s="255">
        <f t="shared" si="8"/>
        <v>0</v>
      </c>
      <c r="Z73" s="255">
        <f t="shared" si="8"/>
        <v>0</v>
      </c>
      <c r="AA73" s="255">
        <f t="shared" si="8"/>
        <v>0</v>
      </c>
      <c r="AB73" s="255">
        <f t="shared" si="8"/>
        <v>0</v>
      </c>
    </row>
    <row r="340" spans="32:60" ht="19.5" x14ac:dyDescent="0.2">
      <c r="AF340" s="1" ph="1"/>
      <c r="AI340" s="1" ph="1"/>
      <c r="AO340" s="1" ph="1"/>
      <c r="AR340" s="1" ph="1"/>
      <c r="AV340" s="1" ph="1"/>
      <c r="AY340" s="1" ph="1"/>
      <c r="BA340" s="1" ph="1"/>
      <c r="BD340" s="1" ph="1"/>
      <c r="BE340" s="1" ph="1"/>
      <c r="BH340" s="1" ph="1"/>
    </row>
    <row r="351" spans="32:60" ht="19.5" x14ac:dyDescent="0.2">
      <c r="AF351" s="1" ph="1"/>
      <c r="AI351" s="1" ph="1"/>
      <c r="AO351" s="1" ph="1"/>
      <c r="AR351" s="1" ph="1"/>
      <c r="AV351" s="1" ph="1"/>
      <c r="AY351" s="1" ph="1"/>
      <c r="BA351" s="1" ph="1"/>
      <c r="BD351" s="1" ph="1"/>
      <c r="BE351" s="1" ph="1"/>
      <c r="BH351" s="1" ph="1"/>
    </row>
    <row r="365" spans="32:60" ht="19.5" x14ac:dyDescent="0.2">
      <c r="AF365" s="1" ph="1"/>
      <c r="AI365" s="1" ph="1"/>
      <c r="AO365" s="1" ph="1"/>
      <c r="AR365" s="1" ph="1"/>
      <c r="AV365" s="1" ph="1"/>
      <c r="AY365" s="1" ph="1"/>
      <c r="BA365" s="1" ph="1"/>
      <c r="BD365" s="1" ph="1"/>
      <c r="BE365" s="1" ph="1"/>
      <c r="BH365" s="1" ph="1"/>
    </row>
    <row r="404" spans="32:60" ht="19.5" x14ac:dyDescent="0.2">
      <c r="AF404" s="1" ph="1"/>
      <c r="AI404" s="1" ph="1"/>
      <c r="AO404" s="1" ph="1"/>
      <c r="AR404" s="1" ph="1"/>
      <c r="AV404" s="1" ph="1"/>
      <c r="AY404" s="1" ph="1"/>
      <c r="BA404" s="1" ph="1"/>
      <c r="BD404" s="1" ph="1"/>
      <c r="BE404" s="1" ph="1"/>
      <c r="BH404" s="1" ph="1"/>
    </row>
    <row r="415" spans="32:60" ht="19.5" x14ac:dyDescent="0.2">
      <c r="AF415" s="1" ph="1"/>
      <c r="AI415" s="1" ph="1"/>
      <c r="AO415" s="1" ph="1"/>
      <c r="AR415" s="1" ph="1"/>
      <c r="AV415" s="1" ph="1"/>
      <c r="AY415" s="1" ph="1"/>
      <c r="BA415" s="1" ph="1"/>
      <c r="BD415" s="1" ph="1"/>
      <c r="BE415" s="1" ph="1"/>
      <c r="BH415" s="1" ph="1"/>
    </row>
    <row r="429" spans="32:60" ht="19.5" x14ac:dyDescent="0.2">
      <c r="AF429" s="1" ph="1"/>
      <c r="AI429" s="1" ph="1"/>
      <c r="AO429" s="1" ph="1"/>
      <c r="AR429" s="1" ph="1"/>
      <c r="AV429" s="1" ph="1"/>
      <c r="AY429" s="1" ph="1"/>
      <c r="BA429" s="1" ph="1"/>
      <c r="BD429" s="1" ph="1"/>
      <c r="BE429" s="1" ph="1"/>
      <c r="BH429" s="1" ph="1"/>
    </row>
    <row r="430" spans="32:60" ht="19.5" x14ac:dyDescent="0.2">
      <c r="AF430" s="1" ph="1"/>
      <c r="AI430" s="1" ph="1"/>
      <c r="AO430" s="1" ph="1"/>
      <c r="AR430" s="1" ph="1"/>
      <c r="AV430" s="1" ph="1"/>
      <c r="AY430" s="1" ph="1"/>
      <c r="BA430" s="1" ph="1"/>
      <c r="BD430" s="1" ph="1"/>
      <c r="BE430" s="1" ph="1"/>
      <c r="BH430" s="1" ph="1"/>
    </row>
    <row r="443" spans="32:60" ht="19.5" x14ac:dyDescent="0.2">
      <c r="AF443" s="1" ph="1"/>
      <c r="AI443" s="1" ph="1"/>
      <c r="AO443" s="1" ph="1"/>
      <c r="AR443" s="1" ph="1"/>
      <c r="AV443" s="1" ph="1"/>
      <c r="AY443" s="1" ph="1"/>
      <c r="BA443" s="1" ph="1"/>
      <c r="BD443" s="1" ph="1"/>
      <c r="BE443" s="1" ph="1"/>
      <c r="BH443" s="1" ph="1"/>
    </row>
    <row r="445" spans="32:60" ht="19.5" x14ac:dyDescent="0.2">
      <c r="AF445" s="1" ph="1"/>
      <c r="AI445" s="1" ph="1"/>
      <c r="AO445" s="1" ph="1"/>
      <c r="AR445" s="1" ph="1"/>
      <c r="AV445" s="1" ph="1"/>
      <c r="AY445" s="1" ph="1"/>
      <c r="BA445" s="1" ph="1"/>
      <c r="BD445" s="1" ph="1"/>
      <c r="BE445" s="1" ph="1"/>
      <c r="BH445" s="1" ph="1"/>
    </row>
    <row r="446" spans="32:60" ht="19.5" x14ac:dyDescent="0.2">
      <c r="AF446" s="1" ph="1"/>
      <c r="AI446" s="1" ph="1"/>
      <c r="AO446" s="1" ph="1"/>
      <c r="AR446" s="1" ph="1"/>
      <c r="AV446" s="1" ph="1"/>
      <c r="AY446" s="1" ph="1"/>
      <c r="BA446" s="1" ph="1"/>
      <c r="BD446" s="1" ph="1"/>
      <c r="BE446" s="1" ph="1"/>
      <c r="BH446" s="1" ph="1"/>
    </row>
    <row r="485" spans="32:60" ht="19.5" x14ac:dyDescent="0.2">
      <c r="AF485" s="1" ph="1"/>
      <c r="AI485" s="1" ph="1"/>
      <c r="AO485" s="1" ph="1"/>
      <c r="AR485" s="1" ph="1"/>
      <c r="AV485" s="1" ph="1"/>
      <c r="AY485" s="1" ph="1"/>
      <c r="BA485" s="1" ph="1"/>
      <c r="BD485" s="1" ph="1"/>
      <c r="BE485" s="1" ph="1"/>
      <c r="BH485" s="1" ph="1"/>
    </row>
    <row r="496" spans="32:60" ht="19.5" x14ac:dyDescent="0.2">
      <c r="AF496" s="1" ph="1"/>
      <c r="AI496" s="1" ph="1"/>
      <c r="AO496" s="1" ph="1"/>
      <c r="AR496" s="1" ph="1"/>
      <c r="AV496" s="1" ph="1"/>
      <c r="AY496" s="1" ph="1"/>
      <c r="BA496" s="1" ph="1"/>
      <c r="BD496" s="1" ph="1"/>
      <c r="BE496" s="1" ph="1"/>
      <c r="BH496" s="1" ph="1"/>
    </row>
    <row r="510" spans="32:60" ht="19.5" x14ac:dyDescent="0.2">
      <c r="AF510" s="1" ph="1"/>
      <c r="AI510" s="1" ph="1"/>
      <c r="AO510" s="1" ph="1"/>
      <c r="AR510" s="1" ph="1"/>
      <c r="AV510" s="1" ph="1"/>
      <c r="AY510" s="1" ph="1"/>
      <c r="BA510" s="1" ph="1"/>
      <c r="BD510" s="1" ph="1"/>
      <c r="BE510" s="1" ph="1"/>
      <c r="BH510" s="1" ph="1"/>
    </row>
    <row r="511" spans="32:60" ht="19.5" x14ac:dyDescent="0.2">
      <c r="AF511" s="1" ph="1"/>
      <c r="AI511" s="1" ph="1"/>
      <c r="AO511" s="1" ph="1"/>
      <c r="AR511" s="1" ph="1"/>
      <c r="AV511" s="1" ph="1"/>
      <c r="AY511" s="1" ph="1"/>
      <c r="BA511" s="1" ph="1"/>
      <c r="BD511" s="1" ph="1"/>
      <c r="BE511" s="1" ph="1"/>
      <c r="BH511" s="1" ph="1"/>
    </row>
    <row r="524" spans="32:60" ht="19.5" x14ac:dyDescent="0.2">
      <c r="AF524" s="1" ph="1"/>
      <c r="AI524" s="1" ph="1"/>
      <c r="AO524" s="1" ph="1"/>
      <c r="AR524" s="1" ph="1"/>
      <c r="AV524" s="1" ph="1"/>
      <c r="AY524" s="1" ph="1"/>
      <c r="BA524" s="1" ph="1"/>
      <c r="BD524" s="1" ph="1"/>
      <c r="BE524" s="1" ph="1"/>
      <c r="BH524" s="1" ph="1"/>
    </row>
    <row r="526" spans="32:60" ht="19.5" x14ac:dyDescent="0.2">
      <c r="AF526" s="1" ph="1"/>
      <c r="AI526" s="1" ph="1"/>
      <c r="AO526" s="1" ph="1"/>
      <c r="AR526" s="1" ph="1"/>
      <c r="AV526" s="1" ph="1"/>
      <c r="AY526" s="1" ph="1"/>
      <c r="BA526" s="1" ph="1"/>
      <c r="BD526" s="1" ph="1"/>
      <c r="BE526" s="1" ph="1"/>
      <c r="BH526" s="1" ph="1"/>
    </row>
    <row r="527" spans="32:60" ht="19.5" x14ac:dyDescent="0.2">
      <c r="AF527" s="1" ph="1"/>
      <c r="AI527" s="1" ph="1"/>
      <c r="AO527" s="1" ph="1"/>
      <c r="AR527" s="1" ph="1"/>
      <c r="AV527" s="1" ph="1"/>
      <c r="AY527" s="1" ph="1"/>
      <c r="BA527" s="1" ph="1"/>
      <c r="BD527" s="1" ph="1"/>
      <c r="BE527" s="1" ph="1"/>
      <c r="BH527" s="1" ph="1"/>
    </row>
    <row r="530" spans="32:60" ht="19.5" x14ac:dyDescent="0.2">
      <c r="AF530" s="1" ph="1"/>
      <c r="AI530" s="1" ph="1"/>
      <c r="AO530" s="1" ph="1"/>
      <c r="AR530" s="1" ph="1"/>
      <c r="AV530" s="1" ph="1"/>
      <c r="AY530" s="1" ph="1"/>
      <c r="BA530" s="1" ph="1"/>
      <c r="BD530" s="1" ph="1"/>
      <c r="BE530" s="1" ph="1"/>
      <c r="BH530" s="1" ph="1"/>
    </row>
    <row r="531" spans="32:60" ht="19.5" x14ac:dyDescent="0.2">
      <c r="AF531" s="1" ph="1"/>
      <c r="AI531" s="1" ph="1"/>
      <c r="AO531" s="1" ph="1"/>
      <c r="AR531" s="1" ph="1"/>
      <c r="AV531" s="1" ph="1"/>
      <c r="AY531" s="1" ph="1"/>
      <c r="BA531" s="1" ph="1"/>
      <c r="BD531" s="1" ph="1"/>
      <c r="BE531" s="1" ph="1"/>
      <c r="BH531" s="1" ph="1"/>
    </row>
    <row r="532" spans="32:60" ht="19.5" x14ac:dyDescent="0.2">
      <c r="AF532" s="1" ph="1"/>
      <c r="AI532" s="1" ph="1"/>
      <c r="AO532" s="1" ph="1"/>
      <c r="AR532" s="1" ph="1"/>
      <c r="AV532" s="1" ph="1"/>
      <c r="AY532" s="1" ph="1"/>
      <c r="BA532" s="1" ph="1"/>
      <c r="BD532" s="1" ph="1"/>
      <c r="BE532" s="1" ph="1"/>
      <c r="BH532" s="1" ph="1"/>
    </row>
    <row r="534" spans="32:60" ht="19.5" x14ac:dyDescent="0.2">
      <c r="AF534" s="1" ph="1"/>
      <c r="AI534" s="1" ph="1"/>
      <c r="AO534" s="1" ph="1"/>
      <c r="AR534" s="1" ph="1"/>
      <c r="AV534" s="1" ph="1"/>
      <c r="AY534" s="1" ph="1"/>
      <c r="BA534" s="1" ph="1"/>
      <c r="BD534" s="1" ph="1"/>
      <c r="BE534" s="1" ph="1"/>
      <c r="BH534" s="1" ph="1"/>
    </row>
    <row r="535" spans="32:60" ht="19.5" x14ac:dyDescent="0.2">
      <c r="AF535" s="1" ph="1"/>
      <c r="AI535" s="1" ph="1"/>
      <c r="AO535" s="1" ph="1"/>
      <c r="AR535" s="1" ph="1"/>
      <c r="AV535" s="1" ph="1"/>
      <c r="AY535" s="1" ph="1"/>
      <c r="BA535" s="1" ph="1"/>
      <c r="BD535" s="1" ph="1"/>
      <c r="BE535" s="1" ph="1"/>
      <c r="BH535" s="1" ph="1"/>
    </row>
    <row r="537" spans="32:60" ht="19.5" x14ac:dyDescent="0.2">
      <c r="AF537" s="1" ph="1"/>
      <c r="AI537" s="1" ph="1"/>
      <c r="AO537" s="1" ph="1"/>
      <c r="AR537" s="1" ph="1"/>
      <c r="AV537" s="1" ph="1"/>
      <c r="AY537" s="1" ph="1"/>
      <c r="BA537" s="1" ph="1"/>
      <c r="BD537" s="1" ph="1"/>
      <c r="BE537" s="1" ph="1"/>
      <c r="BH537" s="1" ph="1"/>
    </row>
    <row r="538" spans="32:60" ht="19.5" x14ac:dyDescent="0.2">
      <c r="AF538" s="1" ph="1"/>
      <c r="AI538" s="1" ph="1"/>
      <c r="AO538" s="1" ph="1"/>
      <c r="AR538" s="1" ph="1"/>
      <c r="AV538" s="1" ph="1"/>
      <c r="AY538" s="1" ph="1"/>
      <c r="BA538" s="1" ph="1"/>
      <c r="BD538" s="1" ph="1"/>
      <c r="BE538" s="1" ph="1"/>
      <c r="BH538" s="1" ph="1"/>
    </row>
    <row r="539" spans="32:60" ht="19.5" x14ac:dyDescent="0.2">
      <c r="AF539" s="1" ph="1"/>
      <c r="AI539" s="1" ph="1"/>
      <c r="AO539" s="1" ph="1"/>
      <c r="AR539" s="1" ph="1"/>
      <c r="AV539" s="1" ph="1"/>
      <c r="AY539" s="1" ph="1"/>
      <c r="BA539" s="1" ph="1"/>
      <c r="BD539" s="1" ph="1"/>
      <c r="BE539" s="1" ph="1"/>
      <c r="BH539" s="1" ph="1"/>
    </row>
    <row r="540" spans="32:60" ht="19.5" x14ac:dyDescent="0.2">
      <c r="AF540" s="1" ph="1"/>
      <c r="AI540" s="1" ph="1"/>
      <c r="AO540" s="1" ph="1"/>
      <c r="AR540" s="1" ph="1"/>
      <c r="AV540" s="1" ph="1"/>
      <c r="AY540" s="1" ph="1"/>
      <c r="BA540" s="1" ph="1"/>
      <c r="BD540" s="1" ph="1"/>
      <c r="BE540" s="1" ph="1"/>
      <c r="BH540" s="1" ph="1"/>
    </row>
  </sheetData>
  <mergeCells count="41">
    <mergeCell ref="N11:N14"/>
    <mergeCell ref="B7:C14"/>
    <mergeCell ref="D7:D14"/>
    <mergeCell ref="E11:E14"/>
    <mergeCell ref="H11:H14"/>
    <mergeCell ref="K11:K14"/>
    <mergeCell ref="G12:G14"/>
    <mergeCell ref="I12:I14"/>
    <mergeCell ref="J12:J14"/>
    <mergeCell ref="L12:L14"/>
    <mergeCell ref="M12:M14"/>
    <mergeCell ref="X12:X14"/>
    <mergeCell ref="Y12:Y14"/>
    <mergeCell ref="AA12:AA14"/>
    <mergeCell ref="AB12:AB14"/>
    <mergeCell ref="B15:C17"/>
    <mergeCell ref="O12:O14"/>
    <mergeCell ref="P12:P14"/>
    <mergeCell ref="R12:R14"/>
    <mergeCell ref="S12:S14"/>
    <mergeCell ref="U12:U14"/>
    <mergeCell ref="V12:V14"/>
    <mergeCell ref="Q11:Q14"/>
    <mergeCell ref="T11:T14"/>
    <mergeCell ref="W11:W14"/>
    <mergeCell ref="Z11:Z14"/>
    <mergeCell ref="F12:F14"/>
    <mergeCell ref="C30:C32"/>
    <mergeCell ref="C33:C35"/>
    <mergeCell ref="B36:B59"/>
    <mergeCell ref="C36:C38"/>
    <mergeCell ref="C39:C41"/>
    <mergeCell ref="C42:C44"/>
    <mergeCell ref="C45:C47"/>
    <mergeCell ref="C48:C50"/>
    <mergeCell ref="C51:C53"/>
    <mergeCell ref="B18:B35"/>
    <mergeCell ref="C18:C20"/>
    <mergeCell ref="C21:C23"/>
    <mergeCell ref="C24:C26"/>
    <mergeCell ref="C27:C29"/>
  </mergeCells>
  <phoneticPr fontId="2"/>
  <pageMargins left="0.74" right="0.28000000000000003" top="0.77" bottom="0.59" header="0.45" footer="0.19685039370078741"/>
  <pageSetup paperSize="9" scale="63" firstPageNumber="1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0"/>
  <dimension ref="A1:Y57"/>
  <sheetViews>
    <sheetView view="pageBreakPreview" topLeftCell="A2" zoomScaleNormal="100" zoomScaleSheetLayoutView="100" workbookViewId="0">
      <selection activeCell="A2" sqref="A2:Y56"/>
    </sheetView>
  </sheetViews>
  <sheetFormatPr defaultColWidth="9" defaultRowHeight="13" x14ac:dyDescent="0.2"/>
  <cols>
    <col min="1" max="1" width="3.1796875" style="1" customWidth="1"/>
    <col min="2" max="2" width="12.81640625" style="1" customWidth="1"/>
    <col min="3" max="3" width="7.36328125" style="1" customWidth="1"/>
    <col min="4" max="4" width="6.6328125" style="1" customWidth="1"/>
    <col min="5" max="9" width="7.08984375" style="1" customWidth="1"/>
    <col min="10" max="10" width="6.90625" style="1" customWidth="1"/>
    <col min="11" max="12" width="6.6328125" style="1" customWidth="1"/>
    <col min="13" max="13" width="5.08984375" style="1" hidden="1" customWidth="1"/>
    <col min="14" max="14" width="3.1796875" style="1" customWidth="1"/>
    <col min="15" max="15" width="12.6328125" style="1" customWidth="1"/>
    <col min="16" max="16" width="7.36328125" style="1" customWidth="1"/>
    <col min="17" max="17" width="6.6328125" style="1" customWidth="1"/>
    <col min="18" max="22" width="7.08984375" style="1" customWidth="1"/>
    <col min="23" max="25" width="6.6328125" style="1" customWidth="1"/>
    <col min="26" max="16384" width="9" style="1"/>
  </cols>
  <sheetData>
    <row r="1" spans="1:25" x14ac:dyDescent="0.2">
      <c r="E1" s="1">
        <v>2</v>
      </c>
      <c r="F1" s="1">
        <v>2</v>
      </c>
      <c r="G1" s="1">
        <v>5</v>
      </c>
      <c r="H1" s="1">
        <v>6</v>
      </c>
      <c r="I1" s="1">
        <v>7</v>
      </c>
      <c r="K1" s="1">
        <v>8</v>
      </c>
    </row>
    <row r="2" spans="1:25" ht="14" x14ac:dyDescent="0.2">
      <c r="A2" s="21" t="s">
        <v>78</v>
      </c>
      <c r="N2" s="21" t="s">
        <v>79</v>
      </c>
    </row>
    <row r="3" spans="1:25" ht="9.75" customHeight="1" x14ac:dyDescent="0.2">
      <c r="A3" s="21"/>
    </row>
    <row r="5" spans="1:25" x14ac:dyDescent="0.2">
      <c r="E5" s="36" t="s">
        <v>0</v>
      </c>
      <c r="R5" s="36" t="s">
        <v>0</v>
      </c>
    </row>
    <row r="6" spans="1:25" x14ac:dyDescent="0.2">
      <c r="E6" s="36" t="s">
        <v>72</v>
      </c>
      <c r="R6" s="36" t="s">
        <v>72</v>
      </c>
    </row>
    <row r="7" spans="1:25" ht="14.25" customHeight="1" x14ac:dyDescent="0.2">
      <c r="E7" s="36" t="s">
        <v>80</v>
      </c>
      <c r="R7" s="36" t="s">
        <v>80</v>
      </c>
    </row>
    <row r="8" spans="1:25" ht="13.5" thickBot="1" x14ac:dyDescent="0.25">
      <c r="A8" s="1" t="s">
        <v>62</v>
      </c>
      <c r="K8" s="2"/>
      <c r="L8" s="2" t="s">
        <v>1</v>
      </c>
      <c r="N8" s="1" t="s">
        <v>81</v>
      </c>
      <c r="X8" s="2"/>
      <c r="Y8" s="2" t="s">
        <v>1</v>
      </c>
    </row>
    <row r="9" spans="1:25" ht="7.5" customHeight="1" x14ac:dyDescent="0.2">
      <c r="A9" s="8"/>
      <c r="B9" s="4"/>
      <c r="C9" s="922" t="s">
        <v>42</v>
      </c>
      <c r="D9" s="925" t="s">
        <v>82</v>
      </c>
      <c r="E9" s="12"/>
      <c r="F9" s="12"/>
      <c r="G9" s="63"/>
      <c r="H9" s="63"/>
      <c r="I9" s="63"/>
      <c r="J9" s="64"/>
      <c r="K9" s="903" t="s">
        <v>83</v>
      </c>
      <c r="L9" s="903" t="s">
        <v>73</v>
      </c>
      <c r="N9" s="8"/>
      <c r="O9" s="4"/>
      <c r="P9" s="922" t="s">
        <v>42</v>
      </c>
      <c r="Q9" s="925" t="s">
        <v>82</v>
      </c>
      <c r="R9" s="12"/>
      <c r="S9" s="12"/>
      <c r="T9" s="63"/>
      <c r="U9" s="63"/>
      <c r="V9" s="63"/>
      <c r="W9" s="64"/>
      <c r="X9" s="903" t="s">
        <v>83</v>
      </c>
      <c r="Y9" s="903" t="s">
        <v>73</v>
      </c>
    </row>
    <row r="10" spans="1:25" ht="7.5" customHeight="1" x14ac:dyDescent="0.2">
      <c r="A10" s="15"/>
      <c r="B10" s="10"/>
      <c r="C10" s="923"/>
      <c r="D10" s="926"/>
      <c r="E10" s="909" t="s">
        <v>84</v>
      </c>
      <c r="F10" s="909" t="s">
        <v>85</v>
      </c>
      <c r="G10" s="65"/>
      <c r="H10" s="65"/>
      <c r="I10" s="65"/>
      <c r="J10" s="911" t="s">
        <v>86</v>
      </c>
      <c r="K10" s="904"/>
      <c r="L10" s="904"/>
      <c r="N10" s="15"/>
      <c r="O10" s="10"/>
      <c r="P10" s="923"/>
      <c r="Q10" s="926"/>
      <c r="R10" s="909" t="s">
        <v>84</v>
      </c>
      <c r="S10" s="909" t="s">
        <v>85</v>
      </c>
      <c r="T10" s="65"/>
      <c r="U10" s="65"/>
      <c r="V10" s="65"/>
      <c r="W10" s="911" t="s">
        <v>86</v>
      </c>
      <c r="X10" s="904"/>
      <c r="Y10" s="904"/>
    </row>
    <row r="11" spans="1:25" ht="74.25" customHeight="1" x14ac:dyDescent="0.2">
      <c r="A11" s="24"/>
      <c r="B11" s="25"/>
      <c r="C11" s="924"/>
      <c r="D11" s="927"/>
      <c r="E11" s="910"/>
      <c r="F11" s="910"/>
      <c r="G11" s="62" t="s">
        <v>87</v>
      </c>
      <c r="H11" s="62" t="s">
        <v>88</v>
      </c>
      <c r="I11" s="66" t="s">
        <v>89</v>
      </c>
      <c r="J11" s="912"/>
      <c r="K11" s="905"/>
      <c r="L11" s="905"/>
      <c r="N11" s="24"/>
      <c r="O11" s="25"/>
      <c r="P11" s="924"/>
      <c r="Q11" s="927"/>
      <c r="R11" s="910"/>
      <c r="S11" s="910"/>
      <c r="T11" s="62" t="s">
        <v>87</v>
      </c>
      <c r="U11" s="62" t="s">
        <v>88</v>
      </c>
      <c r="V11" s="66" t="s">
        <v>89</v>
      </c>
      <c r="W11" s="912"/>
      <c r="X11" s="905"/>
      <c r="Y11" s="905"/>
    </row>
    <row r="12" spans="1:25" ht="15" customHeight="1" x14ac:dyDescent="0.2">
      <c r="A12" s="913" t="s">
        <v>44</v>
      </c>
      <c r="B12" s="914"/>
      <c r="C12" s="191">
        <v>522</v>
      </c>
      <c r="D12" s="40">
        <v>430</v>
      </c>
      <c r="E12" s="41">
        <v>213</v>
      </c>
      <c r="F12" s="41">
        <v>111</v>
      </c>
      <c r="G12" s="41">
        <v>67</v>
      </c>
      <c r="H12" s="41">
        <v>31</v>
      </c>
      <c r="I12" s="389">
        <v>8</v>
      </c>
      <c r="J12" s="390">
        <v>106</v>
      </c>
      <c r="K12" s="391">
        <v>54</v>
      </c>
      <c r="L12" s="391">
        <v>38</v>
      </c>
      <c r="N12" s="913" t="s">
        <v>44</v>
      </c>
      <c r="O12" s="914"/>
      <c r="P12" s="37">
        <v>379</v>
      </c>
      <c r="Q12" s="40">
        <v>228</v>
      </c>
      <c r="R12" s="41">
        <v>104</v>
      </c>
      <c r="S12" s="41">
        <v>68</v>
      </c>
      <c r="T12" s="41">
        <v>38</v>
      </c>
      <c r="U12" s="41">
        <v>16</v>
      </c>
      <c r="V12" s="389">
        <v>2</v>
      </c>
      <c r="W12" s="390">
        <v>56</v>
      </c>
      <c r="X12" s="391">
        <v>85</v>
      </c>
      <c r="Y12" s="391">
        <v>66</v>
      </c>
    </row>
    <row r="13" spans="1:25" ht="15" customHeight="1" x14ac:dyDescent="0.2">
      <c r="A13" s="915"/>
      <c r="B13" s="916"/>
      <c r="C13" s="354"/>
      <c r="D13" s="379">
        <v>0.82375478927203061</v>
      </c>
      <c r="E13" s="380">
        <v>0.40804597701149425</v>
      </c>
      <c r="F13" s="380">
        <v>0.21264367816091953</v>
      </c>
      <c r="G13" s="380">
        <v>0.12835249042145594</v>
      </c>
      <c r="H13" s="380">
        <v>5.938697318007663E-2</v>
      </c>
      <c r="I13" s="381">
        <v>1.532567049808429E-2</v>
      </c>
      <c r="J13" s="382">
        <v>0.20306513409961685</v>
      </c>
      <c r="K13" s="383">
        <v>0.10344827586206896</v>
      </c>
      <c r="L13" s="383">
        <v>7.2796934865900387E-2</v>
      </c>
      <c r="N13" s="915"/>
      <c r="O13" s="916"/>
      <c r="P13" s="631"/>
      <c r="Q13" s="379">
        <v>0.60158311345646442</v>
      </c>
      <c r="R13" s="380">
        <v>0.27440633245382584</v>
      </c>
      <c r="S13" s="380">
        <v>0.17941952506596306</v>
      </c>
      <c r="T13" s="380">
        <v>0.10026385224274406</v>
      </c>
      <c r="U13" s="380">
        <v>4.221635883905013E-2</v>
      </c>
      <c r="V13" s="381">
        <v>5.2770448548812663E-3</v>
      </c>
      <c r="W13" s="382">
        <v>0.14775725593667546</v>
      </c>
      <c r="X13" s="383">
        <v>0.22427440633245382</v>
      </c>
      <c r="Y13" s="383">
        <v>0.17414248021108181</v>
      </c>
    </row>
    <row r="14" spans="1:25" ht="15" customHeight="1" thickBot="1" x14ac:dyDescent="0.25">
      <c r="A14" s="917"/>
      <c r="B14" s="918"/>
      <c r="C14" s="358"/>
      <c r="D14" s="397"/>
      <c r="E14" s="398">
        <v>0.49534883720930234</v>
      </c>
      <c r="F14" s="398">
        <v>0.25813953488372093</v>
      </c>
      <c r="G14" s="398">
        <v>0.1558139534883721</v>
      </c>
      <c r="H14" s="398">
        <v>7.2093023255813959E-2</v>
      </c>
      <c r="I14" s="399">
        <v>1.8604651162790697E-2</v>
      </c>
      <c r="J14" s="400">
        <v>0.24651162790697675</v>
      </c>
      <c r="K14" s="401"/>
      <c r="L14" s="401"/>
      <c r="N14" s="917"/>
      <c r="O14" s="918"/>
      <c r="P14" s="632"/>
      <c r="Q14" s="397"/>
      <c r="R14" s="398">
        <v>0.45614035087719296</v>
      </c>
      <c r="S14" s="398">
        <v>0.2982456140350877</v>
      </c>
      <c r="T14" s="398">
        <v>0.16666666666666666</v>
      </c>
      <c r="U14" s="398">
        <v>7.0175438596491224E-2</v>
      </c>
      <c r="V14" s="399">
        <v>8.771929824561403E-3</v>
      </c>
      <c r="W14" s="400">
        <v>0.24561403508771928</v>
      </c>
      <c r="X14" s="401"/>
      <c r="Y14" s="401"/>
    </row>
    <row r="15" spans="1:25" ht="15" customHeight="1" thickTop="1" x14ac:dyDescent="0.2">
      <c r="A15" s="830" t="s">
        <v>63</v>
      </c>
      <c r="B15" s="906" t="s">
        <v>46</v>
      </c>
      <c r="C15" s="679">
        <v>65</v>
      </c>
      <c r="D15" s="42">
        <v>45</v>
      </c>
      <c r="E15" s="43">
        <v>28</v>
      </c>
      <c r="F15" s="43">
        <v>8</v>
      </c>
      <c r="G15" s="43">
        <v>5</v>
      </c>
      <c r="H15" s="43">
        <v>3</v>
      </c>
      <c r="I15" s="376">
        <v>1</v>
      </c>
      <c r="J15" s="377">
        <v>9</v>
      </c>
      <c r="K15" s="378">
        <v>10</v>
      </c>
      <c r="L15" s="378">
        <v>10</v>
      </c>
      <c r="N15" s="830" t="s">
        <v>63</v>
      </c>
      <c r="O15" s="906" t="s">
        <v>46</v>
      </c>
      <c r="P15" s="679">
        <v>37</v>
      </c>
      <c r="Q15" s="42">
        <v>18</v>
      </c>
      <c r="R15" s="43">
        <v>12</v>
      </c>
      <c r="S15" s="43">
        <v>2</v>
      </c>
      <c r="T15" s="43">
        <v>2</v>
      </c>
      <c r="U15" s="43">
        <v>2</v>
      </c>
      <c r="V15" s="376">
        <v>0</v>
      </c>
      <c r="W15" s="377">
        <v>4</v>
      </c>
      <c r="X15" s="378">
        <v>10</v>
      </c>
      <c r="Y15" s="378">
        <v>9</v>
      </c>
    </row>
    <row r="16" spans="1:25" ht="15" customHeight="1" x14ac:dyDescent="0.2">
      <c r="A16" s="831"/>
      <c r="B16" s="907"/>
      <c r="C16" s="345"/>
      <c r="D16" s="379">
        <v>0.69230769230769229</v>
      </c>
      <c r="E16" s="380">
        <v>0.43076923076923079</v>
      </c>
      <c r="F16" s="380">
        <v>0.12307692307692308</v>
      </c>
      <c r="G16" s="380">
        <v>7.6923076923076927E-2</v>
      </c>
      <c r="H16" s="380">
        <v>4.6153846153846156E-2</v>
      </c>
      <c r="I16" s="381">
        <v>1.5384615384615385E-2</v>
      </c>
      <c r="J16" s="382">
        <v>0.13846153846153847</v>
      </c>
      <c r="K16" s="383">
        <v>0.15384615384615385</v>
      </c>
      <c r="L16" s="383">
        <v>0.15384615384615385</v>
      </c>
      <c r="N16" s="831"/>
      <c r="O16" s="907"/>
      <c r="P16" s="345"/>
      <c r="Q16" s="379">
        <v>0.48648648648648651</v>
      </c>
      <c r="R16" s="380">
        <v>0.32432432432432434</v>
      </c>
      <c r="S16" s="380">
        <v>5.4054054054054057E-2</v>
      </c>
      <c r="T16" s="380">
        <v>5.4054054054054057E-2</v>
      </c>
      <c r="U16" s="380">
        <v>5.4054054054054057E-2</v>
      </c>
      <c r="V16" s="381">
        <v>0</v>
      </c>
      <c r="W16" s="382">
        <v>0.10810810810810811</v>
      </c>
      <c r="X16" s="383">
        <v>0.27027027027027029</v>
      </c>
      <c r="Y16" s="383">
        <v>0.24324324324324326</v>
      </c>
    </row>
    <row r="17" spans="1:25" ht="15" customHeight="1" x14ac:dyDescent="0.2">
      <c r="A17" s="831"/>
      <c r="B17" s="907"/>
      <c r="C17" s="235"/>
      <c r="D17" s="384"/>
      <c r="E17" s="385">
        <v>0.62222222222222223</v>
      </c>
      <c r="F17" s="385">
        <v>0.17777777777777778</v>
      </c>
      <c r="G17" s="385">
        <v>0.1111111111111111</v>
      </c>
      <c r="H17" s="385">
        <v>6.6666666666666666E-2</v>
      </c>
      <c r="I17" s="386">
        <v>2.2222222222222223E-2</v>
      </c>
      <c r="J17" s="387">
        <v>0.2</v>
      </c>
      <c r="K17" s="388"/>
      <c r="L17" s="388"/>
      <c r="N17" s="831"/>
      <c r="O17" s="907"/>
      <c r="P17" s="239"/>
      <c r="Q17" s="384"/>
      <c r="R17" s="385">
        <v>0.66666666666666663</v>
      </c>
      <c r="S17" s="385">
        <v>0.1111111111111111</v>
      </c>
      <c r="T17" s="385">
        <v>0.1111111111111111</v>
      </c>
      <c r="U17" s="385">
        <v>0.1111111111111111</v>
      </c>
      <c r="V17" s="386">
        <v>0</v>
      </c>
      <c r="W17" s="387">
        <v>0.22222222222222221</v>
      </c>
      <c r="X17" s="388"/>
      <c r="Y17" s="388"/>
    </row>
    <row r="18" spans="1:25" ht="15" customHeight="1" x14ac:dyDescent="0.2">
      <c r="A18" s="831"/>
      <c r="B18" s="908" t="s">
        <v>47</v>
      </c>
      <c r="C18" s="680">
        <v>99</v>
      </c>
      <c r="D18" s="40">
        <v>84</v>
      </c>
      <c r="E18" s="41">
        <v>39</v>
      </c>
      <c r="F18" s="41">
        <v>26</v>
      </c>
      <c r="G18" s="41">
        <v>9</v>
      </c>
      <c r="H18" s="41">
        <v>7</v>
      </c>
      <c r="I18" s="389">
        <v>3</v>
      </c>
      <c r="J18" s="390">
        <v>19</v>
      </c>
      <c r="K18" s="391">
        <v>8</v>
      </c>
      <c r="L18" s="391">
        <v>7</v>
      </c>
      <c r="N18" s="831"/>
      <c r="O18" s="908" t="s">
        <v>47</v>
      </c>
      <c r="P18" s="681">
        <v>68</v>
      </c>
      <c r="Q18" s="40">
        <v>44</v>
      </c>
      <c r="R18" s="41">
        <v>22</v>
      </c>
      <c r="S18" s="41">
        <v>14</v>
      </c>
      <c r="T18" s="41">
        <v>4</v>
      </c>
      <c r="U18" s="41">
        <v>4</v>
      </c>
      <c r="V18" s="389">
        <v>0</v>
      </c>
      <c r="W18" s="390">
        <v>8</v>
      </c>
      <c r="X18" s="391">
        <v>14</v>
      </c>
      <c r="Y18" s="391">
        <v>10</v>
      </c>
    </row>
    <row r="19" spans="1:25" ht="15" customHeight="1" x14ac:dyDescent="0.2">
      <c r="A19" s="831"/>
      <c r="B19" s="907"/>
      <c r="C19" s="345"/>
      <c r="D19" s="379">
        <v>0.84848484848484851</v>
      </c>
      <c r="E19" s="380">
        <v>0.39393939393939392</v>
      </c>
      <c r="F19" s="380">
        <v>0.26262626262626265</v>
      </c>
      <c r="G19" s="380">
        <v>9.0909090909090912E-2</v>
      </c>
      <c r="H19" s="380">
        <v>7.0707070707070704E-2</v>
      </c>
      <c r="I19" s="381">
        <v>3.0303030303030304E-2</v>
      </c>
      <c r="J19" s="382">
        <v>0.19191919191919191</v>
      </c>
      <c r="K19" s="383">
        <v>8.0808080808080815E-2</v>
      </c>
      <c r="L19" s="383">
        <v>7.0707070707070704E-2</v>
      </c>
      <c r="N19" s="831"/>
      <c r="O19" s="907"/>
      <c r="P19" s="345"/>
      <c r="Q19" s="379">
        <v>0.6470588235294118</v>
      </c>
      <c r="R19" s="380">
        <v>0.3235294117647059</v>
      </c>
      <c r="S19" s="380">
        <v>0.20588235294117646</v>
      </c>
      <c r="T19" s="380">
        <v>5.8823529411764705E-2</v>
      </c>
      <c r="U19" s="380">
        <v>5.8823529411764705E-2</v>
      </c>
      <c r="V19" s="381">
        <v>0</v>
      </c>
      <c r="W19" s="382">
        <v>0.11764705882352941</v>
      </c>
      <c r="X19" s="383">
        <v>0.20588235294117646</v>
      </c>
      <c r="Y19" s="383">
        <v>0.14705882352941177</v>
      </c>
    </row>
    <row r="20" spans="1:25" ht="15" customHeight="1" x14ac:dyDescent="0.2">
      <c r="A20" s="831"/>
      <c r="B20" s="907"/>
      <c r="C20" s="658"/>
      <c r="D20" s="384"/>
      <c r="E20" s="385">
        <v>0.4642857142857143</v>
      </c>
      <c r="F20" s="385">
        <v>0.30952380952380953</v>
      </c>
      <c r="G20" s="385">
        <v>0.10714285714285714</v>
      </c>
      <c r="H20" s="385">
        <v>8.3333333333333329E-2</v>
      </c>
      <c r="I20" s="386">
        <v>3.5714285714285712E-2</v>
      </c>
      <c r="J20" s="387">
        <v>0.22619047619047619</v>
      </c>
      <c r="K20" s="388"/>
      <c r="L20" s="388"/>
      <c r="N20" s="831"/>
      <c r="O20" s="907"/>
      <c r="P20" s="658"/>
      <c r="Q20" s="384"/>
      <c r="R20" s="385">
        <v>0.5</v>
      </c>
      <c r="S20" s="385">
        <v>0.31818181818181818</v>
      </c>
      <c r="T20" s="385">
        <v>9.0909090909090912E-2</v>
      </c>
      <c r="U20" s="385">
        <v>9.0909090909090912E-2</v>
      </c>
      <c r="V20" s="386">
        <v>0</v>
      </c>
      <c r="W20" s="387">
        <v>0.18181818181818182</v>
      </c>
      <c r="X20" s="388"/>
      <c r="Y20" s="388"/>
    </row>
    <row r="21" spans="1:25" ht="15" customHeight="1" x14ac:dyDescent="0.2">
      <c r="A21" s="831"/>
      <c r="B21" s="919" t="s">
        <v>64</v>
      </c>
      <c r="C21" s="681">
        <v>35</v>
      </c>
      <c r="D21" s="40">
        <v>32</v>
      </c>
      <c r="E21" s="41">
        <v>17</v>
      </c>
      <c r="F21" s="41">
        <v>5</v>
      </c>
      <c r="G21" s="41">
        <v>6</v>
      </c>
      <c r="H21" s="41">
        <v>3</v>
      </c>
      <c r="I21" s="389">
        <v>1</v>
      </c>
      <c r="J21" s="390">
        <v>10</v>
      </c>
      <c r="K21" s="391">
        <v>2</v>
      </c>
      <c r="L21" s="391">
        <v>1</v>
      </c>
      <c r="N21" s="831"/>
      <c r="O21" s="919" t="s">
        <v>64</v>
      </c>
      <c r="P21" s="681">
        <v>13</v>
      </c>
      <c r="Q21" s="40">
        <v>10</v>
      </c>
      <c r="R21" s="41">
        <v>5</v>
      </c>
      <c r="S21" s="41">
        <v>1</v>
      </c>
      <c r="T21" s="41">
        <v>3</v>
      </c>
      <c r="U21" s="41">
        <v>1</v>
      </c>
      <c r="V21" s="389">
        <v>0</v>
      </c>
      <c r="W21" s="390">
        <v>4</v>
      </c>
      <c r="X21" s="391">
        <v>2</v>
      </c>
      <c r="Y21" s="391">
        <v>1</v>
      </c>
    </row>
    <row r="22" spans="1:25" ht="15" customHeight="1" x14ac:dyDescent="0.2">
      <c r="A22" s="831"/>
      <c r="B22" s="920"/>
      <c r="C22" s="345"/>
      <c r="D22" s="379">
        <v>0.91428571428571426</v>
      </c>
      <c r="E22" s="380">
        <v>0.48571428571428571</v>
      </c>
      <c r="F22" s="380">
        <v>0.14285714285714285</v>
      </c>
      <c r="G22" s="380">
        <v>0.17142857142857143</v>
      </c>
      <c r="H22" s="380">
        <v>8.5714285714285715E-2</v>
      </c>
      <c r="I22" s="381">
        <v>2.8571428571428571E-2</v>
      </c>
      <c r="J22" s="382">
        <v>0.2857142857142857</v>
      </c>
      <c r="K22" s="383">
        <v>5.7142857142857141E-2</v>
      </c>
      <c r="L22" s="383">
        <v>2.8571428571428571E-2</v>
      </c>
      <c r="N22" s="831"/>
      <c r="O22" s="920"/>
      <c r="P22" s="345"/>
      <c r="Q22" s="379">
        <v>0.76923076923076927</v>
      </c>
      <c r="R22" s="380">
        <v>0.38461538461538464</v>
      </c>
      <c r="S22" s="380">
        <v>7.6923076923076927E-2</v>
      </c>
      <c r="T22" s="380">
        <v>0.23076923076923078</v>
      </c>
      <c r="U22" s="380">
        <v>7.6923076923076927E-2</v>
      </c>
      <c r="V22" s="381">
        <v>0</v>
      </c>
      <c r="W22" s="382">
        <v>0.30769230769230771</v>
      </c>
      <c r="X22" s="383">
        <v>0.15384615384615385</v>
      </c>
      <c r="Y22" s="383">
        <v>7.6923076923076927E-2</v>
      </c>
    </row>
    <row r="23" spans="1:25" ht="15" customHeight="1" x14ac:dyDescent="0.2">
      <c r="A23" s="831"/>
      <c r="B23" s="920"/>
      <c r="C23" s="658"/>
      <c r="D23" s="384"/>
      <c r="E23" s="385">
        <v>0.53125</v>
      </c>
      <c r="F23" s="385">
        <v>0.15625</v>
      </c>
      <c r="G23" s="385">
        <v>0.1875</v>
      </c>
      <c r="H23" s="385">
        <v>9.375E-2</v>
      </c>
      <c r="I23" s="386">
        <v>3.125E-2</v>
      </c>
      <c r="J23" s="387">
        <v>0.3125</v>
      </c>
      <c r="K23" s="388"/>
      <c r="L23" s="388"/>
      <c r="N23" s="831"/>
      <c r="O23" s="920"/>
      <c r="P23" s="658"/>
      <c r="Q23" s="384"/>
      <c r="R23" s="385">
        <v>0.5</v>
      </c>
      <c r="S23" s="385">
        <v>0.1</v>
      </c>
      <c r="T23" s="385">
        <v>0.3</v>
      </c>
      <c r="U23" s="385">
        <v>0.1</v>
      </c>
      <c r="V23" s="386">
        <v>0</v>
      </c>
      <c r="W23" s="387">
        <v>0.4</v>
      </c>
      <c r="X23" s="388"/>
      <c r="Y23" s="388"/>
    </row>
    <row r="24" spans="1:25" ht="15" customHeight="1" x14ac:dyDescent="0.2">
      <c r="A24" s="831"/>
      <c r="B24" s="902" t="s">
        <v>49</v>
      </c>
      <c r="C24" s="681">
        <v>117</v>
      </c>
      <c r="D24" s="40">
        <v>93</v>
      </c>
      <c r="E24" s="41">
        <v>50</v>
      </c>
      <c r="F24" s="41">
        <v>23</v>
      </c>
      <c r="G24" s="41">
        <v>14</v>
      </c>
      <c r="H24" s="41">
        <v>5</v>
      </c>
      <c r="I24" s="389">
        <v>1</v>
      </c>
      <c r="J24" s="390">
        <v>20</v>
      </c>
      <c r="K24" s="391">
        <v>12</v>
      </c>
      <c r="L24" s="391">
        <v>12</v>
      </c>
      <c r="N24" s="831"/>
      <c r="O24" s="902" t="s">
        <v>49</v>
      </c>
      <c r="P24" s="681">
        <v>85</v>
      </c>
      <c r="Q24" s="40">
        <v>39</v>
      </c>
      <c r="R24" s="41">
        <v>18</v>
      </c>
      <c r="S24" s="41">
        <v>14</v>
      </c>
      <c r="T24" s="41">
        <v>4</v>
      </c>
      <c r="U24" s="41">
        <v>2</v>
      </c>
      <c r="V24" s="389">
        <v>1</v>
      </c>
      <c r="W24" s="390">
        <v>7</v>
      </c>
      <c r="X24" s="391">
        <v>30</v>
      </c>
      <c r="Y24" s="391">
        <v>16</v>
      </c>
    </row>
    <row r="25" spans="1:25" ht="15" customHeight="1" x14ac:dyDescent="0.2">
      <c r="A25" s="831"/>
      <c r="B25" s="865"/>
      <c r="C25" s="345"/>
      <c r="D25" s="379">
        <v>0.79487179487179482</v>
      </c>
      <c r="E25" s="380">
        <v>0.42735042735042733</v>
      </c>
      <c r="F25" s="380">
        <v>0.19658119658119658</v>
      </c>
      <c r="G25" s="380">
        <v>0.11965811965811966</v>
      </c>
      <c r="H25" s="380">
        <v>4.2735042735042736E-2</v>
      </c>
      <c r="I25" s="381">
        <v>8.5470085470085479E-3</v>
      </c>
      <c r="J25" s="382">
        <v>0.17094017094017094</v>
      </c>
      <c r="K25" s="383">
        <v>0.10256410256410256</v>
      </c>
      <c r="L25" s="383">
        <v>0.10256410256410256</v>
      </c>
      <c r="N25" s="831"/>
      <c r="O25" s="865"/>
      <c r="P25" s="345"/>
      <c r="Q25" s="379">
        <v>0.45882352941176469</v>
      </c>
      <c r="R25" s="380">
        <v>0.21176470588235294</v>
      </c>
      <c r="S25" s="380">
        <v>0.16470588235294117</v>
      </c>
      <c r="T25" s="380">
        <v>4.7058823529411764E-2</v>
      </c>
      <c r="U25" s="380">
        <v>2.3529411764705882E-2</v>
      </c>
      <c r="V25" s="381">
        <v>1.1764705882352941E-2</v>
      </c>
      <c r="W25" s="382">
        <v>8.2352941176470587E-2</v>
      </c>
      <c r="X25" s="383">
        <v>0.35294117647058826</v>
      </c>
      <c r="Y25" s="383">
        <v>0.18823529411764706</v>
      </c>
    </row>
    <row r="26" spans="1:25" ht="15" customHeight="1" x14ac:dyDescent="0.2">
      <c r="A26" s="831"/>
      <c r="B26" s="921"/>
      <c r="C26" s="658"/>
      <c r="D26" s="384"/>
      <c r="E26" s="385">
        <v>0.5376344086021505</v>
      </c>
      <c r="F26" s="385">
        <v>0.24731182795698925</v>
      </c>
      <c r="G26" s="385">
        <v>0.15053763440860216</v>
      </c>
      <c r="H26" s="385">
        <v>5.3763440860215055E-2</v>
      </c>
      <c r="I26" s="386">
        <v>1.0752688172043012E-2</v>
      </c>
      <c r="J26" s="387">
        <v>0.21505376344086022</v>
      </c>
      <c r="K26" s="388"/>
      <c r="L26" s="388"/>
      <c r="N26" s="831"/>
      <c r="O26" s="921"/>
      <c r="P26" s="658"/>
      <c r="Q26" s="384"/>
      <c r="R26" s="385">
        <v>0.46153846153846156</v>
      </c>
      <c r="S26" s="385">
        <v>0.35897435897435898</v>
      </c>
      <c r="T26" s="385">
        <v>0.10256410256410256</v>
      </c>
      <c r="U26" s="385">
        <v>5.128205128205128E-2</v>
      </c>
      <c r="V26" s="386">
        <v>2.564102564102564E-2</v>
      </c>
      <c r="W26" s="387">
        <v>0.17948717948717949</v>
      </c>
      <c r="X26" s="388"/>
      <c r="Y26" s="388"/>
    </row>
    <row r="27" spans="1:25" ht="15" customHeight="1" x14ac:dyDescent="0.2">
      <c r="A27" s="831"/>
      <c r="B27" s="902" t="s">
        <v>50</v>
      </c>
      <c r="C27" s="681">
        <v>15</v>
      </c>
      <c r="D27" s="40">
        <v>15</v>
      </c>
      <c r="E27" s="41">
        <v>6</v>
      </c>
      <c r="F27" s="41">
        <v>6</v>
      </c>
      <c r="G27" s="41">
        <v>2</v>
      </c>
      <c r="H27" s="41">
        <v>1</v>
      </c>
      <c r="I27" s="389">
        <v>0</v>
      </c>
      <c r="J27" s="390">
        <v>3</v>
      </c>
      <c r="K27" s="391">
        <v>0</v>
      </c>
      <c r="L27" s="391">
        <v>0</v>
      </c>
      <c r="N27" s="831"/>
      <c r="O27" s="902" t="s">
        <v>50</v>
      </c>
      <c r="P27" s="681">
        <v>11</v>
      </c>
      <c r="Q27" s="40">
        <v>7</v>
      </c>
      <c r="R27" s="41">
        <v>1</v>
      </c>
      <c r="S27" s="41">
        <v>4</v>
      </c>
      <c r="T27" s="41">
        <v>1</v>
      </c>
      <c r="U27" s="41">
        <v>1</v>
      </c>
      <c r="V27" s="389">
        <v>0</v>
      </c>
      <c r="W27" s="390">
        <v>2</v>
      </c>
      <c r="X27" s="391">
        <v>1</v>
      </c>
      <c r="Y27" s="391">
        <v>3</v>
      </c>
    </row>
    <row r="28" spans="1:25" ht="15" customHeight="1" x14ac:dyDescent="0.2">
      <c r="A28" s="831"/>
      <c r="B28" s="865"/>
      <c r="C28" s="345"/>
      <c r="D28" s="379">
        <v>1</v>
      </c>
      <c r="E28" s="380">
        <v>0.4</v>
      </c>
      <c r="F28" s="380">
        <v>0.4</v>
      </c>
      <c r="G28" s="380">
        <v>0.13333333333333333</v>
      </c>
      <c r="H28" s="380">
        <v>6.6666666666666666E-2</v>
      </c>
      <c r="I28" s="381">
        <v>0</v>
      </c>
      <c r="J28" s="382">
        <v>0.2</v>
      </c>
      <c r="K28" s="383">
        <v>0</v>
      </c>
      <c r="L28" s="383">
        <v>0</v>
      </c>
      <c r="N28" s="831"/>
      <c r="O28" s="865"/>
      <c r="P28" s="345"/>
      <c r="Q28" s="379">
        <v>0.63636363636363635</v>
      </c>
      <c r="R28" s="380">
        <v>9.0909090909090912E-2</v>
      </c>
      <c r="S28" s="380">
        <v>0.36363636363636365</v>
      </c>
      <c r="T28" s="380">
        <v>9.0909090909090912E-2</v>
      </c>
      <c r="U28" s="380">
        <v>9.0909090909090912E-2</v>
      </c>
      <c r="V28" s="381">
        <v>0</v>
      </c>
      <c r="W28" s="382">
        <v>0.18181818181818182</v>
      </c>
      <c r="X28" s="383">
        <v>9.0909090909090912E-2</v>
      </c>
      <c r="Y28" s="383">
        <v>0.27272727272727271</v>
      </c>
    </row>
    <row r="29" spans="1:25" ht="15" customHeight="1" x14ac:dyDescent="0.2">
      <c r="A29" s="831"/>
      <c r="B29" s="865"/>
      <c r="C29" s="658"/>
      <c r="D29" s="384"/>
      <c r="E29" s="385">
        <v>0.4</v>
      </c>
      <c r="F29" s="385">
        <v>0.4</v>
      </c>
      <c r="G29" s="385">
        <v>0.13333333333333333</v>
      </c>
      <c r="H29" s="385">
        <v>6.6666666666666666E-2</v>
      </c>
      <c r="I29" s="386">
        <v>0</v>
      </c>
      <c r="J29" s="387">
        <v>0.2</v>
      </c>
      <c r="K29" s="388"/>
      <c r="L29" s="388"/>
      <c r="N29" s="831"/>
      <c r="O29" s="865"/>
      <c r="P29" s="658"/>
      <c r="Q29" s="384"/>
      <c r="R29" s="385">
        <v>0.14285714285714285</v>
      </c>
      <c r="S29" s="385">
        <v>0.5714285714285714</v>
      </c>
      <c r="T29" s="385">
        <v>0.14285714285714285</v>
      </c>
      <c r="U29" s="385">
        <v>0.14285714285714285</v>
      </c>
      <c r="V29" s="386">
        <v>0</v>
      </c>
      <c r="W29" s="387">
        <v>0.2857142857142857</v>
      </c>
      <c r="X29" s="388"/>
      <c r="Y29" s="388"/>
    </row>
    <row r="30" spans="1:25" ht="15" customHeight="1" x14ac:dyDescent="0.2">
      <c r="A30" s="831"/>
      <c r="B30" s="908" t="s">
        <v>51</v>
      </c>
      <c r="C30" s="681">
        <v>191</v>
      </c>
      <c r="D30" s="40">
        <v>161</v>
      </c>
      <c r="E30" s="41">
        <v>73</v>
      </c>
      <c r="F30" s="41">
        <v>43</v>
      </c>
      <c r="G30" s="41">
        <v>31</v>
      </c>
      <c r="H30" s="41">
        <v>12</v>
      </c>
      <c r="I30" s="389">
        <v>2</v>
      </c>
      <c r="J30" s="390">
        <v>45</v>
      </c>
      <c r="K30" s="391">
        <v>22</v>
      </c>
      <c r="L30" s="391">
        <v>8</v>
      </c>
      <c r="N30" s="831"/>
      <c r="O30" s="908" t="s">
        <v>51</v>
      </c>
      <c r="P30" s="681">
        <v>165</v>
      </c>
      <c r="Q30" s="40">
        <v>110</v>
      </c>
      <c r="R30" s="41">
        <v>46</v>
      </c>
      <c r="S30" s="41">
        <v>33</v>
      </c>
      <c r="T30" s="41">
        <v>24</v>
      </c>
      <c r="U30" s="41">
        <v>6</v>
      </c>
      <c r="V30" s="389">
        <v>1</v>
      </c>
      <c r="W30" s="390">
        <v>31</v>
      </c>
      <c r="X30" s="391">
        <v>28</v>
      </c>
      <c r="Y30" s="391">
        <v>27</v>
      </c>
    </row>
    <row r="31" spans="1:25" ht="15" customHeight="1" x14ac:dyDescent="0.2">
      <c r="A31" s="831"/>
      <c r="B31" s="907"/>
      <c r="C31" s="345"/>
      <c r="D31" s="379">
        <v>0.84293193717277481</v>
      </c>
      <c r="E31" s="380">
        <v>0.38219895287958117</v>
      </c>
      <c r="F31" s="380">
        <v>0.22513089005235601</v>
      </c>
      <c r="G31" s="380">
        <v>0.16230366492146597</v>
      </c>
      <c r="H31" s="380">
        <v>6.2827225130890049E-2</v>
      </c>
      <c r="I31" s="381">
        <v>1.0471204188481676E-2</v>
      </c>
      <c r="J31" s="382">
        <v>0.2356020942408377</v>
      </c>
      <c r="K31" s="383">
        <v>0.11518324607329843</v>
      </c>
      <c r="L31" s="383">
        <v>4.1884816753926704E-2</v>
      </c>
      <c r="N31" s="831"/>
      <c r="O31" s="907"/>
      <c r="P31" s="345"/>
      <c r="Q31" s="379">
        <v>0.66666666666666663</v>
      </c>
      <c r="R31" s="380">
        <v>0.27878787878787881</v>
      </c>
      <c r="S31" s="380">
        <v>0.2</v>
      </c>
      <c r="T31" s="380">
        <v>0.14545454545454545</v>
      </c>
      <c r="U31" s="380">
        <v>3.6363636363636362E-2</v>
      </c>
      <c r="V31" s="381">
        <v>6.0606060606060606E-3</v>
      </c>
      <c r="W31" s="382">
        <v>0.18787878787878787</v>
      </c>
      <c r="X31" s="383">
        <v>0.16969696969696971</v>
      </c>
      <c r="Y31" s="383">
        <v>0.16363636363636364</v>
      </c>
    </row>
    <row r="32" spans="1:25" ht="15" customHeight="1" thickBot="1" x14ac:dyDescent="0.25">
      <c r="A32" s="836"/>
      <c r="B32" s="907"/>
      <c r="C32" s="659"/>
      <c r="D32" s="392"/>
      <c r="E32" s="393">
        <v>0.453416149068323</v>
      </c>
      <c r="F32" s="393">
        <v>0.26708074534161491</v>
      </c>
      <c r="G32" s="393">
        <v>0.19254658385093168</v>
      </c>
      <c r="H32" s="393">
        <v>7.4534161490683232E-2</v>
      </c>
      <c r="I32" s="630">
        <v>1.2422360248447204E-2</v>
      </c>
      <c r="J32" s="394">
        <v>0.27950310559006208</v>
      </c>
      <c r="K32" s="395"/>
      <c r="L32" s="395"/>
      <c r="N32" s="836"/>
      <c r="O32" s="907"/>
      <c r="P32" s="659"/>
      <c r="Q32" s="392"/>
      <c r="R32" s="393">
        <v>0.41818181818181815</v>
      </c>
      <c r="S32" s="393">
        <v>0.3</v>
      </c>
      <c r="T32" s="393">
        <v>0.21818181818181817</v>
      </c>
      <c r="U32" s="393">
        <v>5.4545454545454543E-2</v>
      </c>
      <c r="V32" s="630">
        <v>9.0909090909090905E-3</v>
      </c>
      <c r="W32" s="394">
        <v>0.2818181818181818</v>
      </c>
      <c r="X32" s="395"/>
      <c r="Y32" s="395"/>
    </row>
    <row r="33" spans="1:25" ht="15" customHeight="1" thickTop="1" x14ac:dyDescent="0.2">
      <c r="A33" s="830" t="s">
        <v>65</v>
      </c>
      <c r="B33" s="928" t="s">
        <v>10</v>
      </c>
      <c r="C33" s="681">
        <v>85</v>
      </c>
      <c r="D33" s="42">
        <v>38</v>
      </c>
      <c r="E33" s="43">
        <v>27</v>
      </c>
      <c r="F33" s="43">
        <v>5</v>
      </c>
      <c r="G33" s="43">
        <v>5</v>
      </c>
      <c r="H33" s="43">
        <v>0</v>
      </c>
      <c r="I33" s="376">
        <v>1</v>
      </c>
      <c r="J33" s="377">
        <v>6</v>
      </c>
      <c r="K33" s="378">
        <v>23</v>
      </c>
      <c r="L33" s="396">
        <v>24</v>
      </c>
      <c r="N33" s="830" t="s">
        <v>65</v>
      </c>
      <c r="O33" s="928" t="s">
        <v>10</v>
      </c>
      <c r="P33" s="681">
        <v>54</v>
      </c>
      <c r="Q33" s="42">
        <v>11</v>
      </c>
      <c r="R33" s="43">
        <v>8</v>
      </c>
      <c r="S33" s="43">
        <v>2</v>
      </c>
      <c r="T33" s="43">
        <v>1</v>
      </c>
      <c r="U33" s="43">
        <v>0</v>
      </c>
      <c r="V33" s="376">
        <v>0</v>
      </c>
      <c r="W33" s="377">
        <v>1</v>
      </c>
      <c r="X33" s="378">
        <v>26</v>
      </c>
      <c r="Y33" s="378">
        <v>17</v>
      </c>
    </row>
    <row r="34" spans="1:25" ht="15" customHeight="1" x14ac:dyDescent="0.2">
      <c r="A34" s="831"/>
      <c r="B34" s="839"/>
      <c r="C34" s="345"/>
      <c r="D34" s="379">
        <v>0.44705882352941179</v>
      </c>
      <c r="E34" s="380">
        <v>0.31764705882352939</v>
      </c>
      <c r="F34" s="380">
        <v>5.8823529411764705E-2</v>
      </c>
      <c r="G34" s="380">
        <v>5.8823529411764705E-2</v>
      </c>
      <c r="H34" s="380">
        <v>0</v>
      </c>
      <c r="I34" s="381">
        <v>1.1764705882352941E-2</v>
      </c>
      <c r="J34" s="382">
        <v>7.0588235294117646E-2</v>
      </c>
      <c r="K34" s="383">
        <v>0.27058823529411763</v>
      </c>
      <c r="L34" s="383">
        <v>0.28235294117647058</v>
      </c>
      <c r="N34" s="831"/>
      <c r="O34" s="839"/>
      <c r="P34" s="345"/>
      <c r="Q34" s="379">
        <v>0.20370370370370369</v>
      </c>
      <c r="R34" s="380">
        <v>0.14814814814814814</v>
      </c>
      <c r="S34" s="380">
        <v>3.7037037037037035E-2</v>
      </c>
      <c r="T34" s="380">
        <v>1.8518518518518517E-2</v>
      </c>
      <c r="U34" s="380">
        <v>0</v>
      </c>
      <c r="V34" s="381">
        <v>0</v>
      </c>
      <c r="W34" s="382">
        <v>1.8518518518518517E-2</v>
      </c>
      <c r="X34" s="383">
        <v>0.48148148148148145</v>
      </c>
      <c r="Y34" s="383">
        <v>0.31481481481481483</v>
      </c>
    </row>
    <row r="35" spans="1:25" ht="15" customHeight="1" x14ac:dyDescent="0.2">
      <c r="A35" s="831"/>
      <c r="B35" s="900"/>
      <c r="C35" s="658"/>
      <c r="D35" s="384"/>
      <c r="E35" s="385">
        <v>0.71052631578947367</v>
      </c>
      <c r="F35" s="385">
        <v>0.13157894736842105</v>
      </c>
      <c r="G35" s="385">
        <v>0.13157894736842105</v>
      </c>
      <c r="H35" s="385">
        <v>0</v>
      </c>
      <c r="I35" s="386">
        <v>2.6315789473684209E-2</v>
      </c>
      <c r="J35" s="387">
        <v>0.15789473684210525</v>
      </c>
      <c r="K35" s="388"/>
      <c r="L35" s="388"/>
      <c r="N35" s="831"/>
      <c r="O35" s="900"/>
      <c r="P35" s="658"/>
      <c r="Q35" s="384"/>
      <c r="R35" s="385">
        <v>0.72727272727272729</v>
      </c>
      <c r="S35" s="385">
        <v>0.18181818181818182</v>
      </c>
      <c r="T35" s="385">
        <v>9.0909090909090912E-2</v>
      </c>
      <c r="U35" s="385">
        <v>0</v>
      </c>
      <c r="V35" s="386">
        <v>0</v>
      </c>
      <c r="W35" s="387">
        <v>9.0909090909090912E-2</v>
      </c>
      <c r="X35" s="388"/>
      <c r="Y35" s="388"/>
    </row>
    <row r="36" spans="1:25" ht="15" customHeight="1" x14ac:dyDescent="0.2">
      <c r="A36" s="831"/>
      <c r="B36" s="900" t="s">
        <v>11</v>
      </c>
      <c r="C36" s="681">
        <v>235</v>
      </c>
      <c r="D36" s="40">
        <v>197</v>
      </c>
      <c r="E36" s="41">
        <v>108</v>
      </c>
      <c r="F36" s="41">
        <v>44</v>
      </c>
      <c r="G36" s="41">
        <v>27</v>
      </c>
      <c r="H36" s="41">
        <v>16</v>
      </c>
      <c r="I36" s="389">
        <v>2</v>
      </c>
      <c r="J36" s="390">
        <v>45</v>
      </c>
      <c r="K36" s="391">
        <v>27</v>
      </c>
      <c r="L36" s="391">
        <v>11</v>
      </c>
      <c r="N36" s="831"/>
      <c r="O36" s="900" t="s">
        <v>11</v>
      </c>
      <c r="P36" s="681">
        <v>159</v>
      </c>
      <c r="Q36" s="40">
        <v>93</v>
      </c>
      <c r="R36" s="41">
        <v>44</v>
      </c>
      <c r="S36" s="41">
        <v>27</v>
      </c>
      <c r="T36" s="41">
        <v>14</v>
      </c>
      <c r="U36" s="41">
        <v>8</v>
      </c>
      <c r="V36" s="389">
        <v>0</v>
      </c>
      <c r="W36" s="390">
        <v>22</v>
      </c>
      <c r="X36" s="391">
        <v>40</v>
      </c>
      <c r="Y36" s="391">
        <v>26</v>
      </c>
    </row>
    <row r="37" spans="1:25" ht="15" customHeight="1" x14ac:dyDescent="0.2">
      <c r="A37" s="831"/>
      <c r="B37" s="900"/>
      <c r="C37" s="345"/>
      <c r="D37" s="379">
        <v>0.83829787234042552</v>
      </c>
      <c r="E37" s="380">
        <v>0.45957446808510638</v>
      </c>
      <c r="F37" s="380">
        <v>0.18723404255319148</v>
      </c>
      <c r="G37" s="380">
        <v>0.1148936170212766</v>
      </c>
      <c r="H37" s="380">
        <v>6.8085106382978725E-2</v>
      </c>
      <c r="I37" s="381">
        <v>8.5106382978723406E-3</v>
      </c>
      <c r="J37" s="382">
        <v>0.19148936170212766</v>
      </c>
      <c r="K37" s="383">
        <v>0.1148936170212766</v>
      </c>
      <c r="L37" s="383">
        <v>4.6808510638297871E-2</v>
      </c>
      <c r="N37" s="831"/>
      <c r="O37" s="900"/>
      <c r="P37" s="345"/>
      <c r="Q37" s="379">
        <v>0.58490566037735847</v>
      </c>
      <c r="R37" s="380">
        <v>0.27672955974842767</v>
      </c>
      <c r="S37" s="380">
        <v>0.16981132075471697</v>
      </c>
      <c r="T37" s="380">
        <v>8.8050314465408799E-2</v>
      </c>
      <c r="U37" s="380">
        <v>5.0314465408805034E-2</v>
      </c>
      <c r="V37" s="381">
        <v>0</v>
      </c>
      <c r="W37" s="382">
        <v>0.13836477987421383</v>
      </c>
      <c r="X37" s="383">
        <v>0.25157232704402516</v>
      </c>
      <c r="Y37" s="383">
        <v>0.16352201257861634</v>
      </c>
    </row>
    <row r="38" spans="1:25" ht="15" customHeight="1" x14ac:dyDescent="0.2">
      <c r="A38" s="831"/>
      <c r="B38" s="900"/>
      <c r="C38" s="658"/>
      <c r="D38" s="384"/>
      <c r="E38" s="385">
        <v>0.54822335025380708</v>
      </c>
      <c r="F38" s="385">
        <v>0.2233502538071066</v>
      </c>
      <c r="G38" s="385">
        <v>0.13705583756345177</v>
      </c>
      <c r="H38" s="385">
        <v>8.1218274111675121E-2</v>
      </c>
      <c r="I38" s="386">
        <v>1.015228426395939E-2</v>
      </c>
      <c r="J38" s="387">
        <v>0.22842639593908629</v>
      </c>
      <c r="K38" s="388"/>
      <c r="L38" s="388"/>
      <c r="N38" s="831"/>
      <c r="O38" s="900"/>
      <c r="P38" s="658"/>
      <c r="Q38" s="384"/>
      <c r="R38" s="385">
        <v>0.4731182795698925</v>
      </c>
      <c r="S38" s="385">
        <v>0.29032258064516131</v>
      </c>
      <c r="T38" s="385">
        <v>0.15053763440860216</v>
      </c>
      <c r="U38" s="385">
        <v>8.6021505376344093E-2</v>
      </c>
      <c r="V38" s="386">
        <v>0</v>
      </c>
      <c r="W38" s="387">
        <v>0.23655913978494625</v>
      </c>
      <c r="X38" s="388"/>
      <c r="Y38" s="388"/>
    </row>
    <row r="39" spans="1:25" ht="15" customHeight="1" x14ac:dyDescent="0.2">
      <c r="A39" s="831"/>
      <c r="B39" s="839" t="s">
        <v>12</v>
      </c>
      <c r="C39" s="681">
        <v>78</v>
      </c>
      <c r="D39" s="40">
        <v>74</v>
      </c>
      <c r="E39" s="41">
        <v>38</v>
      </c>
      <c r="F39" s="41">
        <v>19</v>
      </c>
      <c r="G39" s="41">
        <v>9</v>
      </c>
      <c r="H39" s="41">
        <v>6</v>
      </c>
      <c r="I39" s="389">
        <v>2</v>
      </c>
      <c r="J39" s="390">
        <v>17</v>
      </c>
      <c r="K39" s="391">
        <v>3</v>
      </c>
      <c r="L39" s="391">
        <v>1</v>
      </c>
      <c r="N39" s="831"/>
      <c r="O39" s="839" t="s">
        <v>12</v>
      </c>
      <c r="P39" s="681">
        <v>61</v>
      </c>
      <c r="Q39" s="40">
        <v>42</v>
      </c>
      <c r="R39" s="41">
        <v>24</v>
      </c>
      <c r="S39" s="41">
        <v>7</v>
      </c>
      <c r="T39" s="41">
        <v>7</v>
      </c>
      <c r="U39" s="41">
        <v>3</v>
      </c>
      <c r="V39" s="389">
        <v>1</v>
      </c>
      <c r="W39" s="390">
        <v>11</v>
      </c>
      <c r="X39" s="391">
        <v>8</v>
      </c>
      <c r="Y39" s="391">
        <v>11</v>
      </c>
    </row>
    <row r="40" spans="1:25" ht="15" customHeight="1" x14ac:dyDescent="0.2">
      <c r="A40" s="831"/>
      <c r="B40" s="900"/>
      <c r="C40" s="345"/>
      <c r="D40" s="379">
        <v>0.94871794871794868</v>
      </c>
      <c r="E40" s="380">
        <v>0.48717948717948717</v>
      </c>
      <c r="F40" s="380">
        <v>0.24358974358974358</v>
      </c>
      <c r="G40" s="380">
        <v>0.11538461538461539</v>
      </c>
      <c r="H40" s="380">
        <v>7.6923076923076927E-2</v>
      </c>
      <c r="I40" s="381">
        <v>2.564102564102564E-2</v>
      </c>
      <c r="J40" s="382">
        <v>0.21794871794871795</v>
      </c>
      <c r="K40" s="383">
        <v>3.8461538461538464E-2</v>
      </c>
      <c r="L40" s="383">
        <v>1.282051282051282E-2</v>
      </c>
      <c r="N40" s="831"/>
      <c r="O40" s="900"/>
      <c r="P40" s="345"/>
      <c r="Q40" s="379">
        <v>0.68852459016393441</v>
      </c>
      <c r="R40" s="380">
        <v>0.39344262295081966</v>
      </c>
      <c r="S40" s="380">
        <v>0.11475409836065574</v>
      </c>
      <c r="T40" s="380">
        <v>0.11475409836065574</v>
      </c>
      <c r="U40" s="380">
        <v>4.9180327868852458E-2</v>
      </c>
      <c r="V40" s="381">
        <v>1.6393442622950821E-2</v>
      </c>
      <c r="W40" s="382">
        <v>0.18032786885245902</v>
      </c>
      <c r="X40" s="383">
        <v>0.13114754098360656</v>
      </c>
      <c r="Y40" s="383">
        <v>0.18032786885245902</v>
      </c>
    </row>
    <row r="41" spans="1:25" ht="15" customHeight="1" x14ac:dyDescent="0.2">
      <c r="A41" s="831"/>
      <c r="B41" s="900"/>
      <c r="C41" s="658"/>
      <c r="D41" s="384"/>
      <c r="E41" s="385">
        <v>0.51351351351351349</v>
      </c>
      <c r="F41" s="385">
        <v>0.25675675675675674</v>
      </c>
      <c r="G41" s="385">
        <v>0.12162162162162163</v>
      </c>
      <c r="H41" s="385">
        <v>8.1081081081081086E-2</v>
      </c>
      <c r="I41" s="386">
        <v>2.7027027027027029E-2</v>
      </c>
      <c r="J41" s="387">
        <v>0.22972972972972974</v>
      </c>
      <c r="K41" s="388"/>
      <c r="L41" s="388"/>
      <c r="N41" s="831"/>
      <c r="O41" s="900"/>
      <c r="P41" s="658"/>
      <c r="Q41" s="384"/>
      <c r="R41" s="385">
        <v>0.5714285714285714</v>
      </c>
      <c r="S41" s="385">
        <v>0.16666666666666666</v>
      </c>
      <c r="T41" s="385">
        <v>0.16666666666666666</v>
      </c>
      <c r="U41" s="385">
        <v>7.1428571428571425E-2</v>
      </c>
      <c r="V41" s="386">
        <v>2.3809523809523808E-2</v>
      </c>
      <c r="W41" s="387">
        <v>0.26190476190476192</v>
      </c>
      <c r="X41" s="388"/>
      <c r="Y41" s="388"/>
    </row>
    <row r="42" spans="1:25" ht="15" customHeight="1" x14ac:dyDescent="0.2">
      <c r="A42" s="831"/>
      <c r="B42" s="900" t="s">
        <v>13</v>
      </c>
      <c r="C42" s="681">
        <v>55</v>
      </c>
      <c r="D42" s="40">
        <v>53</v>
      </c>
      <c r="E42" s="41">
        <v>20</v>
      </c>
      <c r="F42" s="41">
        <v>18</v>
      </c>
      <c r="G42" s="41">
        <v>14</v>
      </c>
      <c r="H42" s="41">
        <v>0</v>
      </c>
      <c r="I42" s="389">
        <v>1</v>
      </c>
      <c r="J42" s="390">
        <v>15</v>
      </c>
      <c r="K42" s="391">
        <v>0</v>
      </c>
      <c r="L42" s="391">
        <v>2</v>
      </c>
      <c r="N42" s="831"/>
      <c r="O42" s="900" t="s">
        <v>13</v>
      </c>
      <c r="P42" s="681">
        <v>45</v>
      </c>
      <c r="Q42" s="40">
        <v>31</v>
      </c>
      <c r="R42" s="41">
        <v>11</v>
      </c>
      <c r="S42" s="41">
        <v>13</v>
      </c>
      <c r="T42" s="41">
        <v>7</v>
      </c>
      <c r="U42" s="41">
        <v>0</v>
      </c>
      <c r="V42" s="389">
        <v>0</v>
      </c>
      <c r="W42" s="390">
        <v>7</v>
      </c>
      <c r="X42" s="391">
        <v>6</v>
      </c>
      <c r="Y42" s="391">
        <v>8</v>
      </c>
    </row>
    <row r="43" spans="1:25" ht="15" customHeight="1" x14ac:dyDescent="0.2">
      <c r="A43" s="831"/>
      <c r="B43" s="900"/>
      <c r="C43" s="345"/>
      <c r="D43" s="379">
        <v>0.96363636363636362</v>
      </c>
      <c r="E43" s="380">
        <v>0.36363636363636365</v>
      </c>
      <c r="F43" s="380">
        <v>0.32727272727272727</v>
      </c>
      <c r="G43" s="380">
        <v>0.25454545454545452</v>
      </c>
      <c r="H43" s="380">
        <v>0</v>
      </c>
      <c r="I43" s="381">
        <v>1.8181818181818181E-2</v>
      </c>
      <c r="J43" s="382">
        <v>0.27272727272727271</v>
      </c>
      <c r="K43" s="383">
        <v>0</v>
      </c>
      <c r="L43" s="383">
        <v>3.6363636363636362E-2</v>
      </c>
      <c r="N43" s="831"/>
      <c r="O43" s="900"/>
      <c r="P43" s="345"/>
      <c r="Q43" s="379">
        <v>0.68888888888888888</v>
      </c>
      <c r="R43" s="380">
        <v>0.24444444444444444</v>
      </c>
      <c r="S43" s="380">
        <v>0.28888888888888886</v>
      </c>
      <c r="T43" s="380">
        <v>0.15555555555555556</v>
      </c>
      <c r="U43" s="380">
        <v>0</v>
      </c>
      <c r="V43" s="381">
        <v>0</v>
      </c>
      <c r="W43" s="382">
        <v>0.15555555555555556</v>
      </c>
      <c r="X43" s="383">
        <v>0.13333333333333333</v>
      </c>
      <c r="Y43" s="383">
        <v>0.17777777777777778</v>
      </c>
    </row>
    <row r="44" spans="1:25" ht="15" customHeight="1" x14ac:dyDescent="0.2">
      <c r="A44" s="831"/>
      <c r="B44" s="900"/>
      <c r="C44" s="658"/>
      <c r="D44" s="384"/>
      <c r="E44" s="385">
        <v>0.37735849056603776</v>
      </c>
      <c r="F44" s="385">
        <v>0.33962264150943394</v>
      </c>
      <c r="G44" s="385">
        <v>0.26415094339622641</v>
      </c>
      <c r="H44" s="385">
        <v>0</v>
      </c>
      <c r="I44" s="386">
        <v>1.8867924528301886E-2</v>
      </c>
      <c r="J44" s="387">
        <v>0.28301886792452829</v>
      </c>
      <c r="K44" s="388"/>
      <c r="L44" s="388"/>
      <c r="N44" s="831"/>
      <c r="O44" s="900"/>
      <c r="P44" s="658"/>
      <c r="Q44" s="384"/>
      <c r="R44" s="385">
        <v>0.35483870967741937</v>
      </c>
      <c r="S44" s="385">
        <v>0.41935483870967744</v>
      </c>
      <c r="T44" s="385">
        <v>0.22580645161290322</v>
      </c>
      <c r="U44" s="385">
        <v>0</v>
      </c>
      <c r="V44" s="386">
        <v>0</v>
      </c>
      <c r="W44" s="387">
        <v>0.22580645161290322</v>
      </c>
      <c r="X44" s="388"/>
      <c r="Y44" s="388"/>
    </row>
    <row r="45" spans="1:25" ht="15" customHeight="1" x14ac:dyDescent="0.2">
      <c r="A45" s="831"/>
      <c r="B45" s="900" t="s">
        <v>14</v>
      </c>
      <c r="C45" s="681">
        <v>33</v>
      </c>
      <c r="D45" s="40">
        <v>33</v>
      </c>
      <c r="E45" s="41">
        <v>12</v>
      </c>
      <c r="F45" s="41">
        <v>11</v>
      </c>
      <c r="G45" s="41">
        <v>9</v>
      </c>
      <c r="H45" s="41">
        <v>0</v>
      </c>
      <c r="I45" s="389">
        <v>1</v>
      </c>
      <c r="J45" s="390">
        <v>10</v>
      </c>
      <c r="K45" s="391">
        <v>0</v>
      </c>
      <c r="L45" s="391">
        <v>0</v>
      </c>
      <c r="N45" s="831"/>
      <c r="O45" s="900" t="s">
        <v>14</v>
      </c>
      <c r="P45" s="681">
        <v>29</v>
      </c>
      <c r="Q45" s="40">
        <v>22</v>
      </c>
      <c r="R45" s="41">
        <v>9</v>
      </c>
      <c r="S45" s="41">
        <v>5</v>
      </c>
      <c r="T45" s="41">
        <v>7</v>
      </c>
      <c r="U45" s="41">
        <v>0</v>
      </c>
      <c r="V45" s="389">
        <v>1</v>
      </c>
      <c r="W45" s="390">
        <v>8</v>
      </c>
      <c r="X45" s="391">
        <v>4</v>
      </c>
      <c r="Y45" s="391">
        <v>3</v>
      </c>
    </row>
    <row r="46" spans="1:25" ht="15" customHeight="1" x14ac:dyDescent="0.2">
      <c r="A46" s="831"/>
      <c r="B46" s="852"/>
      <c r="C46" s="345"/>
      <c r="D46" s="379">
        <v>1</v>
      </c>
      <c r="E46" s="380">
        <v>0.36363636363636365</v>
      </c>
      <c r="F46" s="380">
        <v>0.33333333333333331</v>
      </c>
      <c r="G46" s="380">
        <v>0.27272727272727271</v>
      </c>
      <c r="H46" s="380">
        <v>0</v>
      </c>
      <c r="I46" s="381">
        <v>3.0303030303030304E-2</v>
      </c>
      <c r="J46" s="382">
        <v>0.30303030303030304</v>
      </c>
      <c r="K46" s="383">
        <v>0</v>
      </c>
      <c r="L46" s="383">
        <v>0</v>
      </c>
      <c r="N46" s="831"/>
      <c r="O46" s="852"/>
      <c r="P46" s="345"/>
      <c r="Q46" s="379">
        <v>0.75862068965517238</v>
      </c>
      <c r="R46" s="380">
        <v>0.31034482758620691</v>
      </c>
      <c r="S46" s="380">
        <v>0.17241379310344829</v>
      </c>
      <c r="T46" s="380">
        <v>0.2413793103448276</v>
      </c>
      <c r="U46" s="380">
        <v>0</v>
      </c>
      <c r="V46" s="381">
        <v>3.4482758620689655E-2</v>
      </c>
      <c r="W46" s="382">
        <v>0.27586206896551724</v>
      </c>
      <c r="X46" s="383">
        <v>0.13793103448275862</v>
      </c>
      <c r="Y46" s="383">
        <v>0.10344827586206896</v>
      </c>
    </row>
    <row r="47" spans="1:25" ht="15" customHeight="1" x14ac:dyDescent="0.2">
      <c r="A47" s="831"/>
      <c r="B47" s="852"/>
      <c r="C47" s="658"/>
      <c r="D47" s="384"/>
      <c r="E47" s="385">
        <v>0.36363636363636365</v>
      </c>
      <c r="F47" s="385">
        <v>0.33333333333333331</v>
      </c>
      <c r="G47" s="385">
        <v>0.27272727272727271</v>
      </c>
      <c r="H47" s="385">
        <v>0</v>
      </c>
      <c r="I47" s="386">
        <v>3.0303030303030304E-2</v>
      </c>
      <c r="J47" s="387">
        <v>0.30303030303030304</v>
      </c>
      <c r="K47" s="388"/>
      <c r="L47" s="388"/>
      <c r="N47" s="831"/>
      <c r="O47" s="852"/>
      <c r="P47" s="658"/>
      <c r="Q47" s="384"/>
      <c r="R47" s="385">
        <v>0.40909090909090912</v>
      </c>
      <c r="S47" s="385">
        <v>0.22727272727272727</v>
      </c>
      <c r="T47" s="385">
        <v>0.31818181818181818</v>
      </c>
      <c r="U47" s="385">
        <v>0</v>
      </c>
      <c r="V47" s="386">
        <v>4.5454545454545456E-2</v>
      </c>
      <c r="W47" s="387">
        <v>0.36363636363636365</v>
      </c>
      <c r="X47" s="388"/>
      <c r="Y47" s="388"/>
    </row>
    <row r="48" spans="1:25" ht="15" customHeight="1" x14ac:dyDescent="0.2">
      <c r="A48" s="831"/>
      <c r="B48" s="900" t="s">
        <v>15</v>
      </c>
      <c r="C48" s="681">
        <v>36</v>
      </c>
      <c r="D48" s="40">
        <v>35</v>
      </c>
      <c r="E48" s="41">
        <v>8</v>
      </c>
      <c r="F48" s="41">
        <v>14</v>
      </c>
      <c r="G48" s="41">
        <v>3</v>
      </c>
      <c r="H48" s="41">
        <v>9</v>
      </c>
      <c r="I48" s="389">
        <v>1</v>
      </c>
      <c r="J48" s="390">
        <v>13</v>
      </c>
      <c r="K48" s="391">
        <v>1</v>
      </c>
      <c r="L48" s="391">
        <v>0</v>
      </c>
      <c r="N48" s="831"/>
      <c r="O48" s="900" t="s">
        <v>15</v>
      </c>
      <c r="P48" s="681">
        <v>31</v>
      </c>
      <c r="Q48" s="40">
        <v>29</v>
      </c>
      <c r="R48" s="41">
        <v>8</v>
      </c>
      <c r="S48" s="41">
        <v>14</v>
      </c>
      <c r="T48" s="41">
        <v>2</v>
      </c>
      <c r="U48" s="41">
        <v>5</v>
      </c>
      <c r="V48" s="389">
        <v>0</v>
      </c>
      <c r="W48" s="390">
        <v>7</v>
      </c>
      <c r="X48" s="391">
        <v>1</v>
      </c>
      <c r="Y48" s="391">
        <v>1</v>
      </c>
    </row>
    <row r="49" spans="1:25" ht="15" customHeight="1" x14ac:dyDescent="0.2">
      <c r="A49" s="831"/>
      <c r="B49" s="852"/>
      <c r="C49" s="345"/>
      <c r="D49" s="379">
        <v>0.97222222222222221</v>
      </c>
      <c r="E49" s="380">
        <v>0.22222222222222221</v>
      </c>
      <c r="F49" s="380">
        <v>0.3888888888888889</v>
      </c>
      <c r="G49" s="380">
        <v>8.3333333333333329E-2</v>
      </c>
      <c r="H49" s="380">
        <v>0.25</v>
      </c>
      <c r="I49" s="381">
        <v>2.7777777777777776E-2</v>
      </c>
      <c r="J49" s="382">
        <v>0.3611111111111111</v>
      </c>
      <c r="K49" s="383">
        <v>2.7777777777777776E-2</v>
      </c>
      <c r="L49" s="383">
        <v>0</v>
      </c>
      <c r="N49" s="831"/>
      <c r="O49" s="852"/>
      <c r="P49" s="345"/>
      <c r="Q49" s="379">
        <v>0.93548387096774188</v>
      </c>
      <c r="R49" s="380">
        <v>0.25806451612903225</v>
      </c>
      <c r="S49" s="380">
        <v>0.45161290322580644</v>
      </c>
      <c r="T49" s="380">
        <v>6.4516129032258063E-2</v>
      </c>
      <c r="U49" s="380">
        <v>0.16129032258064516</v>
      </c>
      <c r="V49" s="381">
        <v>0</v>
      </c>
      <c r="W49" s="382">
        <v>0.22580645161290322</v>
      </c>
      <c r="X49" s="383">
        <v>3.2258064516129031E-2</v>
      </c>
      <c r="Y49" s="383">
        <v>3.2258064516129031E-2</v>
      </c>
    </row>
    <row r="50" spans="1:25" ht="15" customHeight="1" thickBot="1" x14ac:dyDescent="0.25">
      <c r="A50" s="831"/>
      <c r="B50" s="901"/>
      <c r="C50" s="659"/>
      <c r="D50" s="397"/>
      <c r="E50" s="398">
        <v>0.22857142857142856</v>
      </c>
      <c r="F50" s="398">
        <v>0.4</v>
      </c>
      <c r="G50" s="398">
        <v>8.5714285714285715E-2</v>
      </c>
      <c r="H50" s="398">
        <v>0.25714285714285712</v>
      </c>
      <c r="I50" s="399">
        <v>2.8571428571428571E-2</v>
      </c>
      <c r="J50" s="400">
        <v>0.37142857142857144</v>
      </c>
      <c r="K50" s="401"/>
      <c r="L50" s="401"/>
      <c r="N50" s="831"/>
      <c r="O50" s="901"/>
      <c r="P50" s="659"/>
      <c r="Q50" s="397"/>
      <c r="R50" s="398">
        <v>0.27586206896551724</v>
      </c>
      <c r="S50" s="398">
        <v>0.48275862068965519</v>
      </c>
      <c r="T50" s="398">
        <v>6.8965517241379309E-2</v>
      </c>
      <c r="U50" s="398">
        <v>0.17241379310344829</v>
      </c>
      <c r="V50" s="399">
        <v>0</v>
      </c>
      <c r="W50" s="400">
        <v>0.2413793103448276</v>
      </c>
      <c r="X50" s="401"/>
      <c r="Y50" s="401"/>
    </row>
    <row r="51" spans="1:25" ht="15" customHeight="1" thickTop="1" x14ac:dyDescent="0.2">
      <c r="A51" s="831"/>
      <c r="B51" s="558" t="s">
        <v>16</v>
      </c>
      <c r="C51" s="660">
        <v>401</v>
      </c>
      <c r="D51" s="42">
        <v>357</v>
      </c>
      <c r="E51" s="43">
        <v>178</v>
      </c>
      <c r="F51" s="43">
        <v>92</v>
      </c>
      <c r="G51" s="43">
        <v>59</v>
      </c>
      <c r="H51" s="43">
        <v>22</v>
      </c>
      <c r="I51" s="376">
        <v>6</v>
      </c>
      <c r="J51" s="377">
        <v>87</v>
      </c>
      <c r="K51" s="378">
        <v>30</v>
      </c>
      <c r="L51" s="378">
        <v>14</v>
      </c>
      <c r="N51" s="831"/>
      <c r="O51" s="31" t="s">
        <v>16</v>
      </c>
      <c r="P51" s="660">
        <v>294</v>
      </c>
      <c r="Q51" s="42">
        <v>188</v>
      </c>
      <c r="R51" s="43">
        <v>88</v>
      </c>
      <c r="S51" s="43">
        <v>52</v>
      </c>
      <c r="T51" s="43">
        <v>35</v>
      </c>
      <c r="U51" s="43">
        <v>11</v>
      </c>
      <c r="V51" s="376">
        <v>2</v>
      </c>
      <c r="W51" s="377">
        <v>48</v>
      </c>
      <c r="X51" s="378">
        <v>58</v>
      </c>
      <c r="Y51" s="378">
        <v>48</v>
      </c>
    </row>
    <row r="52" spans="1:25" ht="15" customHeight="1" x14ac:dyDescent="0.2">
      <c r="A52" s="831"/>
      <c r="B52" s="556" t="s">
        <v>17</v>
      </c>
      <c r="C52" s="345"/>
      <c r="D52" s="379">
        <v>0.89027431421446379</v>
      </c>
      <c r="E52" s="380">
        <v>0.44389027431421446</v>
      </c>
      <c r="F52" s="380">
        <v>0.22942643391521197</v>
      </c>
      <c r="G52" s="380">
        <v>0.14713216957605985</v>
      </c>
      <c r="H52" s="380">
        <v>5.4862842892768077E-2</v>
      </c>
      <c r="I52" s="381">
        <v>1.4962593516209476E-2</v>
      </c>
      <c r="J52" s="382">
        <v>0.21695760598503741</v>
      </c>
      <c r="K52" s="383">
        <v>7.4812967581047385E-2</v>
      </c>
      <c r="L52" s="383">
        <v>3.4912718204488775E-2</v>
      </c>
      <c r="N52" s="831"/>
      <c r="O52" s="29" t="s">
        <v>17</v>
      </c>
      <c r="P52" s="345"/>
      <c r="Q52" s="379">
        <v>0.63945578231292521</v>
      </c>
      <c r="R52" s="380">
        <v>0.29931972789115646</v>
      </c>
      <c r="S52" s="380">
        <v>0.17687074829931973</v>
      </c>
      <c r="T52" s="380">
        <v>0.11904761904761904</v>
      </c>
      <c r="U52" s="380">
        <v>3.7414965986394558E-2</v>
      </c>
      <c r="V52" s="381">
        <v>6.8027210884353739E-3</v>
      </c>
      <c r="W52" s="382">
        <v>0.16326530612244897</v>
      </c>
      <c r="X52" s="383">
        <v>0.19727891156462585</v>
      </c>
      <c r="Y52" s="383">
        <v>0.16326530612244897</v>
      </c>
    </row>
    <row r="53" spans="1:25" ht="15" customHeight="1" x14ac:dyDescent="0.2">
      <c r="A53" s="831"/>
      <c r="B53" s="557"/>
      <c r="C53" s="658"/>
      <c r="D53" s="402"/>
      <c r="E53" s="403">
        <v>0.49859943977591037</v>
      </c>
      <c r="F53" s="403">
        <v>0.25770308123249297</v>
      </c>
      <c r="G53" s="403">
        <v>0.16526610644257703</v>
      </c>
      <c r="H53" s="403">
        <v>6.1624649859943981E-2</v>
      </c>
      <c r="I53" s="404">
        <v>1.680672268907563E-2</v>
      </c>
      <c r="J53" s="405">
        <v>0.24369747899159663</v>
      </c>
      <c r="K53" s="406"/>
      <c r="L53" s="406"/>
      <c r="N53" s="831"/>
      <c r="O53" s="6"/>
      <c r="P53" s="658"/>
      <c r="Q53" s="402"/>
      <c r="R53" s="403">
        <v>0.46808510638297873</v>
      </c>
      <c r="S53" s="403">
        <v>0.27659574468085107</v>
      </c>
      <c r="T53" s="403">
        <v>0.18617021276595744</v>
      </c>
      <c r="U53" s="403">
        <v>5.8510638297872342E-2</v>
      </c>
      <c r="V53" s="404">
        <v>1.0638297872340425E-2</v>
      </c>
      <c r="W53" s="405">
        <v>0.25531914893617019</v>
      </c>
      <c r="X53" s="406"/>
      <c r="Y53" s="406"/>
    </row>
    <row r="54" spans="1:25" ht="15" customHeight="1" x14ac:dyDescent="0.2">
      <c r="A54" s="831"/>
      <c r="B54" s="559" t="s">
        <v>16</v>
      </c>
      <c r="C54" s="660">
        <v>202</v>
      </c>
      <c r="D54" s="42">
        <v>195</v>
      </c>
      <c r="E54" s="43">
        <v>78</v>
      </c>
      <c r="F54" s="43">
        <v>62</v>
      </c>
      <c r="G54" s="43">
        <v>35</v>
      </c>
      <c r="H54" s="43">
        <v>15</v>
      </c>
      <c r="I54" s="376">
        <v>5</v>
      </c>
      <c r="J54" s="377">
        <v>55</v>
      </c>
      <c r="K54" s="378">
        <v>4</v>
      </c>
      <c r="L54" s="378">
        <v>3</v>
      </c>
      <c r="N54" s="831"/>
      <c r="O54" s="5" t="s">
        <v>16</v>
      </c>
      <c r="P54" s="660">
        <v>166</v>
      </c>
      <c r="Q54" s="42">
        <v>124</v>
      </c>
      <c r="R54" s="43">
        <v>52</v>
      </c>
      <c r="S54" s="43">
        <v>39</v>
      </c>
      <c r="T54" s="43">
        <v>23</v>
      </c>
      <c r="U54" s="43">
        <v>8</v>
      </c>
      <c r="V54" s="376">
        <v>2</v>
      </c>
      <c r="W54" s="377">
        <v>33</v>
      </c>
      <c r="X54" s="378">
        <v>19</v>
      </c>
      <c r="Y54" s="378">
        <v>23</v>
      </c>
    </row>
    <row r="55" spans="1:25" ht="15" customHeight="1" x14ac:dyDescent="0.2">
      <c r="A55" s="831"/>
      <c r="B55" s="556" t="s">
        <v>18</v>
      </c>
      <c r="C55" s="345"/>
      <c r="D55" s="379">
        <v>0.96534653465346532</v>
      </c>
      <c r="E55" s="380">
        <v>0.38613861386138615</v>
      </c>
      <c r="F55" s="380">
        <v>0.30693069306930693</v>
      </c>
      <c r="G55" s="380">
        <v>0.17326732673267325</v>
      </c>
      <c r="H55" s="380">
        <v>7.4257425742574254E-2</v>
      </c>
      <c r="I55" s="381">
        <v>2.4752475247524754E-2</v>
      </c>
      <c r="J55" s="382">
        <v>0.2722772277227723</v>
      </c>
      <c r="K55" s="383">
        <v>1.9801980198019802E-2</v>
      </c>
      <c r="L55" s="383">
        <v>1.4851485148514851E-2</v>
      </c>
      <c r="N55" s="831"/>
      <c r="O55" s="29" t="s">
        <v>18</v>
      </c>
      <c r="P55" s="345"/>
      <c r="Q55" s="379">
        <v>0.74698795180722888</v>
      </c>
      <c r="R55" s="380">
        <v>0.31325301204819278</v>
      </c>
      <c r="S55" s="380">
        <v>0.23493975903614459</v>
      </c>
      <c r="T55" s="380">
        <v>0.13855421686746988</v>
      </c>
      <c r="U55" s="380">
        <v>4.8192771084337352E-2</v>
      </c>
      <c r="V55" s="381">
        <v>1.2048192771084338E-2</v>
      </c>
      <c r="W55" s="382">
        <v>0.19879518072289157</v>
      </c>
      <c r="X55" s="383">
        <v>0.1144578313253012</v>
      </c>
      <c r="Y55" s="383">
        <v>0.13855421686746988</v>
      </c>
    </row>
    <row r="56" spans="1:25" ht="15" customHeight="1" thickBot="1" x14ac:dyDescent="0.25">
      <c r="A56" s="832"/>
      <c r="B56" s="557"/>
      <c r="C56" s="658"/>
      <c r="D56" s="407"/>
      <c r="E56" s="408">
        <v>0.4</v>
      </c>
      <c r="F56" s="408">
        <v>0.31794871794871793</v>
      </c>
      <c r="G56" s="408">
        <v>0.17948717948717949</v>
      </c>
      <c r="H56" s="408">
        <v>7.6923076923076927E-2</v>
      </c>
      <c r="I56" s="409">
        <v>2.564102564102564E-2</v>
      </c>
      <c r="J56" s="410">
        <v>0.28205128205128205</v>
      </c>
      <c r="K56" s="411"/>
      <c r="L56" s="411"/>
      <c r="N56" s="832"/>
      <c r="O56" s="6"/>
      <c r="P56" s="658"/>
      <c r="Q56" s="407"/>
      <c r="R56" s="408">
        <v>0.41935483870967744</v>
      </c>
      <c r="S56" s="408">
        <v>0.31451612903225806</v>
      </c>
      <c r="T56" s="408">
        <v>0.18548387096774194</v>
      </c>
      <c r="U56" s="408">
        <v>6.4516129032258063E-2</v>
      </c>
      <c r="V56" s="409">
        <v>1.6129032258064516E-2</v>
      </c>
      <c r="W56" s="410">
        <v>0.2661290322580645</v>
      </c>
      <c r="X56" s="411"/>
      <c r="Y56" s="411"/>
    </row>
    <row r="57" spans="1:25" ht="6.75" customHeight="1" x14ac:dyDescent="0.2">
      <c r="B57" s="13"/>
      <c r="C57" s="14"/>
      <c r="D57" s="11"/>
      <c r="E57" s="11"/>
      <c r="F57" s="11"/>
      <c r="G57" s="11"/>
      <c r="H57" s="11"/>
      <c r="I57" s="11"/>
      <c r="J57" s="11"/>
      <c r="K57" s="11"/>
      <c r="L57" s="11"/>
      <c r="O57" s="13"/>
      <c r="P57" s="14"/>
      <c r="Q57" s="11"/>
      <c r="R57" s="11"/>
      <c r="S57" s="11"/>
      <c r="T57" s="11"/>
      <c r="U57" s="11"/>
      <c r="V57" s="11"/>
      <c r="W57" s="11"/>
      <c r="X57" s="11"/>
      <c r="Y57" s="11"/>
    </row>
  </sheetData>
  <mergeCells count="44">
    <mergeCell ref="A15:A32"/>
    <mergeCell ref="A33:A56"/>
    <mergeCell ref="B42:B44"/>
    <mergeCell ref="B45:B47"/>
    <mergeCell ref="B15:B17"/>
    <mergeCell ref="B39:B41"/>
    <mergeCell ref="B24:B26"/>
    <mergeCell ref="B27:B29"/>
    <mergeCell ref="J10:J11"/>
    <mergeCell ref="D9:D11"/>
    <mergeCell ref="E10:E11"/>
    <mergeCell ref="A12:B14"/>
    <mergeCell ref="F10:F11"/>
    <mergeCell ref="L9:L11"/>
    <mergeCell ref="P9:P11"/>
    <mergeCell ref="Q9:Q11"/>
    <mergeCell ref="B48:B50"/>
    <mergeCell ref="B33:B35"/>
    <mergeCell ref="B36:B38"/>
    <mergeCell ref="B18:B20"/>
    <mergeCell ref="B21:B23"/>
    <mergeCell ref="B30:B32"/>
    <mergeCell ref="O30:O32"/>
    <mergeCell ref="K9:K11"/>
    <mergeCell ref="N33:N56"/>
    <mergeCell ref="O33:O35"/>
    <mergeCell ref="O36:O38"/>
    <mergeCell ref="O39:O41"/>
    <mergeCell ref="C9:C11"/>
    <mergeCell ref="Y9:Y11"/>
    <mergeCell ref="O15:O17"/>
    <mergeCell ref="O18:O20"/>
    <mergeCell ref="R10:R11"/>
    <mergeCell ref="W10:W11"/>
    <mergeCell ref="N12:O14"/>
    <mergeCell ref="N15:N32"/>
    <mergeCell ref="O21:O23"/>
    <mergeCell ref="S10:S11"/>
    <mergeCell ref="O24:O26"/>
    <mergeCell ref="O42:O44"/>
    <mergeCell ref="O45:O47"/>
    <mergeCell ref="O48:O50"/>
    <mergeCell ref="O27:O29"/>
    <mergeCell ref="X9:X11"/>
  </mergeCells>
  <phoneticPr fontId="2"/>
  <pageMargins left="1.299212598425197" right="0.6692913385826772" top="0.74803149606299213" bottom="0.35433070866141736" header="0.19685039370078741" footer="0.19685039370078741"/>
  <pageSetup paperSize="9" scale="90" firstPageNumber="26" orientation="portrait" r:id="rId1"/>
  <headerFooter alignWithMargins="0"/>
  <colBreaks count="1" manualBreakCount="1">
    <brk id="12" min="1" max="5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1"/>
  <dimension ref="B2:AC56"/>
  <sheetViews>
    <sheetView view="pageBreakPreview" topLeftCell="A3" zoomScale="80" zoomScaleNormal="100" zoomScaleSheetLayoutView="80" workbookViewId="0">
      <selection activeCell="D7" sqref="D7:D14"/>
    </sheetView>
  </sheetViews>
  <sheetFormatPr defaultColWidth="9" defaultRowHeight="23.5" x14ac:dyDescent="0.35"/>
  <cols>
    <col min="1" max="1" width="4.6328125" style="1" customWidth="1"/>
    <col min="2" max="2" width="4" style="1" customWidth="1"/>
    <col min="3" max="3" width="4.6328125" style="1" customWidth="1"/>
    <col min="4" max="4" width="19.36328125" style="1" customWidth="1"/>
    <col min="5" max="6" width="9.6328125" style="1" customWidth="1"/>
    <col min="7" max="10" width="9" style="1"/>
    <col min="11" max="11" width="9.6328125" style="1" bestFit="1" customWidth="1"/>
    <col min="12" max="13" width="9" style="16"/>
    <col min="14" max="14" width="10.6328125" style="16" bestFit="1" customWidth="1"/>
    <col min="15" max="16" width="9" style="16"/>
    <col min="17" max="21" width="9" style="1"/>
    <col min="22" max="23" width="9" style="16"/>
    <col min="24" max="24" width="9" style="1"/>
    <col min="25" max="25" width="6" style="1" customWidth="1"/>
    <col min="26" max="26" width="9" style="1"/>
    <col min="27" max="27" width="9" style="413"/>
    <col min="28" max="28" width="9" style="1"/>
    <col min="29" max="29" width="9" style="661"/>
    <col min="30" max="16384" width="9" style="1"/>
  </cols>
  <sheetData>
    <row r="2" spans="2:25" x14ac:dyDescent="0.35">
      <c r="B2" s="21" t="s">
        <v>90</v>
      </c>
    </row>
    <row r="4" spans="2:25" x14ac:dyDescent="0.35">
      <c r="R4" s="30" t="s">
        <v>91</v>
      </c>
    </row>
    <row r="5" spans="2:25" x14ac:dyDescent="0.35">
      <c r="R5" s="30" t="s">
        <v>92</v>
      </c>
    </row>
    <row r="6" spans="2:25" ht="13.5" customHeight="1" thickBot="1" x14ac:dyDescent="0.4">
      <c r="X6" s="2" t="s">
        <v>41</v>
      </c>
    </row>
    <row r="7" spans="2:25" ht="23.15" customHeight="1" x14ac:dyDescent="0.35">
      <c r="C7" s="215"/>
      <c r="D7" s="216"/>
      <c r="E7" s="929" t="s">
        <v>93</v>
      </c>
      <c r="F7" s="947" t="s">
        <v>94</v>
      </c>
      <c r="G7" s="941" t="s">
        <v>95</v>
      </c>
      <c r="H7" s="942"/>
      <c r="I7" s="942"/>
      <c r="J7" s="942"/>
      <c r="K7" s="942"/>
      <c r="L7" s="942"/>
      <c r="M7" s="943"/>
      <c r="N7" s="943"/>
      <c r="O7" s="944"/>
      <c r="P7" s="968" t="s">
        <v>96</v>
      </c>
      <c r="Q7" s="969"/>
      <c r="R7" s="969"/>
      <c r="S7" s="969"/>
      <c r="T7" s="969"/>
      <c r="U7" s="969"/>
      <c r="V7" s="969"/>
      <c r="W7" s="969"/>
      <c r="X7" s="970"/>
      <c r="Y7" s="16"/>
    </row>
    <row r="8" spans="2:25" ht="23.15" customHeight="1" x14ac:dyDescent="0.35">
      <c r="C8" s="217"/>
      <c r="D8" s="218"/>
      <c r="E8" s="930"/>
      <c r="F8" s="948"/>
      <c r="G8" s="974" t="s">
        <v>97</v>
      </c>
      <c r="H8" s="975"/>
      <c r="I8" s="976"/>
      <c r="J8" s="940" t="s">
        <v>98</v>
      </c>
      <c r="K8" s="940"/>
      <c r="L8" s="940"/>
      <c r="M8" s="937" t="s">
        <v>99</v>
      </c>
      <c r="N8" s="938"/>
      <c r="O8" s="939"/>
      <c r="P8" s="971" t="s">
        <v>100</v>
      </c>
      <c r="Q8" s="972"/>
      <c r="R8" s="973"/>
      <c r="S8" s="940" t="s">
        <v>98</v>
      </c>
      <c r="T8" s="940"/>
      <c r="U8" s="940"/>
      <c r="V8" s="937" t="s">
        <v>99</v>
      </c>
      <c r="W8" s="938"/>
      <c r="X8" s="939"/>
      <c r="Y8" s="16"/>
    </row>
    <row r="9" spans="2:25" ht="23.15" customHeight="1" x14ac:dyDescent="0.35">
      <c r="C9" s="219"/>
      <c r="D9" s="220"/>
      <c r="E9" s="931"/>
      <c r="F9" s="949"/>
      <c r="G9" s="221" t="s">
        <v>101</v>
      </c>
      <c r="H9" s="375" t="s">
        <v>102</v>
      </c>
      <c r="I9" s="375" t="s">
        <v>44</v>
      </c>
      <c r="J9" s="375" t="s">
        <v>101</v>
      </c>
      <c r="K9" s="375" t="s">
        <v>102</v>
      </c>
      <c r="L9" s="375" t="s">
        <v>44</v>
      </c>
      <c r="M9" s="375" t="s">
        <v>101</v>
      </c>
      <c r="N9" s="375" t="s">
        <v>102</v>
      </c>
      <c r="O9" s="222" t="s">
        <v>44</v>
      </c>
      <c r="P9" s="221" t="s">
        <v>101</v>
      </c>
      <c r="Q9" s="375" t="s">
        <v>102</v>
      </c>
      <c r="R9" s="375" t="s">
        <v>44</v>
      </c>
      <c r="S9" s="375" t="s">
        <v>101</v>
      </c>
      <c r="T9" s="375" t="s">
        <v>102</v>
      </c>
      <c r="U9" s="375" t="s">
        <v>44</v>
      </c>
      <c r="V9" s="375" t="s">
        <v>101</v>
      </c>
      <c r="W9" s="375" t="s">
        <v>102</v>
      </c>
      <c r="X9" s="222" t="s">
        <v>44</v>
      </c>
      <c r="Y9" s="16"/>
    </row>
    <row r="10" spans="2:25" ht="23.15" customHeight="1" x14ac:dyDescent="0.35">
      <c r="C10" s="984" t="s">
        <v>44</v>
      </c>
      <c r="D10" s="985"/>
      <c r="E10" s="932">
        <v>522</v>
      </c>
      <c r="F10" s="950">
        <v>379</v>
      </c>
      <c r="G10" s="962">
        <v>485</v>
      </c>
      <c r="H10" s="963">
        <v>2</v>
      </c>
      <c r="I10" s="977">
        <v>487</v>
      </c>
      <c r="J10" s="414">
        <v>62</v>
      </c>
      <c r="K10" s="414">
        <v>1</v>
      </c>
      <c r="L10" s="414">
        <v>63</v>
      </c>
      <c r="M10" s="414">
        <v>285</v>
      </c>
      <c r="N10" s="414">
        <v>0</v>
      </c>
      <c r="O10" s="415">
        <v>285</v>
      </c>
      <c r="P10" s="962">
        <v>502</v>
      </c>
      <c r="Q10" s="963">
        <v>61</v>
      </c>
      <c r="R10" s="963">
        <v>563</v>
      </c>
      <c r="S10" s="414">
        <v>483</v>
      </c>
      <c r="T10" s="414">
        <v>57</v>
      </c>
      <c r="U10" s="414">
        <v>540</v>
      </c>
      <c r="V10" s="414">
        <v>45</v>
      </c>
      <c r="W10" s="414">
        <v>15</v>
      </c>
      <c r="X10" s="415">
        <v>60</v>
      </c>
      <c r="Y10" s="16"/>
    </row>
    <row r="11" spans="2:25" ht="23.15" customHeight="1" thickBot="1" x14ac:dyDescent="0.4">
      <c r="C11" s="986"/>
      <c r="D11" s="987"/>
      <c r="E11" s="933"/>
      <c r="F11" s="951"/>
      <c r="G11" s="964"/>
      <c r="H11" s="965"/>
      <c r="I11" s="978"/>
      <c r="J11" s="416">
        <v>0.12783505154639174</v>
      </c>
      <c r="K11" s="416">
        <v>0.5</v>
      </c>
      <c r="L11" s="416">
        <v>0.12936344969199179</v>
      </c>
      <c r="M11" s="416">
        <v>0.58762886597938147</v>
      </c>
      <c r="N11" s="417" t="s">
        <v>103</v>
      </c>
      <c r="O11" s="418">
        <v>0.58521560574948661</v>
      </c>
      <c r="P11" s="964"/>
      <c r="Q11" s="965"/>
      <c r="R11" s="965"/>
      <c r="S11" s="416">
        <v>0.96215139442231079</v>
      </c>
      <c r="T11" s="416">
        <v>0.93442622950819676</v>
      </c>
      <c r="U11" s="416">
        <v>0.95914742451154533</v>
      </c>
      <c r="V11" s="416">
        <v>8.9641434262948211E-2</v>
      </c>
      <c r="W11" s="416">
        <v>0.24590163934426229</v>
      </c>
      <c r="X11" s="418">
        <v>0.10657193605683836</v>
      </c>
      <c r="Y11" s="16"/>
    </row>
    <row r="12" spans="2:25" ht="23.15" customHeight="1" thickTop="1" x14ac:dyDescent="0.35">
      <c r="C12" s="979" t="s">
        <v>63</v>
      </c>
      <c r="D12" s="930" t="s">
        <v>46</v>
      </c>
      <c r="E12" s="934">
        <v>65</v>
      </c>
      <c r="F12" s="952">
        <v>37</v>
      </c>
      <c r="G12" s="958">
        <v>18</v>
      </c>
      <c r="H12" s="956">
        <v>0</v>
      </c>
      <c r="I12" s="956">
        <v>18</v>
      </c>
      <c r="J12" s="419">
        <v>4</v>
      </c>
      <c r="K12" s="420">
        <v>0</v>
      </c>
      <c r="L12" s="421">
        <v>4</v>
      </c>
      <c r="M12" s="421">
        <v>6</v>
      </c>
      <c r="N12" s="420">
        <v>0</v>
      </c>
      <c r="O12" s="422">
        <v>6</v>
      </c>
      <c r="P12" s="958">
        <v>7</v>
      </c>
      <c r="Q12" s="956">
        <v>1</v>
      </c>
      <c r="R12" s="956">
        <v>8</v>
      </c>
      <c r="S12" s="419">
        <v>4</v>
      </c>
      <c r="T12" s="419">
        <v>0</v>
      </c>
      <c r="U12" s="421">
        <v>4</v>
      </c>
      <c r="V12" s="421">
        <v>4</v>
      </c>
      <c r="W12" s="419">
        <v>1</v>
      </c>
      <c r="X12" s="422">
        <v>5</v>
      </c>
      <c r="Y12" s="16"/>
    </row>
    <row r="13" spans="2:25" ht="23.15" customHeight="1" x14ac:dyDescent="0.35">
      <c r="C13" s="980"/>
      <c r="D13" s="930"/>
      <c r="E13" s="935"/>
      <c r="F13" s="953"/>
      <c r="G13" s="959"/>
      <c r="H13" s="957"/>
      <c r="I13" s="957"/>
      <c r="J13" s="423">
        <v>0.22222222222222221</v>
      </c>
      <c r="K13" s="424" t="s">
        <v>103</v>
      </c>
      <c r="L13" s="423">
        <v>0.22222222222222221</v>
      </c>
      <c r="M13" s="423">
        <v>0.33333333333333331</v>
      </c>
      <c r="N13" s="424" t="s">
        <v>103</v>
      </c>
      <c r="O13" s="425">
        <v>0.33333333333333331</v>
      </c>
      <c r="P13" s="959"/>
      <c r="Q13" s="957"/>
      <c r="R13" s="957"/>
      <c r="S13" s="423">
        <v>0.5714285714285714</v>
      </c>
      <c r="T13" s="424">
        <v>0</v>
      </c>
      <c r="U13" s="423">
        <v>0.5</v>
      </c>
      <c r="V13" s="423">
        <v>0.5714285714285714</v>
      </c>
      <c r="W13" s="424">
        <v>0</v>
      </c>
      <c r="X13" s="425">
        <v>0.625</v>
      </c>
      <c r="Y13" s="16"/>
    </row>
    <row r="14" spans="2:25" ht="23.15" customHeight="1" x14ac:dyDescent="0.35">
      <c r="C14" s="980"/>
      <c r="D14" s="929" t="s">
        <v>47</v>
      </c>
      <c r="E14" s="936">
        <v>99</v>
      </c>
      <c r="F14" s="954">
        <v>68</v>
      </c>
      <c r="G14" s="962">
        <v>302</v>
      </c>
      <c r="H14" s="963">
        <v>1</v>
      </c>
      <c r="I14" s="963">
        <v>303</v>
      </c>
      <c r="J14" s="414">
        <v>21</v>
      </c>
      <c r="K14" s="420">
        <v>0</v>
      </c>
      <c r="L14" s="414">
        <v>21</v>
      </c>
      <c r="M14" s="419">
        <v>226</v>
      </c>
      <c r="N14" s="420">
        <v>0</v>
      </c>
      <c r="O14" s="422">
        <v>226</v>
      </c>
      <c r="P14" s="962">
        <v>76</v>
      </c>
      <c r="Q14" s="963">
        <v>7</v>
      </c>
      <c r="R14" s="963">
        <v>83</v>
      </c>
      <c r="S14" s="419">
        <v>74</v>
      </c>
      <c r="T14" s="419">
        <v>7</v>
      </c>
      <c r="U14" s="419">
        <v>81</v>
      </c>
      <c r="V14" s="414">
        <v>2</v>
      </c>
      <c r="W14" s="414">
        <v>2</v>
      </c>
      <c r="X14" s="415">
        <v>4</v>
      </c>
      <c r="Y14" s="16"/>
    </row>
    <row r="15" spans="2:25" ht="23.15" customHeight="1" x14ac:dyDescent="0.35">
      <c r="C15" s="980"/>
      <c r="D15" s="930"/>
      <c r="E15" s="935"/>
      <c r="F15" s="953"/>
      <c r="G15" s="959"/>
      <c r="H15" s="957"/>
      <c r="I15" s="957"/>
      <c r="J15" s="423">
        <v>6.9536423841059597E-2</v>
      </c>
      <c r="K15" s="424" t="s">
        <v>103</v>
      </c>
      <c r="L15" s="423">
        <v>6.9306930693069313E-2</v>
      </c>
      <c r="M15" s="423">
        <v>0.7483443708609272</v>
      </c>
      <c r="N15" s="424" t="s">
        <v>103</v>
      </c>
      <c r="O15" s="425">
        <v>0.74587458745874591</v>
      </c>
      <c r="P15" s="959"/>
      <c r="Q15" s="957"/>
      <c r="R15" s="957"/>
      <c r="S15" s="423">
        <v>0.97368421052631582</v>
      </c>
      <c r="T15" s="423">
        <v>1</v>
      </c>
      <c r="U15" s="423">
        <v>0.97590361445783136</v>
      </c>
      <c r="V15" s="423">
        <v>2.6315789473684209E-2</v>
      </c>
      <c r="W15" s="423">
        <v>0.2857142857142857</v>
      </c>
      <c r="X15" s="425">
        <v>4.8192771084337352E-2</v>
      </c>
      <c r="Y15" s="16"/>
    </row>
    <row r="16" spans="2:25" ht="23.15" customHeight="1" x14ac:dyDescent="0.35">
      <c r="C16" s="980"/>
      <c r="D16" s="929" t="s">
        <v>64</v>
      </c>
      <c r="E16" s="936">
        <v>35</v>
      </c>
      <c r="F16" s="954">
        <v>13</v>
      </c>
      <c r="G16" s="962">
        <v>8</v>
      </c>
      <c r="H16" s="956">
        <v>0</v>
      </c>
      <c r="I16" s="963">
        <v>8</v>
      </c>
      <c r="J16" s="414">
        <v>4</v>
      </c>
      <c r="K16" s="414">
        <v>0</v>
      </c>
      <c r="L16" s="414">
        <v>4</v>
      </c>
      <c r="M16" s="419">
        <v>3</v>
      </c>
      <c r="N16" s="414">
        <v>0</v>
      </c>
      <c r="O16" s="422">
        <v>3</v>
      </c>
      <c r="P16" s="962">
        <v>2</v>
      </c>
      <c r="Q16" s="963">
        <v>3</v>
      </c>
      <c r="R16" s="963">
        <v>5</v>
      </c>
      <c r="S16" s="419">
        <v>2</v>
      </c>
      <c r="T16" s="419">
        <v>3</v>
      </c>
      <c r="U16" s="419">
        <v>5</v>
      </c>
      <c r="V16" s="414">
        <v>0</v>
      </c>
      <c r="W16" s="414">
        <v>0</v>
      </c>
      <c r="X16" s="415">
        <v>0</v>
      </c>
      <c r="Y16" s="16"/>
    </row>
    <row r="17" spans="3:25" ht="23.15" customHeight="1" x14ac:dyDescent="0.35">
      <c r="C17" s="980"/>
      <c r="D17" s="930"/>
      <c r="E17" s="935"/>
      <c r="F17" s="953"/>
      <c r="G17" s="959"/>
      <c r="H17" s="957"/>
      <c r="I17" s="957"/>
      <c r="J17" s="423">
        <v>0.5</v>
      </c>
      <c r="K17" s="424" t="s">
        <v>103</v>
      </c>
      <c r="L17" s="423">
        <v>0.5</v>
      </c>
      <c r="M17" s="423">
        <v>0.375</v>
      </c>
      <c r="N17" s="424" t="s">
        <v>103</v>
      </c>
      <c r="O17" s="425">
        <v>0.375</v>
      </c>
      <c r="P17" s="959"/>
      <c r="Q17" s="957"/>
      <c r="R17" s="957"/>
      <c r="S17" s="423">
        <v>1</v>
      </c>
      <c r="T17" s="423">
        <v>0</v>
      </c>
      <c r="U17" s="423">
        <v>1</v>
      </c>
      <c r="V17" s="423">
        <v>0</v>
      </c>
      <c r="W17" s="423">
        <v>0</v>
      </c>
      <c r="X17" s="425">
        <v>0</v>
      </c>
      <c r="Y17" s="16"/>
    </row>
    <row r="18" spans="3:25" ht="23.15" customHeight="1" x14ac:dyDescent="0.35">
      <c r="C18" s="980"/>
      <c r="D18" s="929" t="s">
        <v>49</v>
      </c>
      <c r="E18" s="936">
        <v>117</v>
      </c>
      <c r="F18" s="954">
        <v>85</v>
      </c>
      <c r="G18" s="962">
        <v>18</v>
      </c>
      <c r="H18" s="963">
        <v>0</v>
      </c>
      <c r="I18" s="963">
        <v>18</v>
      </c>
      <c r="J18" s="414">
        <v>3</v>
      </c>
      <c r="K18" s="414">
        <v>0</v>
      </c>
      <c r="L18" s="414">
        <v>3</v>
      </c>
      <c r="M18" s="419">
        <v>6</v>
      </c>
      <c r="N18" s="414">
        <v>0</v>
      </c>
      <c r="O18" s="422">
        <v>6</v>
      </c>
      <c r="P18" s="962">
        <v>24</v>
      </c>
      <c r="Q18" s="963">
        <v>5</v>
      </c>
      <c r="R18" s="963">
        <v>29</v>
      </c>
      <c r="S18" s="419">
        <v>21</v>
      </c>
      <c r="T18" s="419">
        <v>3</v>
      </c>
      <c r="U18" s="419">
        <v>24</v>
      </c>
      <c r="V18" s="414">
        <v>3</v>
      </c>
      <c r="W18" s="414">
        <v>1</v>
      </c>
      <c r="X18" s="415">
        <v>4</v>
      </c>
      <c r="Y18" s="16"/>
    </row>
    <row r="19" spans="3:25" ht="23.15" customHeight="1" x14ac:dyDescent="0.35">
      <c r="C19" s="980"/>
      <c r="D19" s="930"/>
      <c r="E19" s="935"/>
      <c r="F19" s="953"/>
      <c r="G19" s="959"/>
      <c r="H19" s="957"/>
      <c r="I19" s="957"/>
      <c r="J19" s="423">
        <v>0.16666666666666666</v>
      </c>
      <c r="K19" s="424" t="s">
        <v>103</v>
      </c>
      <c r="L19" s="423">
        <v>0.16666666666666666</v>
      </c>
      <c r="M19" s="423">
        <v>0.33333333333333331</v>
      </c>
      <c r="N19" s="424" t="s">
        <v>103</v>
      </c>
      <c r="O19" s="425">
        <v>0.33333333333333331</v>
      </c>
      <c r="P19" s="959"/>
      <c r="Q19" s="957"/>
      <c r="R19" s="957"/>
      <c r="S19" s="423">
        <v>0.875</v>
      </c>
      <c r="T19" s="423">
        <v>0.6</v>
      </c>
      <c r="U19" s="423">
        <v>0.82758620689655171</v>
      </c>
      <c r="V19" s="423">
        <v>0.125</v>
      </c>
      <c r="W19" s="423">
        <v>0.2</v>
      </c>
      <c r="X19" s="425">
        <v>0.13793103448275862</v>
      </c>
      <c r="Y19" s="16"/>
    </row>
    <row r="20" spans="3:25" ht="23.15" customHeight="1" x14ac:dyDescent="0.35">
      <c r="C20" s="980"/>
      <c r="D20" s="929" t="s">
        <v>50</v>
      </c>
      <c r="E20" s="936">
        <v>15</v>
      </c>
      <c r="F20" s="954">
        <v>11</v>
      </c>
      <c r="G20" s="962">
        <v>21</v>
      </c>
      <c r="H20" s="956">
        <v>0</v>
      </c>
      <c r="I20" s="963">
        <v>21</v>
      </c>
      <c r="J20" s="414">
        <v>14</v>
      </c>
      <c r="K20" s="414">
        <v>0</v>
      </c>
      <c r="L20" s="414">
        <v>14</v>
      </c>
      <c r="M20" s="419">
        <v>2</v>
      </c>
      <c r="N20" s="414">
        <v>0</v>
      </c>
      <c r="O20" s="422">
        <v>2</v>
      </c>
      <c r="P20" s="962">
        <v>24</v>
      </c>
      <c r="Q20" s="963">
        <v>2</v>
      </c>
      <c r="R20" s="963">
        <v>26</v>
      </c>
      <c r="S20" s="419">
        <v>24</v>
      </c>
      <c r="T20" s="419">
        <v>2</v>
      </c>
      <c r="U20" s="419">
        <v>26</v>
      </c>
      <c r="V20" s="414">
        <v>0</v>
      </c>
      <c r="W20" s="414">
        <v>0</v>
      </c>
      <c r="X20" s="415">
        <v>0</v>
      </c>
      <c r="Y20" s="16"/>
    </row>
    <row r="21" spans="3:25" ht="23.15" customHeight="1" x14ac:dyDescent="0.35">
      <c r="C21" s="980"/>
      <c r="D21" s="930"/>
      <c r="E21" s="935"/>
      <c r="F21" s="953"/>
      <c r="G21" s="959"/>
      <c r="H21" s="957"/>
      <c r="I21" s="957"/>
      <c r="J21" s="423">
        <v>0.66666666666666663</v>
      </c>
      <c r="K21" s="424" t="s">
        <v>103</v>
      </c>
      <c r="L21" s="423">
        <v>0.66666666666666663</v>
      </c>
      <c r="M21" s="423">
        <v>9.5238095238095233E-2</v>
      </c>
      <c r="N21" s="424" t="s">
        <v>103</v>
      </c>
      <c r="O21" s="425">
        <v>9.5238095238095233E-2</v>
      </c>
      <c r="P21" s="959"/>
      <c r="Q21" s="957"/>
      <c r="R21" s="957"/>
      <c r="S21" s="423">
        <v>1</v>
      </c>
      <c r="T21" s="424">
        <v>0</v>
      </c>
      <c r="U21" s="423">
        <v>1</v>
      </c>
      <c r="V21" s="423">
        <v>0</v>
      </c>
      <c r="W21" s="424">
        <v>0</v>
      </c>
      <c r="X21" s="425">
        <v>0</v>
      </c>
      <c r="Y21" s="16"/>
    </row>
    <row r="22" spans="3:25" ht="23.15" customHeight="1" x14ac:dyDescent="0.35">
      <c r="C22" s="980"/>
      <c r="D22" s="929" t="s">
        <v>51</v>
      </c>
      <c r="E22" s="936">
        <v>191</v>
      </c>
      <c r="F22" s="954">
        <v>165</v>
      </c>
      <c r="G22" s="962">
        <v>118</v>
      </c>
      <c r="H22" s="963">
        <v>1</v>
      </c>
      <c r="I22" s="963">
        <v>119</v>
      </c>
      <c r="J22" s="414">
        <v>16</v>
      </c>
      <c r="K22" s="414">
        <v>1</v>
      </c>
      <c r="L22" s="414">
        <v>17</v>
      </c>
      <c r="M22" s="419">
        <v>42</v>
      </c>
      <c r="N22" s="414">
        <v>0</v>
      </c>
      <c r="O22" s="422">
        <v>42</v>
      </c>
      <c r="P22" s="962">
        <v>369</v>
      </c>
      <c r="Q22" s="963">
        <v>43</v>
      </c>
      <c r="R22" s="963">
        <v>412</v>
      </c>
      <c r="S22" s="419">
        <v>358</v>
      </c>
      <c r="T22" s="419">
        <v>42</v>
      </c>
      <c r="U22" s="419">
        <v>400</v>
      </c>
      <c r="V22" s="414">
        <v>36</v>
      </c>
      <c r="W22" s="419">
        <v>11</v>
      </c>
      <c r="X22" s="415">
        <v>47</v>
      </c>
      <c r="Y22" s="16"/>
    </row>
    <row r="23" spans="3:25" ht="23.15" customHeight="1" thickBot="1" x14ac:dyDescent="0.4">
      <c r="C23" s="981"/>
      <c r="D23" s="930"/>
      <c r="E23" s="935"/>
      <c r="F23" s="953"/>
      <c r="G23" s="959"/>
      <c r="H23" s="965"/>
      <c r="I23" s="957"/>
      <c r="J23" s="423">
        <v>0.13559322033898305</v>
      </c>
      <c r="K23" s="424" t="s">
        <v>103</v>
      </c>
      <c r="L23" s="416">
        <v>0.14285714285714285</v>
      </c>
      <c r="M23" s="416">
        <v>0.3559322033898305</v>
      </c>
      <c r="N23" s="424" t="s">
        <v>103</v>
      </c>
      <c r="O23" s="425">
        <v>0.35294117647058826</v>
      </c>
      <c r="P23" s="959"/>
      <c r="Q23" s="957"/>
      <c r="R23" s="957"/>
      <c r="S23" s="423">
        <v>0.97018970189701892</v>
      </c>
      <c r="T23" s="423">
        <v>0.97674418604651159</v>
      </c>
      <c r="U23" s="416">
        <v>0.970873786407767</v>
      </c>
      <c r="V23" s="416">
        <v>9.7560975609756101E-2</v>
      </c>
      <c r="W23" s="423">
        <v>0.2558139534883721</v>
      </c>
      <c r="X23" s="425">
        <v>0.11407766990291263</v>
      </c>
      <c r="Y23" s="16"/>
    </row>
    <row r="24" spans="3:25" ht="23.15" customHeight="1" thickTop="1" x14ac:dyDescent="0.35">
      <c r="C24" s="979" t="s">
        <v>65</v>
      </c>
      <c r="D24" s="988" t="s">
        <v>66</v>
      </c>
      <c r="E24" s="934">
        <v>85</v>
      </c>
      <c r="F24" s="952">
        <v>54</v>
      </c>
      <c r="G24" s="966">
        <v>7</v>
      </c>
      <c r="H24" s="956">
        <v>0</v>
      </c>
      <c r="I24" s="967">
        <v>7</v>
      </c>
      <c r="J24" s="421">
        <v>1</v>
      </c>
      <c r="K24" s="421">
        <v>0</v>
      </c>
      <c r="L24" s="421">
        <v>1</v>
      </c>
      <c r="M24" s="421">
        <v>1</v>
      </c>
      <c r="N24" s="421">
        <v>0</v>
      </c>
      <c r="O24" s="426">
        <v>1</v>
      </c>
      <c r="P24" s="966">
        <v>3</v>
      </c>
      <c r="Q24" s="967">
        <v>0</v>
      </c>
      <c r="R24" s="967">
        <v>3</v>
      </c>
      <c r="S24" s="421">
        <v>2</v>
      </c>
      <c r="T24" s="421">
        <v>0</v>
      </c>
      <c r="U24" s="421">
        <v>2</v>
      </c>
      <c r="V24" s="421">
        <v>0</v>
      </c>
      <c r="W24" s="421">
        <v>1</v>
      </c>
      <c r="X24" s="426">
        <v>1</v>
      </c>
      <c r="Y24" s="16"/>
    </row>
    <row r="25" spans="3:25" ht="23.15" customHeight="1" x14ac:dyDescent="0.35">
      <c r="C25" s="980"/>
      <c r="D25" s="930"/>
      <c r="E25" s="935"/>
      <c r="F25" s="953"/>
      <c r="G25" s="959"/>
      <c r="H25" s="957"/>
      <c r="I25" s="957"/>
      <c r="J25" s="423">
        <v>0.14285714285714285</v>
      </c>
      <c r="K25" s="424" t="s">
        <v>103</v>
      </c>
      <c r="L25" s="423">
        <v>0.14285714285714285</v>
      </c>
      <c r="M25" s="423">
        <v>0.14285714285714285</v>
      </c>
      <c r="N25" s="424" t="s">
        <v>103</v>
      </c>
      <c r="O25" s="425">
        <v>0.14285714285714285</v>
      </c>
      <c r="P25" s="959"/>
      <c r="Q25" s="957"/>
      <c r="R25" s="957"/>
      <c r="S25" s="424">
        <v>0.66666666666666663</v>
      </c>
      <c r="T25" s="423">
        <v>0</v>
      </c>
      <c r="U25" s="423">
        <v>0.66666666666666663</v>
      </c>
      <c r="V25" s="424">
        <v>0</v>
      </c>
      <c r="W25" s="423">
        <v>0</v>
      </c>
      <c r="X25" s="425">
        <v>0.33333333333333331</v>
      </c>
      <c r="Y25" s="16"/>
    </row>
    <row r="26" spans="3:25" ht="23.15" customHeight="1" x14ac:dyDescent="0.35">
      <c r="C26" s="980"/>
      <c r="D26" s="929" t="s">
        <v>67</v>
      </c>
      <c r="E26" s="936">
        <v>235</v>
      </c>
      <c r="F26" s="954">
        <v>159</v>
      </c>
      <c r="G26" s="962">
        <v>29</v>
      </c>
      <c r="H26" s="963">
        <v>0</v>
      </c>
      <c r="I26" s="963">
        <v>29</v>
      </c>
      <c r="J26" s="414">
        <v>12</v>
      </c>
      <c r="K26" s="414">
        <v>0</v>
      </c>
      <c r="L26" s="414">
        <v>12</v>
      </c>
      <c r="M26" s="414">
        <v>13</v>
      </c>
      <c r="N26" s="414">
        <v>0</v>
      </c>
      <c r="O26" s="415">
        <v>13</v>
      </c>
      <c r="P26" s="962">
        <v>42</v>
      </c>
      <c r="Q26" s="963">
        <v>15</v>
      </c>
      <c r="R26" s="963">
        <v>57</v>
      </c>
      <c r="S26" s="414">
        <v>32</v>
      </c>
      <c r="T26" s="414">
        <v>14</v>
      </c>
      <c r="U26" s="414">
        <v>46</v>
      </c>
      <c r="V26" s="414">
        <v>11</v>
      </c>
      <c r="W26" s="414">
        <v>5</v>
      </c>
      <c r="X26" s="415">
        <v>16</v>
      </c>
      <c r="Y26" s="16"/>
    </row>
    <row r="27" spans="3:25" ht="23.15" customHeight="1" x14ac:dyDescent="0.35">
      <c r="C27" s="980"/>
      <c r="D27" s="930"/>
      <c r="E27" s="935"/>
      <c r="F27" s="953"/>
      <c r="G27" s="959"/>
      <c r="H27" s="957"/>
      <c r="I27" s="957"/>
      <c r="J27" s="423">
        <v>0.41379310344827586</v>
      </c>
      <c r="K27" s="424" t="s">
        <v>103</v>
      </c>
      <c r="L27" s="423">
        <v>0.41379310344827586</v>
      </c>
      <c r="M27" s="423">
        <v>0.44827586206896552</v>
      </c>
      <c r="N27" s="424" t="s">
        <v>103</v>
      </c>
      <c r="O27" s="425">
        <v>0.44827586206896552</v>
      </c>
      <c r="P27" s="959"/>
      <c r="Q27" s="957"/>
      <c r="R27" s="957"/>
      <c r="S27" s="423">
        <v>0.76190476190476186</v>
      </c>
      <c r="T27" s="423">
        <v>0.93333333333333335</v>
      </c>
      <c r="U27" s="423">
        <v>0.80701754385964908</v>
      </c>
      <c r="V27" s="423">
        <v>0.26190476190476192</v>
      </c>
      <c r="W27" s="423">
        <v>0.33333333333333331</v>
      </c>
      <c r="X27" s="425">
        <v>0.2807017543859649</v>
      </c>
      <c r="Y27" s="16"/>
    </row>
    <row r="28" spans="3:25" ht="23.15" customHeight="1" x14ac:dyDescent="0.35">
      <c r="C28" s="980"/>
      <c r="D28" s="929" t="s">
        <v>68</v>
      </c>
      <c r="E28" s="936">
        <v>78</v>
      </c>
      <c r="F28" s="954">
        <v>61</v>
      </c>
      <c r="G28" s="962">
        <v>11</v>
      </c>
      <c r="H28" s="956">
        <v>0</v>
      </c>
      <c r="I28" s="963">
        <v>11</v>
      </c>
      <c r="J28" s="414">
        <v>3</v>
      </c>
      <c r="K28" s="414">
        <v>0</v>
      </c>
      <c r="L28" s="414">
        <v>3</v>
      </c>
      <c r="M28" s="414">
        <v>5</v>
      </c>
      <c r="N28" s="414">
        <v>0</v>
      </c>
      <c r="O28" s="415">
        <v>5</v>
      </c>
      <c r="P28" s="962">
        <v>43</v>
      </c>
      <c r="Q28" s="963">
        <v>9</v>
      </c>
      <c r="R28" s="963">
        <v>52</v>
      </c>
      <c r="S28" s="414">
        <v>43</v>
      </c>
      <c r="T28" s="414">
        <v>9</v>
      </c>
      <c r="U28" s="414">
        <v>52</v>
      </c>
      <c r="V28" s="414">
        <v>1</v>
      </c>
      <c r="W28" s="414">
        <v>5</v>
      </c>
      <c r="X28" s="415">
        <v>6</v>
      </c>
      <c r="Y28" s="16"/>
    </row>
    <row r="29" spans="3:25" ht="23.15" customHeight="1" x14ac:dyDescent="0.35">
      <c r="C29" s="980"/>
      <c r="D29" s="930"/>
      <c r="E29" s="935"/>
      <c r="F29" s="953"/>
      <c r="G29" s="959"/>
      <c r="H29" s="957"/>
      <c r="I29" s="957"/>
      <c r="J29" s="423">
        <v>0.27272727272727271</v>
      </c>
      <c r="K29" s="424" t="s">
        <v>103</v>
      </c>
      <c r="L29" s="423">
        <v>0.27272727272727271</v>
      </c>
      <c r="M29" s="423">
        <v>0.45454545454545453</v>
      </c>
      <c r="N29" s="424" t="s">
        <v>103</v>
      </c>
      <c r="O29" s="425">
        <v>0.45454545454545453</v>
      </c>
      <c r="P29" s="959"/>
      <c r="Q29" s="957"/>
      <c r="R29" s="957"/>
      <c r="S29" s="423">
        <v>1</v>
      </c>
      <c r="T29" s="423">
        <v>1</v>
      </c>
      <c r="U29" s="423">
        <v>1</v>
      </c>
      <c r="V29" s="423">
        <v>2.3255813953488372E-2</v>
      </c>
      <c r="W29" s="423">
        <v>0.55555555555555558</v>
      </c>
      <c r="X29" s="425">
        <v>0.11538461538461539</v>
      </c>
      <c r="Y29" s="16"/>
    </row>
    <row r="30" spans="3:25" ht="23.15" customHeight="1" x14ac:dyDescent="0.35">
      <c r="C30" s="980"/>
      <c r="D30" s="929" t="s">
        <v>69</v>
      </c>
      <c r="E30" s="936">
        <v>55</v>
      </c>
      <c r="F30" s="954">
        <v>45</v>
      </c>
      <c r="G30" s="962">
        <v>26</v>
      </c>
      <c r="H30" s="963">
        <v>0</v>
      </c>
      <c r="I30" s="963">
        <v>26</v>
      </c>
      <c r="J30" s="427">
        <v>4</v>
      </c>
      <c r="K30" s="414">
        <v>0</v>
      </c>
      <c r="L30" s="427">
        <v>4</v>
      </c>
      <c r="M30" s="414">
        <v>7</v>
      </c>
      <c r="N30" s="414">
        <v>0</v>
      </c>
      <c r="O30" s="415">
        <v>7</v>
      </c>
      <c r="P30" s="962">
        <v>36</v>
      </c>
      <c r="Q30" s="963">
        <v>9</v>
      </c>
      <c r="R30" s="963">
        <v>45</v>
      </c>
      <c r="S30" s="414">
        <v>33</v>
      </c>
      <c r="T30" s="414">
        <v>6</v>
      </c>
      <c r="U30" s="414">
        <v>39</v>
      </c>
      <c r="V30" s="414">
        <v>2</v>
      </c>
      <c r="W30" s="414">
        <v>0</v>
      </c>
      <c r="X30" s="415">
        <v>2</v>
      </c>
      <c r="Y30" s="16"/>
    </row>
    <row r="31" spans="3:25" ht="23.15" customHeight="1" x14ac:dyDescent="0.35">
      <c r="C31" s="980"/>
      <c r="D31" s="930"/>
      <c r="E31" s="935"/>
      <c r="F31" s="953"/>
      <c r="G31" s="959"/>
      <c r="H31" s="957"/>
      <c r="I31" s="957"/>
      <c r="J31" s="423">
        <v>0.15384615384615385</v>
      </c>
      <c r="K31" s="424" t="s">
        <v>103</v>
      </c>
      <c r="L31" s="423">
        <v>0.15384615384615385</v>
      </c>
      <c r="M31" s="423">
        <v>0.26923076923076922</v>
      </c>
      <c r="N31" s="424" t="s">
        <v>103</v>
      </c>
      <c r="O31" s="425">
        <v>0.26923076923076922</v>
      </c>
      <c r="P31" s="959"/>
      <c r="Q31" s="957"/>
      <c r="R31" s="957"/>
      <c r="S31" s="423">
        <v>0.91666666666666663</v>
      </c>
      <c r="T31" s="423">
        <v>0.66666666666666663</v>
      </c>
      <c r="U31" s="423">
        <v>0.8666666666666667</v>
      </c>
      <c r="V31" s="423">
        <v>5.5555555555555552E-2</v>
      </c>
      <c r="W31" s="423">
        <v>0</v>
      </c>
      <c r="X31" s="425">
        <v>4.4444444444444446E-2</v>
      </c>
      <c r="Y31" s="16"/>
    </row>
    <row r="32" spans="3:25" ht="23.15" customHeight="1" x14ac:dyDescent="0.35">
      <c r="C32" s="980"/>
      <c r="D32" s="929" t="s">
        <v>70</v>
      </c>
      <c r="E32" s="936">
        <v>33</v>
      </c>
      <c r="F32" s="954">
        <v>29</v>
      </c>
      <c r="G32" s="962">
        <v>29</v>
      </c>
      <c r="H32" s="956">
        <v>0</v>
      </c>
      <c r="I32" s="963">
        <v>29</v>
      </c>
      <c r="J32" s="427">
        <v>4</v>
      </c>
      <c r="K32" s="427">
        <v>0</v>
      </c>
      <c r="L32" s="427">
        <v>4</v>
      </c>
      <c r="M32" s="414">
        <v>17</v>
      </c>
      <c r="N32" s="427">
        <v>0</v>
      </c>
      <c r="O32" s="415">
        <v>17</v>
      </c>
      <c r="P32" s="962">
        <v>22</v>
      </c>
      <c r="Q32" s="963">
        <v>6</v>
      </c>
      <c r="R32" s="963">
        <v>28</v>
      </c>
      <c r="S32" s="414">
        <v>21</v>
      </c>
      <c r="T32" s="414">
        <v>6</v>
      </c>
      <c r="U32" s="414">
        <v>27</v>
      </c>
      <c r="V32" s="414">
        <v>7</v>
      </c>
      <c r="W32" s="414">
        <v>2</v>
      </c>
      <c r="X32" s="415">
        <v>9</v>
      </c>
      <c r="Y32" s="16"/>
    </row>
    <row r="33" spans="3:25" ht="23.15" customHeight="1" x14ac:dyDescent="0.35">
      <c r="C33" s="980"/>
      <c r="D33" s="930"/>
      <c r="E33" s="935"/>
      <c r="F33" s="953"/>
      <c r="G33" s="959"/>
      <c r="H33" s="957"/>
      <c r="I33" s="957"/>
      <c r="J33" s="423">
        <v>0.13793103448275862</v>
      </c>
      <c r="K33" s="424" t="s">
        <v>103</v>
      </c>
      <c r="L33" s="423">
        <v>0.13793103448275862</v>
      </c>
      <c r="M33" s="423">
        <v>0.58620689655172409</v>
      </c>
      <c r="N33" s="424" t="s">
        <v>103</v>
      </c>
      <c r="O33" s="425">
        <v>0.58620689655172409</v>
      </c>
      <c r="P33" s="959"/>
      <c r="Q33" s="957"/>
      <c r="R33" s="957"/>
      <c r="S33" s="423">
        <v>0.95454545454545459</v>
      </c>
      <c r="T33" s="423">
        <v>1</v>
      </c>
      <c r="U33" s="423">
        <v>0.9642857142857143</v>
      </c>
      <c r="V33" s="423">
        <v>0.31818181818181818</v>
      </c>
      <c r="W33" s="423">
        <v>0</v>
      </c>
      <c r="X33" s="425">
        <v>0.32142857142857145</v>
      </c>
      <c r="Y33" s="16"/>
    </row>
    <row r="34" spans="3:25" ht="23.15" customHeight="1" x14ac:dyDescent="0.35">
      <c r="C34" s="980"/>
      <c r="D34" s="929" t="s">
        <v>71</v>
      </c>
      <c r="E34" s="936">
        <v>36</v>
      </c>
      <c r="F34" s="954">
        <v>31</v>
      </c>
      <c r="G34" s="962">
        <v>383</v>
      </c>
      <c r="H34" s="963">
        <v>2</v>
      </c>
      <c r="I34" s="963">
        <v>385</v>
      </c>
      <c r="J34" s="414">
        <v>38</v>
      </c>
      <c r="K34" s="427">
        <v>1</v>
      </c>
      <c r="L34" s="414">
        <v>39</v>
      </c>
      <c r="M34" s="414">
        <v>242</v>
      </c>
      <c r="N34" s="427">
        <v>0</v>
      </c>
      <c r="O34" s="415">
        <v>242</v>
      </c>
      <c r="P34" s="962">
        <v>356</v>
      </c>
      <c r="Q34" s="963">
        <v>22</v>
      </c>
      <c r="R34" s="963">
        <v>378</v>
      </c>
      <c r="S34" s="414">
        <v>352</v>
      </c>
      <c r="T34" s="414">
        <v>22</v>
      </c>
      <c r="U34" s="414">
        <v>374</v>
      </c>
      <c r="V34" s="414">
        <v>24</v>
      </c>
      <c r="W34" s="414">
        <v>2</v>
      </c>
      <c r="X34" s="415">
        <v>26</v>
      </c>
      <c r="Y34" s="16"/>
    </row>
    <row r="35" spans="3:25" ht="23.15" customHeight="1" thickBot="1" x14ac:dyDescent="0.4">
      <c r="C35" s="980"/>
      <c r="D35" s="983"/>
      <c r="E35" s="946"/>
      <c r="F35" s="955"/>
      <c r="G35" s="964"/>
      <c r="H35" s="965"/>
      <c r="I35" s="965"/>
      <c r="J35" s="416">
        <v>9.921671018276762E-2</v>
      </c>
      <c r="K35" s="417" t="s">
        <v>103</v>
      </c>
      <c r="L35" s="416">
        <v>0.1012987012987013</v>
      </c>
      <c r="M35" s="428">
        <v>0.63185378590078334</v>
      </c>
      <c r="N35" s="417" t="s">
        <v>103</v>
      </c>
      <c r="O35" s="429">
        <v>0.62857142857142856</v>
      </c>
      <c r="P35" s="964"/>
      <c r="Q35" s="965"/>
      <c r="R35" s="965"/>
      <c r="S35" s="416">
        <v>0.9887640449438202</v>
      </c>
      <c r="T35" s="430">
        <v>1</v>
      </c>
      <c r="U35" s="416">
        <v>0.98941798941798942</v>
      </c>
      <c r="V35" s="416">
        <v>6.741573033707865E-2</v>
      </c>
      <c r="W35" s="416">
        <v>9.0909090909090912E-2</v>
      </c>
      <c r="X35" s="418">
        <v>6.8783068783068779E-2</v>
      </c>
      <c r="Y35" s="16"/>
    </row>
    <row r="36" spans="3:25" ht="23.15" customHeight="1" thickTop="1" x14ac:dyDescent="0.35">
      <c r="C36" s="980"/>
      <c r="D36" s="223" t="s">
        <v>59</v>
      </c>
      <c r="E36" s="945">
        <v>401</v>
      </c>
      <c r="F36" s="954">
        <v>294</v>
      </c>
      <c r="G36" s="958">
        <v>95</v>
      </c>
      <c r="H36" s="956">
        <v>0</v>
      </c>
      <c r="I36" s="956">
        <v>95</v>
      </c>
      <c r="J36" s="420">
        <v>23</v>
      </c>
      <c r="K36" s="431">
        <v>0</v>
      </c>
      <c r="L36" s="431">
        <v>23</v>
      </c>
      <c r="M36" s="431">
        <v>42</v>
      </c>
      <c r="N36" s="431">
        <v>0</v>
      </c>
      <c r="O36" s="432">
        <v>42</v>
      </c>
      <c r="P36" s="958">
        <v>143</v>
      </c>
      <c r="Q36" s="956">
        <v>39</v>
      </c>
      <c r="R36" s="956">
        <v>182</v>
      </c>
      <c r="S36" s="419">
        <v>129</v>
      </c>
      <c r="T36" s="419">
        <v>35</v>
      </c>
      <c r="U36" s="421">
        <v>164</v>
      </c>
      <c r="V36" s="421">
        <v>21</v>
      </c>
      <c r="W36" s="419">
        <v>12</v>
      </c>
      <c r="X36" s="422">
        <v>33</v>
      </c>
      <c r="Y36" s="16"/>
    </row>
    <row r="37" spans="3:25" ht="23.15" customHeight="1" x14ac:dyDescent="0.35">
      <c r="C37" s="980"/>
      <c r="D37" s="374" t="s">
        <v>60</v>
      </c>
      <c r="E37" s="935"/>
      <c r="F37" s="953"/>
      <c r="G37" s="959"/>
      <c r="H37" s="957"/>
      <c r="I37" s="957"/>
      <c r="J37" s="423">
        <v>0.24210526315789474</v>
      </c>
      <c r="K37" s="424" t="s">
        <v>103</v>
      </c>
      <c r="L37" s="423">
        <v>0.24210526315789474</v>
      </c>
      <c r="M37" s="423">
        <v>0.44210526315789472</v>
      </c>
      <c r="N37" s="424" t="s">
        <v>103</v>
      </c>
      <c r="O37" s="425">
        <v>0.44210526315789472</v>
      </c>
      <c r="P37" s="959"/>
      <c r="Q37" s="957"/>
      <c r="R37" s="957"/>
      <c r="S37" s="423">
        <v>0.90209790209790208</v>
      </c>
      <c r="T37" s="423">
        <v>0.89743589743589747</v>
      </c>
      <c r="U37" s="423">
        <v>0.90109890109890112</v>
      </c>
      <c r="V37" s="423">
        <v>0.14685314685314685</v>
      </c>
      <c r="W37" s="423">
        <v>0.30769230769230771</v>
      </c>
      <c r="X37" s="425">
        <v>0.18131868131868131</v>
      </c>
      <c r="Y37" s="16"/>
    </row>
    <row r="38" spans="3:25" ht="23.15" customHeight="1" x14ac:dyDescent="0.35">
      <c r="C38" s="980"/>
      <c r="D38" s="223" t="s">
        <v>59</v>
      </c>
      <c r="E38" s="945">
        <v>202</v>
      </c>
      <c r="F38" s="954">
        <v>166</v>
      </c>
      <c r="G38" s="958">
        <v>449</v>
      </c>
      <c r="H38" s="956">
        <v>2</v>
      </c>
      <c r="I38" s="956">
        <v>451</v>
      </c>
      <c r="J38" s="419">
        <v>49</v>
      </c>
      <c r="K38" s="419">
        <v>1</v>
      </c>
      <c r="L38" s="419">
        <v>50</v>
      </c>
      <c r="M38" s="419">
        <v>271</v>
      </c>
      <c r="N38" s="419">
        <v>0</v>
      </c>
      <c r="O38" s="422">
        <v>271</v>
      </c>
      <c r="P38" s="958">
        <v>457</v>
      </c>
      <c r="Q38" s="956">
        <v>46</v>
      </c>
      <c r="R38" s="956">
        <v>503</v>
      </c>
      <c r="S38" s="414">
        <v>449</v>
      </c>
      <c r="T38" s="414">
        <v>43</v>
      </c>
      <c r="U38" s="414">
        <v>492</v>
      </c>
      <c r="V38" s="414">
        <v>34</v>
      </c>
      <c r="W38" s="419">
        <v>9</v>
      </c>
      <c r="X38" s="422">
        <v>43</v>
      </c>
      <c r="Y38" s="16"/>
    </row>
    <row r="39" spans="3:25" ht="23.15" customHeight="1" thickBot="1" x14ac:dyDescent="0.4">
      <c r="C39" s="982"/>
      <c r="D39" s="374" t="s">
        <v>61</v>
      </c>
      <c r="E39" s="935"/>
      <c r="F39" s="953"/>
      <c r="G39" s="961"/>
      <c r="H39" s="960"/>
      <c r="I39" s="960"/>
      <c r="J39" s="433">
        <v>0.10913140311804009</v>
      </c>
      <c r="K39" s="434" t="s">
        <v>103</v>
      </c>
      <c r="L39" s="433">
        <v>0.11086474501108648</v>
      </c>
      <c r="M39" s="433">
        <v>0.60356347438752789</v>
      </c>
      <c r="N39" s="434" t="s">
        <v>103</v>
      </c>
      <c r="O39" s="435">
        <v>0.60088691796008864</v>
      </c>
      <c r="P39" s="961"/>
      <c r="Q39" s="960"/>
      <c r="R39" s="960"/>
      <c r="S39" s="433">
        <v>0.98249452954048144</v>
      </c>
      <c r="T39" s="433">
        <v>0.93478260869565222</v>
      </c>
      <c r="U39" s="433">
        <v>0.97813121272365811</v>
      </c>
      <c r="V39" s="433">
        <v>7.4398249452954049E-2</v>
      </c>
      <c r="W39" s="433">
        <v>0.19565217391304349</v>
      </c>
      <c r="X39" s="435">
        <v>8.5487077534791248E-2</v>
      </c>
      <c r="Y39" s="16"/>
    </row>
    <row r="51" spans="12:25" x14ac:dyDescent="0.35">
      <c r="Y51" s="16"/>
    </row>
    <row r="55" spans="12:25" x14ac:dyDescent="0.35">
      <c r="X55" s="16"/>
    </row>
    <row r="56" spans="12:25" x14ac:dyDescent="0.35">
      <c r="L56" s="1"/>
      <c r="M56" s="1"/>
      <c r="N56" s="1"/>
      <c r="O56" s="1"/>
      <c r="P56" s="1"/>
      <c r="V56" s="1"/>
      <c r="W56" s="1"/>
    </row>
  </sheetData>
  <mergeCells count="145">
    <mergeCell ref="C10:D11"/>
    <mergeCell ref="D12:D13"/>
    <mergeCell ref="D14:D15"/>
    <mergeCell ref="D16:D17"/>
    <mergeCell ref="D18:D19"/>
    <mergeCell ref="D20:D21"/>
    <mergeCell ref="D24:D25"/>
    <mergeCell ref="D26:D27"/>
    <mergeCell ref="D30:D31"/>
    <mergeCell ref="D32:D33"/>
    <mergeCell ref="D28:D29"/>
    <mergeCell ref="C12:C23"/>
    <mergeCell ref="C24:C39"/>
    <mergeCell ref="D34:D35"/>
    <mergeCell ref="D22:D23"/>
    <mergeCell ref="G12:G13"/>
    <mergeCell ref="G14:G15"/>
    <mergeCell ref="G16:G17"/>
    <mergeCell ref="G18:G19"/>
    <mergeCell ref="G36:G37"/>
    <mergeCell ref="F16:F17"/>
    <mergeCell ref="F18:F19"/>
    <mergeCell ref="F20:F21"/>
    <mergeCell ref="F22:F23"/>
    <mergeCell ref="E36:E37"/>
    <mergeCell ref="E16:E17"/>
    <mergeCell ref="E18:E19"/>
    <mergeCell ref="E20:E21"/>
    <mergeCell ref="E22:E23"/>
    <mergeCell ref="F28:F29"/>
    <mergeCell ref="F36:F37"/>
    <mergeCell ref="J8:L8"/>
    <mergeCell ref="G10:G11"/>
    <mergeCell ref="G8:I8"/>
    <mergeCell ref="H10:H11"/>
    <mergeCell ref="I10:I11"/>
    <mergeCell ref="I12:I13"/>
    <mergeCell ref="G30:G31"/>
    <mergeCell ref="G32:G33"/>
    <mergeCell ref="G34:G35"/>
    <mergeCell ref="G28:G29"/>
    <mergeCell ref="G20:G21"/>
    <mergeCell ref="G22:G23"/>
    <mergeCell ref="G24:G25"/>
    <mergeCell ref="G26:G27"/>
    <mergeCell ref="H34:H35"/>
    <mergeCell ref="H28:H29"/>
    <mergeCell ref="H20:H21"/>
    <mergeCell ref="H22:H23"/>
    <mergeCell ref="H24:H25"/>
    <mergeCell ref="H26:H27"/>
    <mergeCell ref="I14:I15"/>
    <mergeCell ref="I16:I17"/>
    <mergeCell ref="I18:I19"/>
    <mergeCell ref="H30:H31"/>
    <mergeCell ref="H12:H13"/>
    <mergeCell ref="H14:H15"/>
    <mergeCell ref="H16:H17"/>
    <mergeCell ref="H18:H19"/>
    <mergeCell ref="I30:I31"/>
    <mergeCell ref="I32:I33"/>
    <mergeCell ref="I34:I35"/>
    <mergeCell ref="I28:I29"/>
    <mergeCell ref="I20:I21"/>
    <mergeCell ref="I22:I23"/>
    <mergeCell ref="I24:I25"/>
    <mergeCell ref="I26:I27"/>
    <mergeCell ref="H32:H33"/>
    <mergeCell ref="P7:X7"/>
    <mergeCell ref="P8:R8"/>
    <mergeCell ref="V8:X8"/>
    <mergeCell ref="P10:P11"/>
    <mergeCell ref="Q10:Q11"/>
    <mergeCell ref="R10:R11"/>
    <mergeCell ref="P12:P13"/>
    <mergeCell ref="Q12:Q13"/>
    <mergeCell ref="R12:R13"/>
    <mergeCell ref="P14:P15"/>
    <mergeCell ref="Q14:Q15"/>
    <mergeCell ref="R14:R15"/>
    <mergeCell ref="P16:P17"/>
    <mergeCell ref="Q16:Q17"/>
    <mergeCell ref="R16:R17"/>
    <mergeCell ref="P18:P19"/>
    <mergeCell ref="Q18:Q19"/>
    <mergeCell ref="R18:R19"/>
    <mergeCell ref="P24:P25"/>
    <mergeCell ref="Q24:Q25"/>
    <mergeCell ref="R24:R25"/>
    <mergeCell ref="P20:P21"/>
    <mergeCell ref="Q20:Q21"/>
    <mergeCell ref="R20:R21"/>
    <mergeCell ref="Q22:Q23"/>
    <mergeCell ref="R22:R23"/>
    <mergeCell ref="P22:P23"/>
    <mergeCell ref="P26:P27"/>
    <mergeCell ref="Q26:Q27"/>
    <mergeCell ref="R26:R27"/>
    <mergeCell ref="Q36:Q37"/>
    <mergeCell ref="R36:R37"/>
    <mergeCell ref="P34:P35"/>
    <mergeCell ref="Q34:Q35"/>
    <mergeCell ref="R34:R35"/>
    <mergeCell ref="P28:P29"/>
    <mergeCell ref="P32:P33"/>
    <mergeCell ref="Q32:Q33"/>
    <mergeCell ref="R32:R33"/>
    <mergeCell ref="P30:P31"/>
    <mergeCell ref="Q30:Q31"/>
    <mergeCell ref="R30:R31"/>
    <mergeCell ref="Q28:Q29"/>
    <mergeCell ref="R28:R29"/>
    <mergeCell ref="H36:H37"/>
    <mergeCell ref="I36:I37"/>
    <mergeCell ref="P36:P37"/>
    <mergeCell ref="R38:R39"/>
    <mergeCell ref="G38:G39"/>
    <mergeCell ref="H38:H39"/>
    <mergeCell ref="I38:I39"/>
    <mergeCell ref="P38:P39"/>
    <mergeCell ref="Q38:Q39"/>
    <mergeCell ref="E7:E9"/>
    <mergeCell ref="E10:E11"/>
    <mergeCell ref="E12:E13"/>
    <mergeCell ref="E14:E15"/>
    <mergeCell ref="M8:O8"/>
    <mergeCell ref="S8:U8"/>
    <mergeCell ref="G7:O7"/>
    <mergeCell ref="E38:E39"/>
    <mergeCell ref="E30:E31"/>
    <mergeCell ref="E32:E33"/>
    <mergeCell ref="E34:E35"/>
    <mergeCell ref="E24:E25"/>
    <mergeCell ref="E26:E27"/>
    <mergeCell ref="E28:E29"/>
    <mergeCell ref="F7:F9"/>
    <mergeCell ref="F10:F11"/>
    <mergeCell ref="F12:F13"/>
    <mergeCell ref="F14:F15"/>
    <mergeCell ref="F38:F39"/>
    <mergeCell ref="F30:F31"/>
    <mergeCell ref="F32:F33"/>
    <mergeCell ref="F34:F35"/>
    <mergeCell ref="F24:F25"/>
    <mergeCell ref="F26:F27"/>
  </mergeCells>
  <phoneticPr fontId="2"/>
  <printOptions horizontalCentered="1" verticalCentered="1"/>
  <pageMargins left="0.70866141732283472" right="0.27559055118110237" top="0.62992125984251968" bottom="0.59055118110236227" header="0.51181102362204722" footer="0.51181102362204722"/>
  <pageSetup paperSize="9" scale="60" firstPageNumber="3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6">
    <pageSetUpPr fitToPage="1"/>
  </sheetPr>
  <dimension ref="B2:AR47"/>
  <sheetViews>
    <sheetView view="pageBreakPreview" zoomScale="70" zoomScaleNormal="100" zoomScaleSheetLayoutView="70" workbookViewId="0">
      <selection activeCell="D7" sqref="D7:D14"/>
    </sheetView>
  </sheetViews>
  <sheetFormatPr defaultColWidth="9" defaultRowHeight="13" x14ac:dyDescent="0.2"/>
  <cols>
    <col min="1" max="1" width="4.6328125" style="1" customWidth="1"/>
    <col min="2" max="2" width="3.08984375" style="1" customWidth="1"/>
    <col min="3" max="3" width="16.453125" style="1" customWidth="1"/>
    <col min="4" max="5" width="9.453125" style="1" customWidth="1"/>
    <col min="6" max="13" width="5.6328125" style="1" customWidth="1"/>
    <col min="14" max="14" width="5.81640625" style="1" customWidth="1"/>
    <col min="15" max="39" width="5.6328125" style="1" customWidth="1"/>
    <col min="40" max="41" width="6.36328125" style="1" customWidth="1"/>
    <col min="42" max="44" width="5.6328125" style="1" customWidth="1"/>
    <col min="45" max="48" width="4.6328125" style="1" customWidth="1"/>
    <col min="49" max="16384" width="9" style="1"/>
  </cols>
  <sheetData>
    <row r="2" spans="2:44" ht="14" x14ac:dyDescent="0.2">
      <c r="B2" s="21" t="s">
        <v>104</v>
      </c>
    </row>
    <row r="3" spans="2:44" ht="14" x14ac:dyDescent="0.2">
      <c r="B3" s="21"/>
      <c r="AH3" s="30" t="s">
        <v>105</v>
      </c>
    </row>
    <row r="4" spans="2:44" ht="14" x14ac:dyDescent="0.2">
      <c r="B4" s="21"/>
      <c r="AH4" s="30" t="s">
        <v>106</v>
      </c>
    </row>
    <row r="5" spans="2:44" ht="8.25" customHeight="1" x14ac:dyDescent="0.2">
      <c r="B5" s="21"/>
      <c r="AH5" s="36"/>
    </row>
    <row r="6" spans="2:44" ht="13.5" thickBot="1" x14ac:dyDescent="0.25">
      <c r="B6" s="1" t="s">
        <v>107</v>
      </c>
      <c r="AR6" s="2" t="s">
        <v>108</v>
      </c>
    </row>
    <row r="7" spans="2:44" ht="23.15" customHeight="1" thickBot="1" x14ac:dyDescent="0.25">
      <c r="B7" s="8"/>
      <c r="C7" s="4"/>
      <c r="D7" s="843" t="s">
        <v>109</v>
      </c>
      <c r="E7" s="908" t="s">
        <v>110</v>
      </c>
      <c r="F7" s="995" t="s">
        <v>111</v>
      </c>
      <c r="G7" s="996"/>
      <c r="H7" s="996"/>
      <c r="I7" s="996"/>
      <c r="J7" s="996"/>
      <c r="K7" s="996"/>
      <c r="L7" s="996"/>
      <c r="M7" s="996"/>
      <c r="N7" s="996"/>
      <c r="O7" s="996"/>
      <c r="P7" s="996"/>
      <c r="Q7" s="996"/>
      <c r="R7" s="996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210"/>
    </row>
    <row r="8" spans="2:44" ht="23.15" customHeight="1" x14ac:dyDescent="0.2">
      <c r="B8" s="15"/>
      <c r="C8" s="10"/>
      <c r="D8" s="844"/>
      <c r="E8" s="907"/>
      <c r="F8" s="997"/>
      <c r="G8" s="998"/>
      <c r="H8" s="998"/>
      <c r="I8" s="998"/>
      <c r="J8" s="998"/>
      <c r="K8" s="998"/>
      <c r="L8" s="998"/>
      <c r="M8" s="998"/>
      <c r="N8" s="998"/>
      <c r="O8" s="998"/>
      <c r="P8" s="998"/>
      <c r="Q8" s="998"/>
      <c r="R8" s="998"/>
      <c r="S8" s="989" t="s">
        <v>112</v>
      </c>
      <c r="T8" s="990"/>
      <c r="U8" s="990"/>
      <c r="V8" s="990"/>
      <c r="W8" s="990"/>
      <c r="X8" s="990"/>
      <c r="Y8" s="990"/>
      <c r="Z8" s="990"/>
      <c r="AA8" s="990"/>
      <c r="AB8" s="990"/>
      <c r="AC8" s="990"/>
      <c r="AD8" s="990"/>
      <c r="AE8" s="991"/>
      <c r="AF8" s="989" t="s">
        <v>113</v>
      </c>
      <c r="AG8" s="990"/>
      <c r="AH8" s="990"/>
      <c r="AI8" s="990"/>
      <c r="AJ8" s="990"/>
      <c r="AK8" s="990"/>
      <c r="AL8" s="990"/>
      <c r="AM8" s="990"/>
      <c r="AN8" s="990"/>
      <c r="AO8" s="990"/>
      <c r="AP8" s="990"/>
      <c r="AQ8" s="990"/>
      <c r="AR8" s="991"/>
    </row>
    <row r="9" spans="2:44" ht="23.15" customHeight="1" x14ac:dyDescent="0.2">
      <c r="B9" s="15"/>
      <c r="C9" s="10"/>
      <c r="D9" s="844"/>
      <c r="E9" s="907"/>
      <c r="F9" s="992" t="s">
        <v>114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992" t="s">
        <v>114</v>
      </c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211"/>
      <c r="AF9" s="992" t="s">
        <v>114</v>
      </c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211"/>
    </row>
    <row r="10" spans="2:44" ht="42" customHeight="1" x14ac:dyDescent="0.2">
      <c r="B10" s="24"/>
      <c r="C10" s="25"/>
      <c r="D10" s="999"/>
      <c r="E10" s="994"/>
      <c r="F10" s="993"/>
      <c r="G10" s="209" t="s">
        <v>115</v>
      </c>
      <c r="H10" s="209" t="s">
        <v>116</v>
      </c>
      <c r="I10" s="209" t="s">
        <v>117</v>
      </c>
      <c r="J10" s="209" t="s">
        <v>118</v>
      </c>
      <c r="K10" s="209" t="s">
        <v>119</v>
      </c>
      <c r="L10" s="209" t="s">
        <v>120</v>
      </c>
      <c r="M10" s="209" t="s">
        <v>121</v>
      </c>
      <c r="N10" s="209" t="s">
        <v>122</v>
      </c>
      <c r="O10" s="209" t="s">
        <v>123</v>
      </c>
      <c r="P10" s="209" t="s">
        <v>124</v>
      </c>
      <c r="Q10" s="76" t="s">
        <v>125</v>
      </c>
      <c r="R10" s="196" t="s">
        <v>126</v>
      </c>
      <c r="S10" s="993"/>
      <c r="T10" s="209" t="s">
        <v>115</v>
      </c>
      <c r="U10" s="209" t="s">
        <v>116</v>
      </c>
      <c r="V10" s="209" t="s">
        <v>117</v>
      </c>
      <c r="W10" s="209" t="s">
        <v>118</v>
      </c>
      <c r="X10" s="209" t="s">
        <v>119</v>
      </c>
      <c r="Y10" s="209" t="s">
        <v>120</v>
      </c>
      <c r="Z10" s="209" t="s">
        <v>121</v>
      </c>
      <c r="AA10" s="209" t="s">
        <v>122</v>
      </c>
      <c r="AB10" s="209" t="s">
        <v>123</v>
      </c>
      <c r="AC10" s="209" t="s">
        <v>124</v>
      </c>
      <c r="AD10" s="76" t="s">
        <v>125</v>
      </c>
      <c r="AE10" s="196" t="s">
        <v>126</v>
      </c>
      <c r="AF10" s="993"/>
      <c r="AG10" s="711" t="s">
        <v>115</v>
      </c>
      <c r="AH10" s="711" t="s">
        <v>116</v>
      </c>
      <c r="AI10" s="711" t="s">
        <v>117</v>
      </c>
      <c r="AJ10" s="711" t="s">
        <v>118</v>
      </c>
      <c r="AK10" s="711" t="s">
        <v>119</v>
      </c>
      <c r="AL10" s="711" t="s">
        <v>120</v>
      </c>
      <c r="AM10" s="711" t="s">
        <v>121</v>
      </c>
      <c r="AN10" s="711" t="s">
        <v>122</v>
      </c>
      <c r="AO10" s="711" t="s">
        <v>123</v>
      </c>
      <c r="AP10" s="711" t="s">
        <v>124</v>
      </c>
      <c r="AQ10" s="709" t="s">
        <v>125</v>
      </c>
      <c r="AR10" s="710" t="s">
        <v>126</v>
      </c>
    </row>
    <row r="11" spans="2:44" ht="27.9" customHeight="1" x14ac:dyDescent="0.2">
      <c r="B11" s="913" t="s">
        <v>127</v>
      </c>
      <c r="C11" s="914"/>
      <c r="D11" s="698">
        <v>522</v>
      </c>
      <c r="E11" s="347">
        <v>379</v>
      </c>
      <c r="F11" s="333">
        <v>583</v>
      </c>
      <c r="G11" s="48">
        <v>63</v>
      </c>
      <c r="H11" s="48">
        <v>10</v>
      </c>
      <c r="I11" s="48">
        <v>10</v>
      </c>
      <c r="J11" s="48">
        <v>12</v>
      </c>
      <c r="K11" s="48">
        <v>13</v>
      </c>
      <c r="L11" s="48">
        <v>12</v>
      </c>
      <c r="M11" s="48">
        <v>63</v>
      </c>
      <c r="N11" s="48">
        <v>240</v>
      </c>
      <c r="O11" s="48">
        <v>117</v>
      </c>
      <c r="P11" s="48">
        <v>26</v>
      </c>
      <c r="Q11" s="48">
        <v>16</v>
      </c>
      <c r="R11" s="121">
        <v>1</v>
      </c>
      <c r="S11" s="333">
        <v>544</v>
      </c>
      <c r="T11" s="48">
        <v>63</v>
      </c>
      <c r="U11" s="48">
        <v>10</v>
      </c>
      <c r="V11" s="48">
        <v>9</v>
      </c>
      <c r="W11" s="48">
        <v>12</v>
      </c>
      <c r="X11" s="48">
        <v>12</v>
      </c>
      <c r="Y11" s="48">
        <v>10</v>
      </c>
      <c r="Z11" s="48">
        <v>58</v>
      </c>
      <c r="AA11" s="48">
        <v>221</v>
      </c>
      <c r="AB11" s="48">
        <v>108</v>
      </c>
      <c r="AC11" s="48">
        <v>26</v>
      </c>
      <c r="AD11" s="48">
        <v>15</v>
      </c>
      <c r="AE11" s="244">
        <v>0</v>
      </c>
      <c r="AF11" s="333">
        <v>39</v>
      </c>
      <c r="AG11" s="48">
        <v>0</v>
      </c>
      <c r="AH11" s="48">
        <v>0</v>
      </c>
      <c r="AI11" s="48">
        <v>1</v>
      </c>
      <c r="AJ11" s="48">
        <v>0</v>
      </c>
      <c r="AK11" s="48">
        <v>1</v>
      </c>
      <c r="AL11" s="48">
        <v>2</v>
      </c>
      <c r="AM11" s="48">
        <v>5</v>
      </c>
      <c r="AN11" s="48">
        <v>19</v>
      </c>
      <c r="AO11" s="48">
        <v>9</v>
      </c>
      <c r="AP11" s="48">
        <v>0</v>
      </c>
      <c r="AQ11" s="48">
        <v>1</v>
      </c>
      <c r="AR11" s="244">
        <v>1</v>
      </c>
    </row>
    <row r="12" spans="2:44" ht="27.9" customHeight="1" thickBot="1" x14ac:dyDescent="0.25">
      <c r="B12" s="917"/>
      <c r="C12" s="918"/>
      <c r="D12" s="662"/>
      <c r="E12" s="237"/>
      <c r="F12" s="437"/>
      <c r="G12" s="438">
        <v>0.10806174957118353</v>
      </c>
      <c r="H12" s="438">
        <v>1.7152658662092625E-2</v>
      </c>
      <c r="I12" s="438">
        <v>1.7152658662092625E-2</v>
      </c>
      <c r="J12" s="438">
        <v>2.0583190394511151E-2</v>
      </c>
      <c r="K12" s="438">
        <v>2.2298456260720412E-2</v>
      </c>
      <c r="L12" s="438">
        <v>2.0583190394511151E-2</v>
      </c>
      <c r="M12" s="438">
        <v>0.10806174957118353</v>
      </c>
      <c r="N12" s="438">
        <v>0.411663807890223</v>
      </c>
      <c r="O12" s="438">
        <v>0.20068610634648371</v>
      </c>
      <c r="P12" s="438">
        <v>4.4596912521440824E-2</v>
      </c>
      <c r="Q12" s="439">
        <v>2.7444253859348199E-2</v>
      </c>
      <c r="R12" s="439">
        <v>1.7152658662092624E-3</v>
      </c>
      <c r="S12" s="437"/>
      <c r="T12" s="438">
        <v>0.11580882352941177</v>
      </c>
      <c r="U12" s="438">
        <v>1.8382352941176471E-2</v>
      </c>
      <c r="V12" s="438">
        <v>1.6544117647058824E-2</v>
      </c>
      <c r="W12" s="438">
        <v>2.2058823529411766E-2</v>
      </c>
      <c r="X12" s="438">
        <v>2.2058823529411766E-2</v>
      </c>
      <c r="Y12" s="438">
        <v>1.8382352941176471E-2</v>
      </c>
      <c r="Z12" s="438">
        <v>0.10661764705882353</v>
      </c>
      <c r="AA12" s="438">
        <v>0.40625</v>
      </c>
      <c r="AB12" s="438">
        <v>0.19852941176470587</v>
      </c>
      <c r="AC12" s="438">
        <v>4.779411764705882E-2</v>
      </c>
      <c r="AD12" s="439">
        <v>2.7573529411764705E-2</v>
      </c>
      <c r="AE12" s="440">
        <v>0</v>
      </c>
      <c r="AF12" s="437"/>
      <c r="AG12" s="438">
        <v>0</v>
      </c>
      <c r="AH12" s="438">
        <v>0</v>
      </c>
      <c r="AI12" s="438">
        <v>2.564102564102564E-2</v>
      </c>
      <c r="AJ12" s="438">
        <v>0</v>
      </c>
      <c r="AK12" s="438">
        <v>2.564102564102564E-2</v>
      </c>
      <c r="AL12" s="438">
        <v>5.128205128205128E-2</v>
      </c>
      <c r="AM12" s="438">
        <v>0.12820512820512819</v>
      </c>
      <c r="AN12" s="438">
        <v>0.48717948717948717</v>
      </c>
      <c r="AO12" s="438">
        <v>0.23076923076923078</v>
      </c>
      <c r="AP12" s="438">
        <v>0</v>
      </c>
      <c r="AQ12" s="439">
        <v>2.564102564102564E-2</v>
      </c>
      <c r="AR12" s="440">
        <v>2.564102564102564E-2</v>
      </c>
    </row>
    <row r="13" spans="2:44" ht="27.9" customHeight="1" thickTop="1" x14ac:dyDescent="0.2">
      <c r="B13" s="830" t="s">
        <v>45</v>
      </c>
      <c r="C13" s="1001" t="s">
        <v>4</v>
      </c>
      <c r="D13" s="695">
        <v>65</v>
      </c>
      <c r="E13" s="699">
        <v>37</v>
      </c>
      <c r="F13" s="442">
        <v>10</v>
      </c>
      <c r="G13" s="46">
        <v>2</v>
      </c>
      <c r="H13" s="46">
        <v>2</v>
      </c>
      <c r="I13" s="46">
        <v>0</v>
      </c>
      <c r="J13" s="46">
        <v>1</v>
      </c>
      <c r="K13" s="46">
        <v>0</v>
      </c>
      <c r="L13" s="46">
        <v>0</v>
      </c>
      <c r="M13" s="46">
        <v>0</v>
      </c>
      <c r="N13" s="46">
        <v>3</v>
      </c>
      <c r="O13" s="46">
        <v>2</v>
      </c>
      <c r="P13" s="46">
        <v>0</v>
      </c>
      <c r="Q13" s="46">
        <v>0</v>
      </c>
      <c r="R13" s="120">
        <v>0</v>
      </c>
      <c r="S13" s="442">
        <v>9</v>
      </c>
      <c r="T13" s="46">
        <v>2</v>
      </c>
      <c r="U13" s="46">
        <v>2</v>
      </c>
      <c r="V13" s="46">
        <v>0</v>
      </c>
      <c r="W13" s="46">
        <v>1</v>
      </c>
      <c r="X13" s="46">
        <v>0</v>
      </c>
      <c r="Y13" s="46">
        <v>0</v>
      </c>
      <c r="Z13" s="46">
        <v>0</v>
      </c>
      <c r="AA13" s="46">
        <v>3</v>
      </c>
      <c r="AB13" s="46">
        <v>1</v>
      </c>
      <c r="AC13" s="46">
        <v>0</v>
      </c>
      <c r="AD13" s="46">
        <v>0</v>
      </c>
      <c r="AE13" s="46">
        <v>0</v>
      </c>
      <c r="AF13" s="442">
        <v>1</v>
      </c>
      <c r="AG13" s="46">
        <v>0</v>
      </c>
      <c r="AH13" s="46">
        <v>0</v>
      </c>
      <c r="AI13" s="46">
        <v>0</v>
      </c>
      <c r="AJ13" s="46">
        <v>0</v>
      </c>
      <c r="AK13" s="46">
        <v>0</v>
      </c>
      <c r="AL13" s="46">
        <v>0</v>
      </c>
      <c r="AM13" s="46">
        <v>0</v>
      </c>
      <c r="AN13" s="46">
        <v>0</v>
      </c>
      <c r="AO13" s="46">
        <v>1</v>
      </c>
      <c r="AP13" s="46">
        <v>0</v>
      </c>
      <c r="AQ13" s="46">
        <v>0</v>
      </c>
      <c r="AR13" s="243">
        <v>0</v>
      </c>
    </row>
    <row r="14" spans="2:44" ht="27.9" customHeight="1" x14ac:dyDescent="0.2">
      <c r="B14" s="831"/>
      <c r="C14" s="844"/>
      <c r="D14" s="663"/>
      <c r="E14" s="667"/>
      <c r="F14" s="247"/>
      <c r="G14" s="468">
        <v>0.2</v>
      </c>
      <c r="H14" s="468">
        <v>0.2</v>
      </c>
      <c r="I14" s="468">
        <v>0</v>
      </c>
      <c r="J14" s="468">
        <v>0.1</v>
      </c>
      <c r="K14" s="468">
        <v>0</v>
      </c>
      <c r="L14" s="468">
        <v>0</v>
      </c>
      <c r="M14" s="443">
        <v>0</v>
      </c>
      <c r="N14" s="443">
        <v>0.3</v>
      </c>
      <c r="O14" s="443">
        <v>0.2</v>
      </c>
      <c r="P14" s="443">
        <v>0</v>
      </c>
      <c r="Q14" s="444">
        <v>0</v>
      </c>
      <c r="R14" s="469">
        <v>0</v>
      </c>
      <c r="S14" s="247"/>
      <c r="T14" s="468">
        <v>0.22222222222222221</v>
      </c>
      <c r="U14" s="468">
        <v>0.22222222222222221</v>
      </c>
      <c r="V14" s="468">
        <v>0</v>
      </c>
      <c r="W14" s="468">
        <v>0.1111111111111111</v>
      </c>
      <c r="X14" s="468">
        <v>0</v>
      </c>
      <c r="Y14" s="468">
        <v>0</v>
      </c>
      <c r="Z14" s="443">
        <v>0</v>
      </c>
      <c r="AA14" s="443">
        <v>0.33333333333333331</v>
      </c>
      <c r="AB14" s="443">
        <v>0.1111111111111111</v>
      </c>
      <c r="AC14" s="443">
        <v>0</v>
      </c>
      <c r="AD14" s="444">
        <v>0</v>
      </c>
      <c r="AE14" s="470">
        <v>0</v>
      </c>
      <c r="AF14" s="446"/>
      <c r="AG14" s="675">
        <v>0</v>
      </c>
      <c r="AH14" s="675">
        <v>0</v>
      </c>
      <c r="AI14" s="675">
        <v>0</v>
      </c>
      <c r="AJ14" s="675">
        <v>0</v>
      </c>
      <c r="AK14" s="675">
        <v>0</v>
      </c>
      <c r="AL14" s="675">
        <v>0</v>
      </c>
      <c r="AM14" s="675">
        <v>0</v>
      </c>
      <c r="AN14" s="675">
        <v>0</v>
      </c>
      <c r="AO14" s="675">
        <v>1</v>
      </c>
      <c r="AP14" s="675">
        <v>0</v>
      </c>
      <c r="AQ14" s="675">
        <v>0</v>
      </c>
      <c r="AR14" s="715">
        <v>0</v>
      </c>
    </row>
    <row r="15" spans="2:44" ht="27.9" customHeight="1" x14ac:dyDescent="0.2">
      <c r="B15" s="831"/>
      <c r="C15" s="843" t="s">
        <v>5</v>
      </c>
      <c r="D15" s="696">
        <v>99</v>
      </c>
      <c r="E15" s="700">
        <v>68</v>
      </c>
      <c r="F15" s="333">
        <v>83</v>
      </c>
      <c r="G15" s="48">
        <v>14</v>
      </c>
      <c r="H15" s="48">
        <v>2</v>
      </c>
      <c r="I15" s="48">
        <v>4</v>
      </c>
      <c r="J15" s="48">
        <v>3</v>
      </c>
      <c r="K15" s="48">
        <v>2</v>
      </c>
      <c r="L15" s="48">
        <v>2</v>
      </c>
      <c r="M15" s="48">
        <v>0</v>
      </c>
      <c r="N15" s="48">
        <v>30</v>
      </c>
      <c r="O15" s="48">
        <v>18</v>
      </c>
      <c r="P15" s="48">
        <v>6</v>
      </c>
      <c r="Q15" s="48">
        <v>1</v>
      </c>
      <c r="R15" s="121">
        <v>1</v>
      </c>
      <c r="S15" s="333">
        <v>80</v>
      </c>
      <c r="T15" s="48">
        <v>14</v>
      </c>
      <c r="U15" s="48">
        <v>2</v>
      </c>
      <c r="V15" s="48">
        <v>4</v>
      </c>
      <c r="W15" s="48">
        <v>3</v>
      </c>
      <c r="X15" s="48">
        <v>2</v>
      </c>
      <c r="Y15" s="48">
        <v>2</v>
      </c>
      <c r="Z15" s="48">
        <v>0</v>
      </c>
      <c r="AA15" s="48">
        <v>30</v>
      </c>
      <c r="AB15" s="48">
        <v>17</v>
      </c>
      <c r="AC15" s="48">
        <v>6</v>
      </c>
      <c r="AD15" s="48">
        <v>0</v>
      </c>
      <c r="AE15" s="48">
        <v>0</v>
      </c>
      <c r="AF15" s="447">
        <v>3</v>
      </c>
      <c r="AG15" s="48">
        <v>0</v>
      </c>
      <c r="AH15" s="48">
        <v>0</v>
      </c>
      <c r="AI15" s="48">
        <v>0</v>
      </c>
      <c r="AJ15" s="48">
        <v>0</v>
      </c>
      <c r="AK15" s="48">
        <v>0</v>
      </c>
      <c r="AL15" s="48">
        <v>0</v>
      </c>
      <c r="AM15" s="48">
        <v>0</v>
      </c>
      <c r="AN15" s="48">
        <v>0</v>
      </c>
      <c r="AO15" s="48">
        <v>1</v>
      </c>
      <c r="AP15" s="48">
        <v>0</v>
      </c>
      <c r="AQ15" s="48">
        <v>1</v>
      </c>
      <c r="AR15" s="244">
        <v>1</v>
      </c>
    </row>
    <row r="16" spans="2:44" ht="27.9" customHeight="1" x14ac:dyDescent="0.2">
      <c r="B16" s="831"/>
      <c r="C16" s="844"/>
      <c r="D16" s="664"/>
      <c r="E16" s="667"/>
      <c r="F16" s="446"/>
      <c r="G16" s="472">
        <v>0.16867469879518071</v>
      </c>
      <c r="H16" s="472">
        <v>2.4096385542168676E-2</v>
      </c>
      <c r="I16" s="472">
        <v>4.8192771084337352E-2</v>
      </c>
      <c r="J16" s="472">
        <v>3.614457831325301E-2</v>
      </c>
      <c r="K16" s="472">
        <v>2.4096385542168676E-2</v>
      </c>
      <c r="L16" s="472">
        <v>2.4096385542168676E-2</v>
      </c>
      <c r="M16" s="443">
        <v>0</v>
      </c>
      <c r="N16" s="443">
        <v>0.36144578313253012</v>
      </c>
      <c r="O16" s="443">
        <v>0.21686746987951808</v>
      </c>
      <c r="P16" s="443">
        <v>7.2289156626506021E-2</v>
      </c>
      <c r="Q16" s="444">
        <v>1.2048192771084338E-2</v>
      </c>
      <c r="R16" s="473">
        <v>1.2048192771084338E-2</v>
      </c>
      <c r="S16" s="446"/>
      <c r="T16" s="468">
        <v>0.17499999999999999</v>
      </c>
      <c r="U16" s="468">
        <v>2.5000000000000001E-2</v>
      </c>
      <c r="V16" s="468">
        <v>0.05</v>
      </c>
      <c r="W16" s="468">
        <v>3.7499999999999999E-2</v>
      </c>
      <c r="X16" s="468">
        <v>2.5000000000000001E-2</v>
      </c>
      <c r="Y16" s="468">
        <v>2.5000000000000001E-2</v>
      </c>
      <c r="Z16" s="443">
        <v>0</v>
      </c>
      <c r="AA16" s="443">
        <v>0.375</v>
      </c>
      <c r="AB16" s="443">
        <v>0.21249999999999999</v>
      </c>
      <c r="AC16" s="443">
        <v>7.4999999999999997E-2</v>
      </c>
      <c r="AD16" s="444">
        <v>0</v>
      </c>
      <c r="AE16" s="470">
        <v>0</v>
      </c>
      <c r="AF16" s="446"/>
      <c r="AG16" s="472">
        <v>0</v>
      </c>
      <c r="AH16" s="472">
        <v>0</v>
      </c>
      <c r="AI16" s="472">
        <v>0</v>
      </c>
      <c r="AJ16" s="472">
        <v>0</v>
      </c>
      <c r="AK16" s="472">
        <v>0</v>
      </c>
      <c r="AL16" s="472">
        <v>0</v>
      </c>
      <c r="AM16" s="443">
        <v>0</v>
      </c>
      <c r="AN16" s="443">
        <v>0</v>
      </c>
      <c r="AO16" s="443">
        <v>0.33333333333333331</v>
      </c>
      <c r="AP16" s="443">
        <v>0</v>
      </c>
      <c r="AQ16" s="444">
        <v>0.33333333333333331</v>
      </c>
      <c r="AR16" s="475">
        <v>0.33333333333333331</v>
      </c>
    </row>
    <row r="17" spans="2:44" ht="27.9" customHeight="1" x14ac:dyDescent="0.2">
      <c r="B17" s="831"/>
      <c r="C17" s="843" t="s">
        <v>48</v>
      </c>
      <c r="D17" s="697">
        <v>35</v>
      </c>
      <c r="E17" s="700">
        <v>13</v>
      </c>
      <c r="F17" s="447">
        <v>6</v>
      </c>
      <c r="G17" s="49">
        <v>0</v>
      </c>
      <c r="H17" s="49">
        <v>2</v>
      </c>
      <c r="I17" s="49">
        <v>0</v>
      </c>
      <c r="J17" s="49">
        <v>1</v>
      </c>
      <c r="K17" s="49">
        <v>0</v>
      </c>
      <c r="L17" s="49">
        <v>0</v>
      </c>
      <c r="M17" s="49">
        <v>0</v>
      </c>
      <c r="N17" s="49">
        <v>2</v>
      </c>
      <c r="O17" s="49">
        <v>1</v>
      </c>
      <c r="P17" s="49">
        <v>0</v>
      </c>
      <c r="Q17" s="49">
        <v>0</v>
      </c>
      <c r="R17" s="245">
        <v>0</v>
      </c>
      <c r="S17" s="447">
        <v>6</v>
      </c>
      <c r="T17" s="48">
        <v>0</v>
      </c>
      <c r="U17" s="48">
        <v>2</v>
      </c>
      <c r="V17" s="48">
        <v>0</v>
      </c>
      <c r="W17" s="48">
        <v>1</v>
      </c>
      <c r="X17" s="48">
        <v>0</v>
      </c>
      <c r="Y17" s="48">
        <v>0</v>
      </c>
      <c r="Z17" s="48">
        <v>0</v>
      </c>
      <c r="AA17" s="48">
        <v>2</v>
      </c>
      <c r="AB17" s="48">
        <v>1</v>
      </c>
      <c r="AC17" s="48">
        <v>0</v>
      </c>
      <c r="AD17" s="48">
        <v>0</v>
      </c>
      <c r="AE17" s="48">
        <v>0</v>
      </c>
      <c r="AF17" s="447">
        <v>0</v>
      </c>
      <c r="AG17" s="48">
        <v>0</v>
      </c>
      <c r="AH17" s="48">
        <v>0</v>
      </c>
      <c r="AI17" s="48">
        <v>0</v>
      </c>
      <c r="AJ17" s="48">
        <v>0</v>
      </c>
      <c r="AK17" s="48">
        <v>0</v>
      </c>
      <c r="AL17" s="48">
        <v>0</v>
      </c>
      <c r="AM17" s="48">
        <v>0</v>
      </c>
      <c r="AN17" s="48">
        <v>0</v>
      </c>
      <c r="AO17" s="48">
        <v>0</v>
      </c>
      <c r="AP17" s="48">
        <v>0</v>
      </c>
      <c r="AQ17" s="48">
        <v>0</v>
      </c>
      <c r="AR17" s="244">
        <v>0</v>
      </c>
    </row>
    <row r="18" spans="2:44" ht="27.9" customHeight="1" x14ac:dyDescent="0.2">
      <c r="B18" s="831"/>
      <c r="C18" s="844"/>
      <c r="D18" s="663"/>
      <c r="E18" s="667"/>
      <c r="F18" s="247"/>
      <c r="G18" s="468">
        <v>0</v>
      </c>
      <c r="H18" s="468">
        <v>0.33333333333333331</v>
      </c>
      <c r="I18" s="468">
        <v>0</v>
      </c>
      <c r="J18" s="468">
        <v>0.16666666666666666</v>
      </c>
      <c r="K18" s="468">
        <v>0</v>
      </c>
      <c r="L18" s="468">
        <v>0</v>
      </c>
      <c r="M18" s="443">
        <v>0</v>
      </c>
      <c r="N18" s="443">
        <v>0.33333333333333331</v>
      </c>
      <c r="O18" s="443">
        <v>0.16666666666666666</v>
      </c>
      <c r="P18" s="443">
        <v>0</v>
      </c>
      <c r="Q18" s="444">
        <v>0</v>
      </c>
      <c r="R18" s="469">
        <v>0</v>
      </c>
      <c r="S18" s="247"/>
      <c r="T18" s="468">
        <v>0</v>
      </c>
      <c r="U18" s="468">
        <v>0.33333333333333331</v>
      </c>
      <c r="V18" s="468">
        <v>0</v>
      </c>
      <c r="W18" s="468">
        <v>0.16666666666666666</v>
      </c>
      <c r="X18" s="468">
        <v>0</v>
      </c>
      <c r="Y18" s="468">
        <v>0</v>
      </c>
      <c r="Z18" s="443">
        <v>0</v>
      </c>
      <c r="AA18" s="443">
        <v>0.33333333333333331</v>
      </c>
      <c r="AB18" s="443">
        <v>0.16666666666666666</v>
      </c>
      <c r="AC18" s="443">
        <v>0</v>
      </c>
      <c r="AD18" s="444">
        <v>0</v>
      </c>
      <c r="AE18" s="470">
        <v>0</v>
      </c>
      <c r="AF18" s="449"/>
      <c r="AG18" s="443" t="s">
        <v>128</v>
      </c>
      <c r="AH18" s="443" t="s">
        <v>128</v>
      </c>
      <c r="AI18" s="443" t="s">
        <v>128</v>
      </c>
      <c r="AJ18" s="443" t="s">
        <v>128</v>
      </c>
      <c r="AK18" s="443" t="s">
        <v>128</v>
      </c>
      <c r="AL18" s="443" t="s">
        <v>128</v>
      </c>
      <c r="AM18" s="443" t="s">
        <v>128</v>
      </c>
      <c r="AN18" s="443" t="s">
        <v>128</v>
      </c>
      <c r="AO18" s="443" t="s">
        <v>128</v>
      </c>
      <c r="AP18" s="443" t="s">
        <v>128</v>
      </c>
      <c r="AQ18" s="443" t="s">
        <v>128</v>
      </c>
      <c r="AR18" s="471" t="s">
        <v>128</v>
      </c>
    </row>
    <row r="19" spans="2:44" ht="27.9" customHeight="1" x14ac:dyDescent="0.2">
      <c r="B19" s="831"/>
      <c r="C19" s="843" t="s">
        <v>74</v>
      </c>
      <c r="D19" s="696">
        <v>117</v>
      </c>
      <c r="E19" s="700">
        <v>85</v>
      </c>
      <c r="F19" s="333">
        <v>23</v>
      </c>
      <c r="G19" s="48">
        <v>2</v>
      </c>
      <c r="H19" s="48">
        <v>1</v>
      </c>
      <c r="I19" s="48">
        <v>1</v>
      </c>
      <c r="J19" s="48">
        <v>0</v>
      </c>
      <c r="K19" s="48">
        <v>1</v>
      </c>
      <c r="L19" s="48">
        <v>1</v>
      </c>
      <c r="M19" s="48">
        <v>0</v>
      </c>
      <c r="N19" s="48">
        <v>7</v>
      </c>
      <c r="O19" s="48">
        <v>6</v>
      </c>
      <c r="P19" s="48">
        <v>0</v>
      </c>
      <c r="Q19" s="48">
        <v>4</v>
      </c>
      <c r="R19" s="121">
        <v>0</v>
      </c>
      <c r="S19" s="333">
        <v>21</v>
      </c>
      <c r="T19" s="48">
        <v>2</v>
      </c>
      <c r="U19" s="48">
        <v>1</v>
      </c>
      <c r="V19" s="48">
        <v>1</v>
      </c>
      <c r="W19" s="48">
        <v>0</v>
      </c>
      <c r="X19" s="48">
        <v>1</v>
      </c>
      <c r="Y19" s="48">
        <v>1</v>
      </c>
      <c r="Z19" s="48">
        <v>0</v>
      </c>
      <c r="AA19" s="48">
        <v>5</v>
      </c>
      <c r="AB19" s="48">
        <v>6</v>
      </c>
      <c r="AC19" s="48">
        <v>0</v>
      </c>
      <c r="AD19" s="48">
        <v>4</v>
      </c>
      <c r="AE19" s="48">
        <v>0</v>
      </c>
      <c r="AF19" s="447">
        <v>2</v>
      </c>
      <c r="AG19" s="49">
        <v>0</v>
      </c>
      <c r="AH19" s="49">
        <v>0</v>
      </c>
      <c r="AI19" s="49">
        <v>0</v>
      </c>
      <c r="AJ19" s="49">
        <v>0</v>
      </c>
      <c r="AK19" s="49">
        <v>0</v>
      </c>
      <c r="AL19" s="49">
        <v>0</v>
      </c>
      <c r="AM19" s="49">
        <v>0</v>
      </c>
      <c r="AN19" s="49">
        <v>2</v>
      </c>
      <c r="AO19" s="49">
        <v>0</v>
      </c>
      <c r="AP19" s="49">
        <v>0</v>
      </c>
      <c r="AQ19" s="49">
        <v>0</v>
      </c>
      <c r="AR19" s="246">
        <v>0</v>
      </c>
    </row>
    <row r="20" spans="2:44" ht="27.9" customHeight="1" x14ac:dyDescent="0.2">
      <c r="B20" s="831"/>
      <c r="C20" s="844"/>
      <c r="D20" s="664"/>
      <c r="E20" s="667"/>
      <c r="F20" s="446"/>
      <c r="G20" s="472">
        <v>8.6956521739130432E-2</v>
      </c>
      <c r="H20" s="472">
        <v>4.3478260869565216E-2</v>
      </c>
      <c r="I20" s="472">
        <v>4.3478260869565216E-2</v>
      </c>
      <c r="J20" s="472">
        <v>0</v>
      </c>
      <c r="K20" s="472">
        <v>4.3478260869565216E-2</v>
      </c>
      <c r="L20" s="472">
        <v>4.3478260869565216E-2</v>
      </c>
      <c r="M20" s="443">
        <v>0</v>
      </c>
      <c r="N20" s="443">
        <v>0.30434782608695654</v>
      </c>
      <c r="O20" s="443">
        <v>0.2608695652173913</v>
      </c>
      <c r="P20" s="443">
        <v>0</v>
      </c>
      <c r="Q20" s="444">
        <v>0.17391304347826086</v>
      </c>
      <c r="R20" s="473">
        <v>0</v>
      </c>
      <c r="S20" s="446"/>
      <c r="T20" s="468">
        <v>9.5238095238095233E-2</v>
      </c>
      <c r="U20" s="468">
        <v>4.7619047619047616E-2</v>
      </c>
      <c r="V20" s="468">
        <v>4.7619047619047616E-2</v>
      </c>
      <c r="W20" s="468">
        <v>0</v>
      </c>
      <c r="X20" s="468">
        <v>4.7619047619047616E-2</v>
      </c>
      <c r="Y20" s="468">
        <v>4.7619047619047616E-2</v>
      </c>
      <c r="Z20" s="443">
        <v>0</v>
      </c>
      <c r="AA20" s="443">
        <v>0.23809523809523808</v>
      </c>
      <c r="AB20" s="443">
        <v>0.2857142857142857</v>
      </c>
      <c r="AC20" s="443">
        <v>0</v>
      </c>
      <c r="AD20" s="444">
        <v>0.19047619047619047</v>
      </c>
      <c r="AE20" s="470">
        <v>0</v>
      </c>
      <c r="AF20" s="449"/>
      <c r="AG20" s="458">
        <v>0</v>
      </c>
      <c r="AH20" s="458">
        <v>0</v>
      </c>
      <c r="AI20" s="458">
        <v>0</v>
      </c>
      <c r="AJ20" s="458">
        <v>0</v>
      </c>
      <c r="AK20" s="458">
        <v>0</v>
      </c>
      <c r="AL20" s="458">
        <v>0</v>
      </c>
      <c r="AM20" s="443">
        <v>0</v>
      </c>
      <c r="AN20" s="443">
        <v>1</v>
      </c>
      <c r="AO20" s="443">
        <v>0</v>
      </c>
      <c r="AP20" s="443">
        <v>0</v>
      </c>
      <c r="AQ20" s="444">
        <v>0</v>
      </c>
      <c r="AR20" s="459">
        <v>0</v>
      </c>
    </row>
    <row r="21" spans="2:44" ht="27.9" customHeight="1" x14ac:dyDescent="0.2">
      <c r="B21" s="831"/>
      <c r="C21" s="843" t="s">
        <v>75</v>
      </c>
      <c r="D21" s="697">
        <v>15</v>
      </c>
      <c r="E21" s="701">
        <v>11</v>
      </c>
      <c r="F21" s="447">
        <v>91</v>
      </c>
      <c r="G21" s="49">
        <v>40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23</v>
      </c>
      <c r="N21" s="49">
        <v>14</v>
      </c>
      <c r="O21" s="49">
        <v>12</v>
      </c>
      <c r="P21" s="49">
        <v>2</v>
      </c>
      <c r="Q21" s="49">
        <v>0</v>
      </c>
      <c r="R21" s="245">
        <v>0</v>
      </c>
      <c r="S21" s="447">
        <v>86</v>
      </c>
      <c r="T21" s="48">
        <v>40</v>
      </c>
      <c r="U21" s="48">
        <v>0</v>
      </c>
      <c r="V21" s="48">
        <v>0</v>
      </c>
      <c r="W21" s="48">
        <v>0</v>
      </c>
      <c r="X21" s="48">
        <v>0</v>
      </c>
      <c r="Y21" s="48">
        <v>0</v>
      </c>
      <c r="Z21" s="48">
        <v>21</v>
      </c>
      <c r="AA21" s="48">
        <v>11</v>
      </c>
      <c r="AB21" s="48">
        <v>12</v>
      </c>
      <c r="AC21" s="48">
        <v>2</v>
      </c>
      <c r="AD21" s="48">
        <v>0</v>
      </c>
      <c r="AE21" s="48">
        <v>0</v>
      </c>
      <c r="AF21" s="447">
        <v>5</v>
      </c>
      <c r="AG21" s="49">
        <v>0</v>
      </c>
      <c r="AH21" s="49">
        <v>0</v>
      </c>
      <c r="AI21" s="49">
        <v>0</v>
      </c>
      <c r="AJ21" s="49">
        <v>0</v>
      </c>
      <c r="AK21" s="49">
        <v>0</v>
      </c>
      <c r="AL21" s="49">
        <v>0</v>
      </c>
      <c r="AM21" s="49">
        <v>2</v>
      </c>
      <c r="AN21" s="49">
        <v>3</v>
      </c>
      <c r="AO21" s="49">
        <v>0</v>
      </c>
      <c r="AP21" s="49">
        <v>0</v>
      </c>
      <c r="AQ21" s="49">
        <v>0</v>
      </c>
      <c r="AR21" s="246">
        <v>0</v>
      </c>
    </row>
    <row r="22" spans="2:44" ht="27.9" customHeight="1" x14ac:dyDescent="0.2">
      <c r="B22" s="831"/>
      <c r="C22" s="844"/>
      <c r="D22" s="663"/>
      <c r="E22" s="666"/>
      <c r="F22" s="247"/>
      <c r="G22" s="468">
        <v>0.43956043956043955</v>
      </c>
      <c r="H22" s="468">
        <v>0</v>
      </c>
      <c r="I22" s="468">
        <v>0</v>
      </c>
      <c r="J22" s="468">
        <v>0</v>
      </c>
      <c r="K22" s="468">
        <v>0</v>
      </c>
      <c r="L22" s="468">
        <v>0</v>
      </c>
      <c r="M22" s="443">
        <v>0.25274725274725274</v>
      </c>
      <c r="N22" s="443">
        <v>0.15384615384615385</v>
      </c>
      <c r="O22" s="443">
        <v>0.13186813186813187</v>
      </c>
      <c r="P22" s="443">
        <v>2.197802197802198E-2</v>
      </c>
      <c r="Q22" s="444">
        <v>0</v>
      </c>
      <c r="R22" s="469">
        <v>0</v>
      </c>
      <c r="S22" s="247"/>
      <c r="T22" s="468">
        <v>0.46511627906976744</v>
      </c>
      <c r="U22" s="468">
        <v>0</v>
      </c>
      <c r="V22" s="468">
        <v>0</v>
      </c>
      <c r="W22" s="468">
        <v>0</v>
      </c>
      <c r="X22" s="468">
        <v>0</v>
      </c>
      <c r="Y22" s="468">
        <v>0</v>
      </c>
      <c r="Z22" s="443">
        <v>0.2441860465116279</v>
      </c>
      <c r="AA22" s="443">
        <v>0.12790697674418605</v>
      </c>
      <c r="AB22" s="443">
        <v>0.13953488372093023</v>
      </c>
      <c r="AC22" s="443">
        <v>2.3255813953488372E-2</v>
      </c>
      <c r="AD22" s="444">
        <v>0</v>
      </c>
      <c r="AE22" s="470">
        <v>0</v>
      </c>
      <c r="AF22" s="449"/>
      <c r="AG22" s="677">
        <v>0</v>
      </c>
      <c r="AH22" s="677">
        <v>0</v>
      </c>
      <c r="AI22" s="677">
        <v>0</v>
      </c>
      <c r="AJ22" s="677">
        <v>0</v>
      </c>
      <c r="AK22" s="677">
        <v>0</v>
      </c>
      <c r="AL22" s="677">
        <v>0</v>
      </c>
      <c r="AM22" s="677">
        <v>0.4</v>
      </c>
      <c r="AN22" s="677">
        <v>0.6</v>
      </c>
      <c r="AO22" s="677">
        <v>0</v>
      </c>
      <c r="AP22" s="677">
        <v>0</v>
      </c>
      <c r="AQ22" s="677">
        <v>0</v>
      </c>
      <c r="AR22" s="716">
        <v>0</v>
      </c>
    </row>
    <row r="23" spans="2:44" ht="27.9" customHeight="1" x14ac:dyDescent="0.2">
      <c r="B23" s="831"/>
      <c r="C23" s="843" t="s">
        <v>8</v>
      </c>
      <c r="D23" s="697">
        <v>191</v>
      </c>
      <c r="E23" s="700">
        <v>165</v>
      </c>
      <c r="F23" s="333">
        <v>370</v>
      </c>
      <c r="G23" s="48">
        <v>5</v>
      </c>
      <c r="H23" s="48">
        <v>3</v>
      </c>
      <c r="I23" s="48">
        <v>5</v>
      </c>
      <c r="J23" s="48">
        <v>7</v>
      </c>
      <c r="K23" s="48">
        <v>10</v>
      </c>
      <c r="L23" s="48">
        <v>9</v>
      </c>
      <c r="M23" s="48">
        <v>40</v>
      </c>
      <c r="N23" s="48">
        <v>184</v>
      </c>
      <c r="O23" s="48">
        <v>78</v>
      </c>
      <c r="P23" s="48">
        <v>18</v>
      </c>
      <c r="Q23" s="48">
        <v>11</v>
      </c>
      <c r="R23" s="121">
        <v>0</v>
      </c>
      <c r="S23" s="333">
        <v>342</v>
      </c>
      <c r="T23" s="48">
        <v>5</v>
      </c>
      <c r="U23" s="48">
        <v>3</v>
      </c>
      <c r="V23" s="48">
        <v>4</v>
      </c>
      <c r="W23" s="48">
        <v>7</v>
      </c>
      <c r="X23" s="48">
        <v>9</v>
      </c>
      <c r="Y23" s="48">
        <v>7</v>
      </c>
      <c r="Z23" s="48">
        <v>37</v>
      </c>
      <c r="AA23" s="48">
        <v>170</v>
      </c>
      <c r="AB23" s="48">
        <v>71</v>
      </c>
      <c r="AC23" s="48">
        <v>18</v>
      </c>
      <c r="AD23" s="48">
        <v>11</v>
      </c>
      <c r="AE23" s="48">
        <v>0</v>
      </c>
      <c r="AF23" s="447">
        <v>28</v>
      </c>
      <c r="AG23" s="49">
        <v>0</v>
      </c>
      <c r="AH23" s="49">
        <v>0</v>
      </c>
      <c r="AI23" s="49">
        <v>1</v>
      </c>
      <c r="AJ23" s="49">
        <v>0</v>
      </c>
      <c r="AK23" s="49">
        <v>1</v>
      </c>
      <c r="AL23" s="49">
        <v>2</v>
      </c>
      <c r="AM23" s="49">
        <v>3</v>
      </c>
      <c r="AN23" s="49">
        <v>14</v>
      </c>
      <c r="AO23" s="49">
        <v>7</v>
      </c>
      <c r="AP23" s="49">
        <v>0</v>
      </c>
      <c r="AQ23" s="49">
        <v>0</v>
      </c>
      <c r="AR23" s="246">
        <v>0</v>
      </c>
    </row>
    <row r="24" spans="2:44" ht="27.9" customHeight="1" thickBot="1" x14ac:dyDescent="0.25">
      <c r="B24" s="836"/>
      <c r="C24" s="1000"/>
      <c r="D24" s="663"/>
      <c r="E24" s="668"/>
      <c r="F24" s="437"/>
      <c r="G24" s="438">
        <v>1.3513513513513514E-2</v>
      </c>
      <c r="H24" s="438">
        <v>8.1081081081081086E-3</v>
      </c>
      <c r="I24" s="438">
        <v>1.3513513513513514E-2</v>
      </c>
      <c r="J24" s="438">
        <v>1.891891891891892E-2</v>
      </c>
      <c r="K24" s="438">
        <v>2.7027027027027029E-2</v>
      </c>
      <c r="L24" s="438">
        <v>2.4324324324324326E-2</v>
      </c>
      <c r="M24" s="438">
        <v>0.10810810810810811</v>
      </c>
      <c r="N24" s="438">
        <v>0.49729729729729732</v>
      </c>
      <c r="O24" s="438">
        <v>0.21081081081081082</v>
      </c>
      <c r="P24" s="438">
        <v>4.8648648648648651E-2</v>
      </c>
      <c r="Q24" s="439">
        <v>2.9729729729729731E-2</v>
      </c>
      <c r="R24" s="439">
        <v>0</v>
      </c>
      <c r="S24" s="437"/>
      <c r="T24" s="438">
        <v>1.4619883040935672E-2</v>
      </c>
      <c r="U24" s="438">
        <v>8.771929824561403E-3</v>
      </c>
      <c r="V24" s="438">
        <v>1.1695906432748537E-2</v>
      </c>
      <c r="W24" s="438">
        <v>2.046783625730994E-2</v>
      </c>
      <c r="X24" s="438">
        <v>2.6315789473684209E-2</v>
      </c>
      <c r="Y24" s="438">
        <v>2.046783625730994E-2</v>
      </c>
      <c r="Z24" s="438">
        <v>0.10818713450292397</v>
      </c>
      <c r="AA24" s="438">
        <v>0.49707602339181284</v>
      </c>
      <c r="AB24" s="438">
        <v>0.20760233918128654</v>
      </c>
      <c r="AC24" s="438">
        <v>5.2631578947368418E-2</v>
      </c>
      <c r="AD24" s="439">
        <v>3.2163742690058478E-2</v>
      </c>
      <c r="AE24" s="440">
        <v>0</v>
      </c>
      <c r="AF24" s="437"/>
      <c r="AG24" s="438">
        <v>0</v>
      </c>
      <c r="AH24" s="438">
        <v>0</v>
      </c>
      <c r="AI24" s="438">
        <v>3.5714285714285712E-2</v>
      </c>
      <c r="AJ24" s="438">
        <v>0</v>
      </c>
      <c r="AK24" s="438">
        <v>3.5714285714285712E-2</v>
      </c>
      <c r="AL24" s="438">
        <v>7.1428571428571425E-2</v>
      </c>
      <c r="AM24" s="438">
        <v>0.10714285714285714</v>
      </c>
      <c r="AN24" s="438">
        <v>0.5</v>
      </c>
      <c r="AO24" s="438">
        <v>0.25</v>
      </c>
      <c r="AP24" s="438">
        <v>0</v>
      </c>
      <c r="AQ24" s="439">
        <v>0</v>
      </c>
      <c r="AR24" s="440">
        <v>0</v>
      </c>
    </row>
    <row r="25" spans="2:44" ht="27.9" customHeight="1" thickTop="1" x14ac:dyDescent="0.2">
      <c r="B25" s="830" t="s">
        <v>65</v>
      </c>
      <c r="C25" s="844" t="s">
        <v>53</v>
      </c>
      <c r="D25" s="695">
        <v>85</v>
      </c>
      <c r="E25" s="702">
        <v>54</v>
      </c>
      <c r="F25" s="447">
        <v>2</v>
      </c>
      <c r="G25" s="49">
        <v>0</v>
      </c>
      <c r="H25" s="49">
        <v>1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v>1</v>
      </c>
      <c r="O25" s="49">
        <v>0</v>
      </c>
      <c r="P25" s="49">
        <v>0</v>
      </c>
      <c r="Q25" s="49">
        <v>0</v>
      </c>
      <c r="R25" s="245">
        <v>0</v>
      </c>
      <c r="S25" s="447">
        <v>2</v>
      </c>
      <c r="T25" s="49">
        <v>0</v>
      </c>
      <c r="U25" s="49">
        <v>1</v>
      </c>
      <c r="V25" s="49">
        <v>0</v>
      </c>
      <c r="W25" s="49">
        <v>0</v>
      </c>
      <c r="X25" s="49">
        <v>0</v>
      </c>
      <c r="Y25" s="49">
        <v>0</v>
      </c>
      <c r="Z25" s="49">
        <v>0</v>
      </c>
      <c r="AA25" s="49">
        <v>1</v>
      </c>
      <c r="AB25" s="49">
        <v>0</v>
      </c>
      <c r="AC25" s="49">
        <v>0</v>
      </c>
      <c r="AD25" s="49">
        <v>0</v>
      </c>
      <c r="AE25" s="49">
        <v>0</v>
      </c>
      <c r="AF25" s="447">
        <v>0</v>
      </c>
      <c r="AG25" s="49">
        <v>0</v>
      </c>
      <c r="AH25" s="49">
        <v>0</v>
      </c>
      <c r="AI25" s="49">
        <v>0</v>
      </c>
      <c r="AJ25" s="49">
        <v>0</v>
      </c>
      <c r="AK25" s="49">
        <v>0</v>
      </c>
      <c r="AL25" s="49">
        <v>0</v>
      </c>
      <c r="AM25" s="49">
        <v>0</v>
      </c>
      <c r="AN25" s="49">
        <v>0</v>
      </c>
      <c r="AO25" s="49">
        <v>0</v>
      </c>
      <c r="AP25" s="49">
        <v>0</v>
      </c>
      <c r="AQ25" s="49">
        <v>0</v>
      </c>
      <c r="AR25" s="246">
        <v>0</v>
      </c>
    </row>
    <row r="26" spans="2:44" ht="27.9" customHeight="1" x14ac:dyDescent="0.2">
      <c r="B26" s="831"/>
      <c r="C26" s="844"/>
      <c r="D26" s="663"/>
      <c r="E26" s="666"/>
      <c r="F26" s="247"/>
      <c r="G26" s="468">
        <v>0</v>
      </c>
      <c r="H26" s="468">
        <v>0.5</v>
      </c>
      <c r="I26" s="468">
        <v>0</v>
      </c>
      <c r="J26" s="468">
        <v>0</v>
      </c>
      <c r="K26" s="468">
        <v>0</v>
      </c>
      <c r="L26" s="468">
        <v>0</v>
      </c>
      <c r="M26" s="468">
        <v>0</v>
      </c>
      <c r="N26" s="468">
        <v>0.5</v>
      </c>
      <c r="O26" s="468">
        <v>0</v>
      </c>
      <c r="P26" s="468">
        <v>0</v>
      </c>
      <c r="Q26" s="468">
        <v>0</v>
      </c>
      <c r="R26" s="468">
        <v>0</v>
      </c>
      <c r="S26" s="247"/>
      <c r="T26" s="443">
        <v>0</v>
      </c>
      <c r="U26" s="443">
        <v>0.5</v>
      </c>
      <c r="V26" s="443">
        <v>0</v>
      </c>
      <c r="W26" s="443">
        <v>0</v>
      </c>
      <c r="X26" s="443">
        <v>0</v>
      </c>
      <c r="Y26" s="443">
        <v>0</v>
      </c>
      <c r="Z26" s="443">
        <v>0</v>
      </c>
      <c r="AA26" s="443">
        <v>0.5</v>
      </c>
      <c r="AB26" s="443">
        <v>0</v>
      </c>
      <c r="AC26" s="443">
        <v>0</v>
      </c>
      <c r="AD26" s="443">
        <v>0</v>
      </c>
      <c r="AE26" s="443">
        <v>0</v>
      </c>
      <c r="AF26" s="247"/>
      <c r="AG26" s="443" t="s">
        <v>128</v>
      </c>
      <c r="AH26" s="443" t="s">
        <v>128</v>
      </c>
      <c r="AI26" s="443" t="s">
        <v>128</v>
      </c>
      <c r="AJ26" s="443" t="s">
        <v>128</v>
      </c>
      <c r="AK26" s="443" t="s">
        <v>128</v>
      </c>
      <c r="AL26" s="443" t="s">
        <v>128</v>
      </c>
      <c r="AM26" s="443" t="s">
        <v>128</v>
      </c>
      <c r="AN26" s="443" t="s">
        <v>128</v>
      </c>
      <c r="AO26" s="443" t="s">
        <v>128</v>
      </c>
      <c r="AP26" s="443" t="s">
        <v>128</v>
      </c>
      <c r="AQ26" s="443" t="s">
        <v>128</v>
      </c>
      <c r="AR26" s="471" t="s">
        <v>128</v>
      </c>
    </row>
    <row r="27" spans="2:44" ht="27.9" customHeight="1" x14ac:dyDescent="0.2">
      <c r="B27" s="831"/>
      <c r="C27" s="843" t="s">
        <v>54</v>
      </c>
      <c r="D27" s="697">
        <v>235</v>
      </c>
      <c r="E27" s="700">
        <v>159</v>
      </c>
      <c r="F27" s="333">
        <v>37</v>
      </c>
      <c r="G27" s="48">
        <v>3</v>
      </c>
      <c r="H27" s="48">
        <v>4</v>
      </c>
      <c r="I27" s="48">
        <v>2</v>
      </c>
      <c r="J27" s="48">
        <v>1</v>
      </c>
      <c r="K27" s="48">
        <v>1</v>
      </c>
      <c r="L27" s="48">
        <v>2</v>
      </c>
      <c r="M27" s="48">
        <v>2</v>
      </c>
      <c r="N27" s="48">
        <v>11</v>
      </c>
      <c r="O27" s="48">
        <v>8</v>
      </c>
      <c r="P27" s="48">
        <v>2</v>
      </c>
      <c r="Q27" s="48">
        <v>1</v>
      </c>
      <c r="R27" s="121">
        <v>0</v>
      </c>
      <c r="S27" s="333">
        <v>32</v>
      </c>
      <c r="T27" s="48">
        <v>3</v>
      </c>
      <c r="U27" s="48">
        <v>4</v>
      </c>
      <c r="V27" s="48">
        <v>2</v>
      </c>
      <c r="W27" s="48">
        <v>1</v>
      </c>
      <c r="X27" s="48">
        <v>1</v>
      </c>
      <c r="Y27" s="48">
        <v>2</v>
      </c>
      <c r="Z27" s="48">
        <v>2</v>
      </c>
      <c r="AA27" s="48">
        <v>9</v>
      </c>
      <c r="AB27" s="48">
        <v>6</v>
      </c>
      <c r="AC27" s="48">
        <v>2</v>
      </c>
      <c r="AD27" s="48">
        <v>0</v>
      </c>
      <c r="AE27" s="48">
        <v>0</v>
      </c>
      <c r="AF27" s="333">
        <v>5</v>
      </c>
      <c r="AG27" s="48">
        <v>0</v>
      </c>
      <c r="AH27" s="48">
        <v>0</v>
      </c>
      <c r="AI27" s="48">
        <v>0</v>
      </c>
      <c r="AJ27" s="48">
        <v>0</v>
      </c>
      <c r="AK27" s="48">
        <v>0</v>
      </c>
      <c r="AL27" s="48">
        <v>0</v>
      </c>
      <c r="AM27" s="48">
        <v>0</v>
      </c>
      <c r="AN27" s="48">
        <v>2</v>
      </c>
      <c r="AO27" s="48">
        <v>2</v>
      </c>
      <c r="AP27" s="48">
        <v>0</v>
      </c>
      <c r="AQ27" s="48">
        <v>1</v>
      </c>
      <c r="AR27" s="244">
        <v>0</v>
      </c>
    </row>
    <row r="28" spans="2:44" ht="27.9" customHeight="1" x14ac:dyDescent="0.2">
      <c r="B28" s="831"/>
      <c r="C28" s="844"/>
      <c r="D28" s="663"/>
      <c r="E28" s="667"/>
      <c r="F28" s="446"/>
      <c r="G28" s="468">
        <v>8.1081081081081086E-2</v>
      </c>
      <c r="H28" s="468">
        <v>0.10810810810810811</v>
      </c>
      <c r="I28" s="468">
        <v>5.4054054054054057E-2</v>
      </c>
      <c r="J28" s="468">
        <v>2.7027027027027029E-2</v>
      </c>
      <c r="K28" s="468">
        <v>2.7027027027027029E-2</v>
      </c>
      <c r="L28" s="468">
        <v>5.4054054054054057E-2</v>
      </c>
      <c r="M28" s="443">
        <v>5.4054054054054057E-2</v>
      </c>
      <c r="N28" s="443">
        <v>0.29729729729729731</v>
      </c>
      <c r="O28" s="443">
        <v>0.21621621621621623</v>
      </c>
      <c r="P28" s="443">
        <v>5.4054054054054057E-2</v>
      </c>
      <c r="Q28" s="444">
        <v>2.7027027027027029E-2</v>
      </c>
      <c r="R28" s="469">
        <v>0</v>
      </c>
      <c r="S28" s="446"/>
      <c r="T28" s="468">
        <v>9.375E-2</v>
      </c>
      <c r="U28" s="468">
        <v>0.125</v>
      </c>
      <c r="V28" s="468">
        <v>6.25E-2</v>
      </c>
      <c r="W28" s="468">
        <v>3.125E-2</v>
      </c>
      <c r="X28" s="468">
        <v>3.125E-2</v>
      </c>
      <c r="Y28" s="468">
        <v>6.25E-2</v>
      </c>
      <c r="Z28" s="443">
        <v>6.25E-2</v>
      </c>
      <c r="AA28" s="443">
        <v>0.28125</v>
      </c>
      <c r="AB28" s="443">
        <v>0.1875</v>
      </c>
      <c r="AC28" s="443">
        <v>6.25E-2</v>
      </c>
      <c r="AD28" s="444">
        <v>0</v>
      </c>
      <c r="AE28" s="470">
        <v>0</v>
      </c>
      <c r="AF28" s="446"/>
      <c r="AG28" s="472">
        <v>0</v>
      </c>
      <c r="AH28" s="472">
        <v>0</v>
      </c>
      <c r="AI28" s="472">
        <v>0</v>
      </c>
      <c r="AJ28" s="472">
        <v>0</v>
      </c>
      <c r="AK28" s="472">
        <v>0</v>
      </c>
      <c r="AL28" s="472">
        <v>0</v>
      </c>
      <c r="AM28" s="443">
        <v>0</v>
      </c>
      <c r="AN28" s="443">
        <v>0.4</v>
      </c>
      <c r="AO28" s="443">
        <v>0.4</v>
      </c>
      <c r="AP28" s="443">
        <v>0</v>
      </c>
      <c r="AQ28" s="444">
        <v>0.2</v>
      </c>
      <c r="AR28" s="475">
        <v>0</v>
      </c>
    </row>
    <row r="29" spans="2:44" ht="27.9" customHeight="1" x14ac:dyDescent="0.2">
      <c r="B29" s="831"/>
      <c r="C29" s="843" t="s">
        <v>55</v>
      </c>
      <c r="D29" s="697">
        <v>78</v>
      </c>
      <c r="E29" s="701">
        <v>61</v>
      </c>
      <c r="F29" s="333">
        <v>28</v>
      </c>
      <c r="G29" s="48">
        <v>3</v>
      </c>
      <c r="H29" s="48">
        <v>2</v>
      </c>
      <c r="I29" s="48">
        <v>0</v>
      </c>
      <c r="J29" s="48">
        <v>0</v>
      </c>
      <c r="K29" s="48">
        <v>1</v>
      </c>
      <c r="L29" s="48">
        <v>1</v>
      </c>
      <c r="M29" s="48">
        <v>1</v>
      </c>
      <c r="N29" s="48">
        <v>12</v>
      </c>
      <c r="O29" s="48">
        <v>6</v>
      </c>
      <c r="P29" s="48">
        <v>0</v>
      </c>
      <c r="Q29" s="48">
        <v>1</v>
      </c>
      <c r="R29" s="121">
        <v>1</v>
      </c>
      <c r="S29" s="333">
        <v>25</v>
      </c>
      <c r="T29" s="48">
        <v>3</v>
      </c>
      <c r="U29" s="48">
        <v>2</v>
      </c>
      <c r="V29" s="48">
        <v>0</v>
      </c>
      <c r="W29" s="48">
        <v>0</v>
      </c>
      <c r="X29" s="48">
        <v>1</v>
      </c>
      <c r="Y29" s="48">
        <v>1</v>
      </c>
      <c r="Z29" s="48">
        <v>1</v>
      </c>
      <c r="AA29" s="48">
        <v>11</v>
      </c>
      <c r="AB29" s="48">
        <v>5</v>
      </c>
      <c r="AC29" s="48">
        <v>0</v>
      </c>
      <c r="AD29" s="48">
        <v>1</v>
      </c>
      <c r="AE29" s="48">
        <v>0</v>
      </c>
      <c r="AF29" s="333">
        <v>3</v>
      </c>
      <c r="AG29" s="48">
        <v>0</v>
      </c>
      <c r="AH29" s="48">
        <v>0</v>
      </c>
      <c r="AI29" s="48">
        <v>0</v>
      </c>
      <c r="AJ29" s="48">
        <v>0</v>
      </c>
      <c r="AK29" s="48">
        <v>0</v>
      </c>
      <c r="AL29" s="48">
        <v>0</v>
      </c>
      <c r="AM29" s="48">
        <v>0</v>
      </c>
      <c r="AN29" s="48">
        <v>1</v>
      </c>
      <c r="AO29" s="48">
        <v>1</v>
      </c>
      <c r="AP29" s="48">
        <v>0</v>
      </c>
      <c r="AQ29" s="48">
        <v>0</v>
      </c>
      <c r="AR29" s="244">
        <v>1</v>
      </c>
    </row>
    <row r="30" spans="2:44" ht="27.9" customHeight="1" x14ac:dyDescent="0.2">
      <c r="B30" s="831"/>
      <c r="C30" s="844"/>
      <c r="D30" s="663"/>
      <c r="E30" s="666"/>
      <c r="F30" s="446"/>
      <c r="G30" s="472">
        <v>0.10714285714285714</v>
      </c>
      <c r="H30" s="472">
        <v>7.1428571428571425E-2</v>
      </c>
      <c r="I30" s="472">
        <v>0</v>
      </c>
      <c r="J30" s="472">
        <v>0</v>
      </c>
      <c r="K30" s="472">
        <v>3.5714285714285712E-2</v>
      </c>
      <c r="L30" s="472">
        <v>3.5714285714285712E-2</v>
      </c>
      <c r="M30" s="443">
        <v>3.5714285714285712E-2</v>
      </c>
      <c r="N30" s="443">
        <v>0.42857142857142855</v>
      </c>
      <c r="O30" s="443">
        <v>0.21428571428571427</v>
      </c>
      <c r="P30" s="443">
        <v>0</v>
      </c>
      <c r="Q30" s="444">
        <v>3.5714285714285712E-2</v>
      </c>
      <c r="R30" s="473">
        <v>3.5714285714285712E-2</v>
      </c>
      <c r="S30" s="446"/>
      <c r="T30" s="472">
        <v>0.12</v>
      </c>
      <c r="U30" s="472">
        <v>0.08</v>
      </c>
      <c r="V30" s="472">
        <v>0</v>
      </c>
      <c r="W30" s="472">
        <v>0</v>
      </c>
      <c r="X30" s="472">
        <v>0.04</v>
      </c>
      <c r="Y30" s="472">
        <v>0.04</v>
      </c>
      <c r="Z30" s="443">
        <v>0.04</v>
      </c>
      <c r="AA30" s="443">
        <v>0.44</v>
      </c>
      <c r="AB30" s="443">
        <v>0.2</v>
      </c>
      <c r="AC30" s="443">
        <v>0</v>
      </c>
      <c r="AD30" s="444">
        <v>0.04</v>
      </c>
      <c r="AE30" s="475">
        <v>0</v>
      </c>
      <c r="AF30" s="446"/>
      <c r="AG30" s="441">
        <v>0</v>
      </c>
      <c r="AH30" s="441">
        <v>0</v>
      </c>
      <c r="AI30" s="441">
        <v>0</v>
      </c>
      <c r="AJ30" s="455">
        <v>0</v>
      </c>
      <c r="AK30" s="473">
        <v>0</v>
      </c>
      <c r="AL30" s="436">
        <v>0</v>
      </c>
      <c r="AM30" s="443">
        <v>0</v>
      </c>
      <c r="AN30" s="443">
        <v>0.33333333333333331</v>
      </c>
      <c r="AO30" s="443">
        <v>0.33333333333333331</v>
      </c>
      <c r="AP30" s="443">
        <v>0</v>
      </c>
      <c r="AQ30" s="444">
        <v>0</v>
      </c>
      <c r="AR30" s="445">
        <v>0.33333333333333331</v>
      </c>
    </row>
    <row r="31" spans="2:44" ht="27.9" customHeight="1" x14ac:dyDescent="0.2">
      <c r="B31" s="831"/>
      <c r="C31" s="843" t="s">
        <v>56</v>
      </c>
      <c r="D31" s="697">
        <v>55</v>
      </c>
      <c r="E31" s="701">
        <v>45</v>
      </c>
      <c r="F31" s="447">
        <v>30</v>
      </c>
      <c r="G31" s="49">
        <v>1</v>
      </c>
      <c r="H31" s="49">
        <v>0</v>
      </c>
      <c r="I31" s="49">
        <v>1</v>
      </c>
      <c r="J31" s="49">
        <v>2</v>
      </c>
      <c r="K31" s="49">
        <v>5</v>
      </c>
      <c r="L31" s="49">
        <v>0</v>
      </c>
      <c r="M31" s="49">
        <v>1</v>
      </c>
      <c r="N31" s="49">
        <v>12</v>
      </c>
      <c r="O31" s="49">
        <v>8</v>
      </c>
      <c r="P31" s="49">
        <v>0</v>
      </c>
      <c r="Q31" s="49">
        <v>0</v>
      </c>
      <c r="R31" s="245">
        <v>0</v>
      </c>
      <c r="S31" s="447">
        <v>28</v>
      </c>
      <c r="T31" s="48">
        <v>1</v>
      </c>
      <c r="U31" s="48">
        <v>0</v>
      </c>
      <c r="V31" s="48">
        <v>1</v>
      </c>
      <c r="W31" s="48">
        <v>2</v>
      </c>
      <c r="X31" s="48">
        <v>5</v>
      </c>
      <c r="Y31" s="48">
        <v>0</v>
      </c>
      <c r="Z31" s="48">
        <v>1</v>
      </c>
      <c r="AA31" s="48">
        <v>11</v>
      </c>
      <c r="AB31" s="48">
        <v>7</v>
      </c>
      <c r="AC31" s="48">
        <v>0</v>
      </c>
      <c r="AD31" s="48">
        <v>0</v>
      </c>
      <c r="AE31" s="48">
        <v>0</v>
      </c>
      <c r="AF31" s="333">
        <v>2</v>
      </c>
      <c r="AG31" s="48">
        <v>0</v>
      </c>
      <c r="AH31" s="48">
        <v>0</v>
      </c>
      <c r="AI31" s="48">
        <v>0</v>
      </c>
      <c r="AJ31" s="48">
        <v>0</v>
      </c>
      <c r="AK31" s="48">
        <v>0</v>
      </c>
      <c r="AL31" s="48">
        <v>0</v>
      </c>
      <c r="AM31" s="48">
        <v>0</v>
      </c>
      <c r="AN31" s="48">
        <v>1</v>
      </c>
      <c r="AO31" s="48">
        <v>1</v>
      </c>
      <c r="AP31" s="48">
        <v>0</v>
      </c>
      <c r="AQ31" s="48">
        <v>0</v>
      </c>
      <c r="AR31" s="244">
        <v>0</v>
      </c>
    </row>
    <row r="32" spans="2:44" ht="27.9" customHeight="1" x14ac:dyDescent="0.2">
      <c r="B32" s="831"/>
      <c r="C32" s="844"/>
      <c r="D32" s="663"/>
      <c r="E32" s="666"/>
      <c r="F32" s="247"/>
      <c r="G32" s="468">
        <v>3.3333333333333333E-2</v>
      </c>
      <c r="H32" s="468">
        <v>0</v>
      </c>
      <c r="I32" s="468">
        <v>3.3333333333333333E-2</v>
      </c>
      <c r="J32" s="468">
        <v>6.6666666666666666E-2</v>
      </c>
      <c r="K32" s="468">
        <v>0.16666666666666666</v>
      </c>
      <c r="L32" s="468">
        <v>0</v>
      </c>
      <c r="M32" s="443">
        <v>3.3333333333333333E-2</v>
      </c>
      <c r="N32" s="443">
        <v>0.4</v>
      </c>
      <c r="O32" s="443">
        <v>0.26666666666666666</v>
      </c>
      <c r="P32" s="443">
        <v>0</v>
      </c>
      <c r="Q32" s="444">
        <v>0</v>
      </c>
      <c r="R32" s="469">
        <v>0</v>
      </c>
      <c r="S32" s="247"/>
      <c r="T32" s="468">
        <v>3.5714285714285712E-2</v>
      </c>
      <c r="U32" s="468">
        <v>0</v>
      </c>
      <c r="V32" s="468">
        <v>3.5714285714285712E-2</v>
      </c>
      <c r="W32" s="468">
        <v>7.1428571428571425E-2</v>
      </c>
      <c r="X32" s="468">
        <v>0.17857142857142858</v>
      </c>
      <c r="Y32" s="468">
        <v>0</v>
      </c>
      <c r="Z32" s="443">
        <v>3.5714285714285712E-2</v>
      </c>
      <c r="AA32" s="443">
        <v>0.39285714285714285</v>
      </c>
      <c r="AB32" s="443">
        <v>0.25</v>
      </c>
      <c r="AC32" s="443">
        <v>0</v>
      </c>
      <c r="AD32" s="444">
        <v>0</v>
      </c>
      <c r="AE32" s="470">
        <v>0</v>
      </c>
      <c r="AF32" s="247"/>
      <c r="AG32" s="448">
        <v>0</v>
      </c>
      <c r="AH32" s="448">
        <v>0</v>
      </c>
      <c r="AI32" s="448">
        <v>0</v>
      </c>
      <c r="AJ32" s="448">
        <v>0</v>
      </c>
      <c r="AK32" s="448">
        <v>0</v>
      </c>
      <c r="AL32" s="448">
        <v>0</v>
      </c>
      <c r="AM32" s="443">
        <v>0</v>
      </c>
      <c r="AN32" s="443">
        <v>0.5</v>
      </c>
      <c r="AO32" s="443">
        <v>0.5</v>
      </c>
      <c r="AP32" s="443">
        <v>0</v>
      </c>
      <c r="AQ32" s="444">
        <v>0</v>
      </c>
      <c r="AR32" s="451">
        <v>0</v>
      </c>
    </row>
    <row r="33" spans="2:44" ht="27.9" customHeight="1" x14ac:dyDescent="0.2">
      <c r="B33" s="831"/>
      <c r="C33" s="843" t="s">
        <v>57</v>
      </c>
      <c r="D33" s="697">
        <v>33</v>
      </c>
      <c r="E33" s="700">
        <v>29</v>
      </c>
      <c r="F33" s="333">
        <v>32</v>
      </c>
      <c r="G33" s="48">
        <v>1</v>
      </c>
      <c r="H33" s="48">
        <v>1</v>
      </c>
      <c r="I33" s="48">
        <v>0</v>
      </c>
      <c r="J33" s="48">
        <v>0</v>
      </c>
      <c r="K33" s="48">
        <v>0</v>
      </c>
      <c r="L33" s="48">
        <v>0</v>
      </c>
      <c r="M33" s="48">
        <v>2</v>
      </c>
      <c r="N33" s="48">
        <v>17</v>
      </c>
      <c r="O33" s="48">
        <v>7</v>
      </c>
      <c r="P33" s="48">
        <v>0</v>
      </c>
      <c r="Q33" s="48">
        <v>4</v>
      </c>
      <c r="R33" s="121">
        <v>0</v>
      </c>
      <c r="S33" s="333">
        <v>30</v>
      </c>
      <c r="T33" s="48">
        <v>1</v>
      </c>
      <c r="U33" s="48">
        <v>1</v>
      </c>
      <c r="V33" s="48">
        <v>0</v>
      </c>
      <c r="W33" s="48">
        <v>0</v>
      </c>
      <c r="X33" s="48">
        <v>0</v>
      </c>
      <c r="Y33" s="48">
        <v>0</v>
      </c>
      <c r="Z33" s="48">
        <v>2</v>
      </c>
      <c r="AA33" s="48">
        <v>15</v>
      </c>
      <c r="AB33" s="48">
        <v>7</v>
      </c>
      <c r="AC33" s="48">
        <v>0</v>
      </c>
      <c r="AD33" s="48">
        <v>4</v>
      </c>
      <c r="AE33" s="48">
        <v>0</v>
      </c>
      <c r="AF33" s="333">
        <v>2</v>
      </c>
      <c r="AG33" s="48">
        <v>0</v>
      </c>
      <c r="AH33" s="48">
        <v>0</v>
      </c>
      <c r="AI33" s="48">
        <v>0</v>
      </c>
      <c r="AJ33" s="48">
        <v>0</v>
      </c>
      <c r="AK33" s="48">
        <v>0</v>
      </c>
      <c r="AL33" s="48">
        <v>0</v>
      </c>
      <c r="AM33" s="48">
        <v>0</v>
      </c>
      <c r="AN33" s="48">
        <v>2</v>
      </c>
      <c r="AO33" s="48">
        <v>0</v>
      </c>
      <c r="AP33" s="48">
        <v>0</v>
      </c>
      <c r="AQ33" s="48">
        <v>0</v>
      </c>
      <c r="AR33" s="244">
        <v>0</v>
      </c>
    </row>
    <row r="34" spans="2:44" ht="27.9" customHeight="1" x14ac:dyDescent="0.2">
      <c r="B34" s="831"/>
      <c r="C34" s="999"/>
      <c r="D34" s="663"/>
      <c r="E34" s="667"/>
      <c r="F34" s="446"/>
      <c r="G34" s="468">
        <v>3.125E-2</v>
      </c>
      <c r="H34" s="468">
        <v>3.125E-2</v>
      </c>
      <c r="I34" s="468">
        <v>0</v>
      </c>
      <c r="J34" s="468">
        <v>0</v>
      </c>
      <c r="K34" s="468">
        <v>0</v>
      </c>
      <c r="L34" s="468">
        <v>0</v>
      </c>
      <c r="M34" s="443">
        <v>6.25E-2</v>
      </c>
      <c r="N34" s="443">
        <v>0.53125</v>
      </c>
      <c r="O34" s="443">
        <v>0.21875</v>
      </c>
      <c r="P34" s="443">
        <v>0</v>
      </c>
      <c r="Q34" s="444">
        <v>0.125</v>
      </c>
      <c r="R34" s="469">
        <v>0</v>
      </c>
      <c r="S34" s="446"/>
      <c r="T34" s="468">
        <v>3.3333333333333333E-2</v>
      </c>
      <c r="U34" s="468">
        <v>3.3333333333333333E-2</v>
      </c>
      <c r="V34" s="468">
        <v>0</v>
      </c>
      <c r="W34" s="468">
        <v>0</v>
      </c>
      <c r="X34" s="468">
        <v>0</v>
      </c>
      <c r="Y34" s="468">
        <v>0</v>
      </c>
      <c r="Z34" s="443">
        <v>6.6666666666666666E-2</v>
      </c>
      <c r="AA34" s="443">
        <v>0.5</v>
      </c>
      <c r="AB34" s="443">
        <v>0.23333333333333334</v>
      </c>
      <c r="AC34" s="443">
        <v>0</v>
      </c>
      <c r="AD34" s="444">
        <v>0.13333333333333333</v>
      </c>
      <c r="AE34" s="470">
        <v>0</v>
      </c>
      <c r="AF34" s="446"/>
      <c r="AG34" s="472">
        <v>0</v>
      </c>
      <c r="AH34" s="472">
        <v>0</v>
      </c>
      <c r="AI34" s="472">
        <v>0</v>
      </c>
      <c r="AJ34" s="472">
        <v>0</v>
      </c>
      <c r="AK34" s="472">
        <v>0</v>
      </c>
      <c r="AL34" s="472">
        <v>0</v>
      </c>
      <c r="AM34" s="443">
        <v>0</v>
      </c>
      <c r="AN34" s="443">
        <v>1</v>
      </c>
      <c r="AO34" s="443">
        <v>0</v>
      </c>
      <c r="AP34" s="443">
        <v>0</v>
      </c>
      <c r="AQ34" s="444">
        <v>0</v>
      </c>
      <c r="AR34" s="475">
        <v>0</v>
      </c>
    </row>
    <row r="35" spans="2:44" ht="27.9" customHeight="1" x14ac:dyDescent="0.2">
      <c r="B35" s="831"/>
      <c r="C35" s="844" t="s">
        <v>58</v>
      </c>
      <c r="D35" s="697">
        <v>36</v>
      </c>
      <c r="E35" s="700">
        <v>31</v>
      </c>
      <c r="F35" s="333">
        <v>454</v>
      </c>
      <c r="G35" s="48">
        <v>55</v>
      </c>
      <c r="H35" s="48">
        <v>2</v>
      </c>
      <c r="I35" s="48">
        <v>7</v>
      </c>
      <c r="J35" s="48">
        <v>9</v>
      </c>
      <c r="K35" s="48">
        <v>6</v>
      </c>
      <c r="L35" s="48">
        <v>9</v>
      </c>
      <c r="M35" s="48">
        <v>57</v>
      </c>
      <c r="N35" s="48">
        <v>187</v>
      </c>
      <c r="O35" s="48">
        <v>88</v>
      </c>
      <c r="P35" s="48">
        <v>24</v>
      </c>
      <c r="Q35" s="48">
        <v>10</v>
      </c>
      <c r="R35" s="121">
        <v>0</v>
      </c>
      <c r="S35" s="333">
        <v>427</v>
      </c>
      <c r="T35" s="48">
        <v>55</v>
      </c>
      <c r="U35" s="48">
        <v>2</v>
      </c>
      <c r="V35" s="48">
        <v>6</v>
      </c>
      <c r="W35" s="48">
        <v>9</v>
      </c>
      <c r="X35" s="48">
        <v>5</v>
      </c>
      <c r="Y35" s="48">
        <v>7</v>
      </c>
      <c r="Z35" s="48">
        <v>52</v>
      </c>
      <c r="AA35" s="48">
        <v>174</v>
      </c>
      <c r="AB35" s="48">
        <v>83</v>
      </c>
      <c r="AC35" s="48">
        <v>24</v>
      </c>
      <c r="AD35" s="48">
        <v>10</v>
      </c>
      <c r="AE35" s="48">
        <v>0</v>
      </c>
      <c r="AF35" s="333">
        <v>27</v>
      </c>
      <c r="AG35" s="48">
        <v>0</v>
      </c>
      <c r="AH35" s="48">
        <v>0</v>
      </c>
      <c r="AI35" s="48">
        <v>1</v>
      </c>
      <c r="AJ35" s="48">
        <v>0</v>
      </c>
      <c r="AK35" s="48">
        <v>1</v>
      </c>
      <c r="AL35" s="48">
        <v>2</v>
      </c>
      <c r="AM35" s="48">
        <v>5</v>
      </c>
      <c r="AN35" s="48">
        <v>13</v>
      </c>
      <c r="AO35" s="48">
        <v>5</v>
      </c>
      <c r="AP35" s="48">
        <v>0</v>
      </c>
      <c r="AQ35" s="48">
        <v>0</v>
      </c>
      <c r="AR35" s="244">
        <v>0</v>
      </c>
    </row>
    <row r="36" spans="2:44" ht="27.9" customHeight="1" thickBot="1" x14ac:dyDescent="0.25">
      <c r="B36" s="831"/>
      <c r="C36" s="1000"/>
      <c r="D36" s="665"/>
      <c r="E36" s="668"/>
      <c r="F36" s="437"/>
      <c r="G36" s="438">
        <v>0.1211453744493392</v>
      </c>
      <c r="H36" s="438">
        <v>4.4052863436123352E-3</v>
      </c>
      <c r="I36" s="438">
        <v>1.5418502202643172E-2</v>
      </c>
      <c r="J36" s="438">
        <v>1.9823788546255508E-2</v>
      </c>
      <c r="K36" s="438">
        <v>1.3215859030837005E-2</v>
      </c>
      <c r="L36" s="438">
        <v>1.9823788546255508E-2</v>
      </c>
      <c r="M36" s="476">
        <v>0.12555066079295155</v>
      </c>
      <c r="N36" s="476">
        <v>0.41189427312775329</v>
      </c>
      <c r="O36" s="476">
        <v>0.19383259911894274</v>
      </c>
      <c r="P36" s="476">
        <v>5.2863436123348019E-2</v>
      </c>
      <c r="Q36" s="477">
        <v>2.2026431718061675E-2</v>
      </c>
      <c r="R36" s="439">
        <v>0</v>
      </c>
      <c r="S36" s="437"/>
      <c r="T36" s="438">
        <v>0.1288056206088993</v>
      </c>
      <c r="U36" s="438">
        <v>4.6838407494145199E-3</v>
      </c>
      <c r="V36" s="438">
        <v>1.405152224824356E-2</v>
      </c>
      <c r="W36" s="438">
        <v>2.1077283372365339E-2</v>
      </c>
      <c r="X36" s="438">
        <v>1.1709601873536301E-2</v>
      </c>
      <c r="Y36" s="438">
        <v>1.6393442622950821E-2</v>
      </c>
      <c r="Z36" s="476">
        <v>0.12177985948477751</v>
      </c>
      <c r="AA36" s="476">
        <v>0.40749414519906324</v>
      </c>
      <c r="AB36" s="476">
        <v>0.19437939110070257</v>
      </c>
      <c r="AC36" s="476">
        <v>5.6206088992974239E-2</v>
      </c>
      <c r="AD36" s="477">
        <v>2.3419203747072601E-2</v>
      </c>
      <c r="AE36" s="440">
        <v>0</v>
      </c>
      <c r="AF36" s="437"/>
      <c r="AG36" s="438">
        <v>0</v>
      </c>
      <c r="AH36" s="438">
        <v>0</v>
      </c>
      <c r="AI36" s="438">
        <v>3.7037037037037035E-2</v>
      </c>
      <c r="AJ36" s="438">
        <v>0</v>
      </c>
      <c r="AK36" s="438">
        <v>3.7037037037037035E-2</v>
      </c>
      <c r="AL36" s="438">
        <v>7.407407407407407E-2</v>
      </c>
      <c r="AM36" s="476">
        <v>0.18518518518518517</v>
      </c>
      <c r="AN36" s="476">
        <v>0.48148148148148145</v>
      </c>
      <c r="AO36" s="476">
        <v>0.18518518518518517</v>
      </c>
      <c r="AP36" s="476">
        <v>0</v>
      </c>
      <c r="AQ36" s="477">
        <v>0</v>
      </c>
      <c r="AR36" s="440">
        <v>0</v>
      </c>
    </row>
    <row r="37" spans="2:44" ht="27.9" customHeight="1" thickTop="1" x14ac:dyDescent="0.2">
      <c r="B37" s="831"/>
      <c r="C37" s="26" t="s">
        <v>59</v>
      </c>
      <c r="D37" s="351">
        <v>401</v>
      </c>
      <c r="E37" s="351">
        <v>294</v>
      </c>
      <c r="F37" s="447">
        <v>127</v>
      </c>
      <c r="G37" s="49">
        <v>8</v>
      </c>
      <c r="H37" s="49">
        <v>7</v>
      </c>
      <c r="I37" s="49">
        <v>3</v>
      </c>
      <c r="J37" s="49">
        <v>3</v>
      </c>
      <c r="K37" s="49">
        <v>7</v>
      </c>
      <c r="L37" s="49">
        <v>3</v>
      </c>
      <c r="M37" s="49">
        <v>6</v>
      </c>
      <c r="N37" s="49">
        <v>52</v>
      </c>
      <c r="O37" s="49">
        <v>29</v>
      </c>
      <c r="P37" s="49">
        <v>2</v>
      </c>
      <c r="Q37" s="49">
        <v>6</v>
      </c>
      <c r="R37" s="245">
        <v>1</v>
      </c>
      <c r="S37" s="447">
        <v>115</v>
      </c>
      <c r="T37" s="49">
        <v>8</v>
      </c>
      <c r="U37" s="49">
        <v>7</v>
      </c>
      <c r="V37" s="49">
        <v>3</v>
      </c>
      <c r="W37" s="49">
        <v>3</v>
      </c>
      <c r="X37" s="49">
        <v>7</v>
      </c>
      <c r="Y37" s="49">
        <v>3</v>
      </c>
      <c r="Z37" s="49">
        <v>6</v>
      </c>
      <c r="AA37" s="49">
        <v>46</v>
      </c>
      <c r="AB37" s="49">
        <v>25</v>
      </c>
      <c r="AC37" s="49">
        <v>2</v>
      </c>
      <c r="AD37" s="49">
        <v>5</v>
      </c>
      <c r="AE37" s="246">
        <v>0</v>
      </c>
      <c r="AF37" s="447">
        <v>12</v>
      </c>
      <c r="AG37" s="49">
        <v>0</v>
      </c>
      <c r="AH37" s="49">
        <v>0</v>
      </c>
      <c r="AI37" s="49">
        <v>0</v>
      </c>
      <c r="AJ37" s="49">
        <v>0</v>
      </c>
      <c r="AK37" s="49">
        <v>0</v>
      </c>
      <c r="AL37" s="49">
        <v>0</v>
      </c>
      <c r="AM37" s="49">
        <v>0</v>
      </c>
      <c r="AN37" s="49">
        <v>6</v>
      </c>
      <c r="AO37" s="49">
        <v>4</v>
      </c>
      <c r="AP37" s="49">
        <v>0</v>
      </c>
      <c r="AQ37" s="49">
        <v>1</v>
      </c>
      <c r="AR37" s="246">
        <v>1</v>
      </c>
    </row>
    <row r="38" spans="2:44" ht="27.9" customHeight="1" x14ac:dyDescent="0.2">
      <c r="B38" s="831"/>
      <c r="C38" s="27" t="s">
        <v>60</v>
      </c>
      <c r="D38" s="237"/>
      <c r="E38" s="237"/>
      <c r="F38" s="446"/>
      <c r="G38" s="472">
        <v>6.2992125984251968E-2</v>
      </c>
      <c r="H38" s="472">
        <v>5.5118110236220472E-2</v>
      </c>
      <c r="I38" s="472">
        <v>2.3622047244094488E-2</v>
      </c>
      <c r="J38" s="472">
        <v>2.3622047244094488E-2</v>
      </c>
      <c r="K38" s="472">
        <v>5.5118110236220472E-2</v>
      </c>
      <c r="L38" s="472">
        <v>2.3622047244094488E-2</v>
      </c>
      <c r="M38" s="443">
        <v>4.7244094488188976E-2</v>
      </c>
      <c r="N38" s="443">
        <v>0.40944881889763779</v>
      </c>
      <c r="O38" s="443">
        <v>0.2283464566929134</v>
      </c>
      <c r="P38" s="443">
        <v>1.5748031496062992E-2</v>
      </c>
      <c r="Q38" s="444">
        <v>4.7244094488188976E-2</v>
      </c>
      <c r="R38" s="473">
        <v>7.874015748031496E-3</v>
      </c>
      <c r="S38" s="446"/>
      <c r="T38" s="472">
        <v>6.9565217391304349E-2</v>
      </c>
      <c r="U38" s="472">
        <v>6.0869565217391307E-2</v>
      </c>
      <c r="V38" s="472">
        <v>2.6086956521739129E-2</v>
      </c>
      <c r="W38" s="472">
        <v>2.6086956521739129E-2</v>
      </c>
      <c r="X38" s="472">
        <v>6.0869565217391307E-2</v>
      </c>
      <c r="Y38" s="472">
        <v>2.6086956521739129E-2</v>
      </c>
      <c r="Z38" s="443">
        <v>5.2173913043478258E-2</v>
      </c>
      <c r="AA38" s="443">
        <v>0.4</v>
      </c>
      <c r="AB38" s="443">
        <v>0.21739130434782608</v>
      </c>
      <c r="AC38" s="443">
        <v>1.7391304347826087E-2</v>
      </c>
      <c r="AD38" s="444">
        <v>4.3478260869565216E-2</v>
      </c>
      <c r="AE38" s="475">
        <v>0</v>
      </c>
      <c r="AF38" s="446"/>
      <c r="AG38" s="472">
        <v>0</v>
      </c>
      <c r="AH38" s="472">
        <v>0</v>
      </c>
      <c r="AI38" s="472">
        <v>0</v>
      </c>
      <c r="AJ38" s="472">
        <v>0</v>
      </c>
      <c r="AK38" s="472">
        <v>0</v>
      </c>
      <c r="AL38" s="472">
        <v>0</v>
      </c>
      <c r="AM38" s="443">
        <v>0</v>
      </c>
      <c r="AN38" s="443">
        <v>0.5</v>
      </c>
      <c r="AO38" s="443">
        <v>0.33333333333333331</v>
      </c>
      <c r="AP38" s="443">
        <v>0</v>
      </c>
      <c r="AQ38" s="444">
        <v>8.3333333333333329E-2</v>
      </c>
      <c r="AR38" s="475">
        <v>8.3333333333333329E-2</v>
      </c>
    </row>
    <row r="39" spans="2:44" ht="27.9" customHeight="1" x14ac:dyDescent="0.2">
      <c r="B39" s="831"/>
      <c r="C39" s="26" t="s">
        <v>59</v>
      </c>
      <c r="D39" s="352">
        <v>202</v>
      </c>
      <c r="E39" s="352">
        <v>166</v>
      </c>
      <c r="F39" s="447">
        <v>544</v>
      </c>
      <c r="G39" s="49">
        <v>60</v>
      </c>
      <c r="H39" s="49">
        <v>5</v>
      </c>
      <c r="I39" s="49">
        <v>8</v>
      </c>
      <c r="J39" s="49">
        <v>11</v>
      </c>
      <c r="K39" s="49">
        <v>12</v>
      </c>
      <c r="L39" s="49">
        <v>10</v>
      </c>
      <c r="M39" s="49">
        <v>61</v>
      </c>
      <c r="N39" s="49">
        <v>228</v>
      </c>
      <c r="O39" s="49">
        <v>109</v>
      </c>
      <c r="P39" s="49">
        <v>24</v>
      </c>
      <c r="Q39" s="49">
        <v>15</v>
      </c>
      <c r="R39" s="245">
        <v>1</v>
      </c>
      <c r="S39" s="447">
        <v>510</v>
      </c>
      <c r="T39" s="49">
        <v>60</v>
      </c>
      <c r="U39" s="49">
        <v>5</v>
      </c>
      <c r="V39" s="49">
        <v>7</v>
      </c>
      <c r="W39" s="49">
        <v>11</v>
      </c>
      <c r="X39" s="49">
        <v>11</v>
      </c>
      <c r="Y39" s="49">
        <v>8</v>
      </c>
      <c r="Z39" s="49">
        <v>56</v>
      </c>
      <c r="AA39" s="49">
        <v>211</v>
      </c>
      <c r="AB39" s="49">
        <v>102</v>
      </c>
      <c r="AC39" s="49">
        <v>24</v>
      </c>
      <c r="AD39" s="49">
        <v>15</v>
      </c>
      <c r="AE39" s="246">
        <v>0</v>
      </c>
      <c r="AF39" s="447">
        <v>34</v>
      </c>
      <c r="AG39" s="49">
        <v>0</v>
      </c>
      <c r="AH39" s="49">
        <v>0</v>
      </c>
      <c r="AI39" s="49">
        <v>1</v>
      </c>
      <c r="AJ39" s="49">
        <v>0</v>
      </c>
      <c r="AK39" s="49">
        <v>1</v>
      </c>
      <c r="AL39" s="49">
        <v>2</v>
      </c>
      <c r="AM39" s="49">
        <v>5</v>
      </c>
      <c r="AN39" s="49">
        <v>17</v>
      </c>
      <c r="AO39" s="49">
        <v>7</v>
      </c>
      <c r="AP39" s="49">
        <v>0</v>
      </c>
      <c r="AQ39" s="49">
        <v>0</v>
      </c>
      <c r="AR39" s="246">
        <v>1</v>
      </c>
    </row>
    <row r="40" spans="2:44" ht="27.9" customHeight="1" thickBot="1" x14ac:dyDescent="0.25">
      <c r="B40" s="832"/>
      <c r="C40" s="27" t="s">
        <v>61</v>
      </c>
      <c r="D40" s="238"/>
      <c r="E40" s="238"/>
      <c r="F40" s="460"/>
      <c r="G40" s="461">
        <v>0.11029411764705882</v>
      </c>
      <c r="H40" s="461">
        <v>9.1911764705882356E-3</v>
      </c>
      <c r="I40" s="461">
        <v>1.4705882352941176E-2</v>
      </c>
      <c r="J40" s="461">
        <v>2.0220588235294119E-2</v>
      </c>
      <c r="K40" s="461">
        <v>2.2058823529411766E-2</v>
      </c>
      <c r="L40" s="461">
        <v>1.8382352941176471E-2</v>
      </c>
      <c r="M40" s="465">
        <v>0.11213235294117647</v>
      </c>
      <c r="N40" s="465">
        <v>0.41911764705882354</v>
      </c>
      <c r="O40" s="465">
        <v>0.20036764705882354</v>
      </c>
      <c r="P40" s="465">
        <v>4.4117647058823532E-2</v>
      </c>
      <c r="Q40" s="466">
        <v>2.7573529411764705E-2</v>
      </c>
      <c r="R40" s="463">
        <v>1.838235294117647E-3</v>
      </c>
      <c r="S40" s="464"/>
      <c r="T40" s="461">
        <v>0.11764705882352941</v>
      </c>
      <c r="U40" s="461">
        <v>9.8039215686274508E-3</v>
      </c>
      <c r="V40" s="461">
        <v>1.3725490196078431E-2</v>
      </c>
      <c r="W40" s="461">
        <v>2.1568627450980392E-2</v>
      </c>
      <c r="X40" s="461">
        <v>2.1568627450980392E-2</v>
      </c>
      <c r="Y40" s="461">
        <v>1.5686274509803921E-2</v>
      </c>
      <c r="Z40" s="465">
        <v>0.10980392156862745</v>
      </c>
      <c r="AA40" s="465">
        <v>0.4137254901960784</v>
      </c>
      <c r="AB40" s="465">
        <v>0.2</v>
      </c>
      <c r="AC40" s="465">
        <v>4.7058823529411764E-2</v>
      </c>
      <c r="AD40" s="466">
        <v>2.9411764705882353E-2</v>
      </c>
      <c r="AE40" s="467">
        <v>0</v>
      </c>
      <c r="AF40" s="464"/>
      <c r="AG40" s="461">
        <v>0</v>
      </c>
      <c r="AH40" s="461">
        <v>0</v>
      </c>
      <c r="AI40" s="461">
        <v>2.9411764705882353E-2</v>
      </c>
      <c r="AJ40" s="461">
        <v>0</v>
      </c>
      <c r="AK40" s="461">
        <v>2.9411764705882353E-2</v>
      </c>
      <c r="AL40" s="461">
        <v>5.8823529411764705E-2</v>
      </c>
      <c r="AM40" s="465">
        <v>0.14705882352941177</v>
      </c>
      <c r="AN40" s="465">
        <v>0.5</v>
      </c>
      <c r="AO40" s="465">
        <v>0.20588235294117646</v>
      </c>
      <c r="AP40" s="465">
        <v>0</v>
      </c>
      <c r="AQ40" s="466">
        <v>0</v>
      </c>
      <c r="AR40" s="467">
        <v>2.9411764705882353E-2</v>
      </c>
    </row>
    <row r="43" spans="2:44" ht="13.5" customHeight="1" x14ac:dyDescent="0.2"/>
    <row r="47" spans="2:44" ht="13.5" customHeight="1" x14ac:dyDescent="0.2"/>
  </sheetData>
  <mergeCells count="23">
    <mergeCell ref="B25:B40"/>
    <mergeCell ref="D7:D10"/>
    <mergeCell ref="C25:C26"/>
    <mergeCell ref="C27:C28"/>
    <mergeCell ref="C29:C30"/>
    <mergeCell ref="C31:C32"/>
    <mergeCell ref="C33:C34"/>
    <mergeCell ref="C35:C36"/>
    <mergeCell ref="C23:C24"/>
    <mergeCell ref="C13:C14"/>
    <mergeCell ref="C15:C16"/>
    <mergeCell ref="B13:B24"/>
    <mergeCell ref="E7:E10"/>
    <mergeCell ref="F7:R8"/>
    <mergeCell ref="C17:C18"/>
    <mergeCell ref="C19:C20"/>
    <mergeCell ref="C21:C22"/>
    <mergeCell ref="B11:C12"/>
    <mergeCell ref="S8:AE8"/>
    <mergeCell ref="S9:S10"/>
    <mergeCell ref="AF8:AR8"/>
    <mergeCell ref="AF9:AF10"/>
    <mergeCell ref="F9:F10"/>
  </mergeCells>
  <phoneticPr fontId="2"/>
  <pageMargins left="0.70866141732283472" right="0.19685039370078741" top="0.6692913385826772" bottom="0.55118110236220474" header="0.35433070866141736" footer="0.19685039370078741"/>
  <pageSetup paperSize="9" scale="52" firstPageNumber="35" orientation="landscape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9">
    <pageSetUpPr fitToPage="1"/>
  </sheetPr>
  <dimension ref="B2:AR56"/>
  <sheetViews>
    <sheetView view="pageBreakPreview" zoomScale="70" zoomScaleNormal="100" zoomScaleSheetLayoutView="70" workbookViewId="0">
      <pane xSplit="3" ySplit="10" topLeftCell="D11" activePane="bottomRight" state="frozen"/>
      <selection activeCell="D7" sqref="D7:D14"/>
      <selection pane="topRight" activeCell="D7" sqref="D7:D14"/>
      <selection pane="bottomLeft" activeCell="D7" sqref="D7:D14"/>
      <selection pane="bottomRight" activeCell="D7" sqref="D7:D14"/>
    </sheetView>
  </sheetViews>
  <sheetFormatPr defaultColWidth="9" defaultRowHeight="13" x14ac:dyDescent="0.2"/>
  <cols>
    <col min="1" max="1" width="4.6328125" style="1" customWidth="1"/>
    <col min="2" max="2" width="3.08984375" style="1" customWidth="1"/>
    <col min="3" max="3" width="16.453125" style="1" customWidth="1"/>
    <col min="4" max="4" width="8.81640625" style="1" customWidth="1"/>
    <col min="5" max="5" width="9.08984375" style="1" customWidth="1"/>
    <col min="6" max="9" width="5.6328125" style="1" customWidth="1"/>
    <col min="10" max="10" width="5.453125" style="1" customWidth="1"/>
    <col min="11" max="44" width="5.6328125" style="1" customWidth="1"/>
    <col min="45" max="45" width="4.6328125" style="1" customWidth="1"/>
    <col min="46" max="16384" width="9" style="1"/>
  </cols>
  <sheetData>
    <row r="2" spans="2:44" ht="14" x14ac:dyDescent="0.2">
      <c r="B2" s="21" t="s">
        <v>129</v>
      </c>
    </row>
    <row r="3" spans="2:44" ht="14" x14ac:dyDescent="0.2">
      <c r="B3" s="21"/>
      <c r="AH3" s="30" t="s">
        <v>105</v>
      </c>
    </row>
    <row r="4" spans="2:44" ht="14" x14ac:dyDescent="0.2">
      <c r="B4" s="21"/>
      <c r="AH4" s="30" t="s">
        <v>106</v>
      </c>
    </row>
    <row r="5" spans="2:44" ht="8.25" customHeight="1" x14ac:dyDescent="0.2">
      <c r="B5" s="21"/>
      <c r="AH5" s="36"/>
    </row>
    <row r="6" spans="2:44" ht="13.5" thickBot="1" x14ac:dyDescent="0.25">
      <c r="B6" s="1" t="s">
        <v>130</v>
      </c>
      <c r="AR6" s="2" t="s">
        <v>108</v>
      </c>
    </row>
    <row r="7" spans="2:44" ht="23.15" customHeight="1" thickBot="1" x14ac:dyDescent="0.25">
      <c r="B7" s="8"/>
      <c r="C7" s="4"/>
      <c r="D7" s="843" t="s">
        <v>131</v>
      </c>
      <c r="E7" s="908" t="s">
        <v>110</v>
      </c>
      <c r="F7" s="995" t="s">
        <v>111</v>
      </c>
      <c r="G7" s="996"/>
      <c r="H7" s="996"/>
      <c r="I7" s="996"/>
      <c r="J7" s="996"/>
      <c r="K7" s="996"/>
      <c r="L7" s="996"/>
      <c r="M7" s="996"/>
      <c r="N7" s="996"/>
      <c r="O7" s="996"/>
      <c r="P7" s="996"/>
      <c r="Q7" s="996"/>
      <c r="R7" s="996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210"/>
    </row>
    <row r="8" spans="2:44" ht="23.15" customHeight="1" x14ac:dyDescent="0.2">
      <c r="B8" s="15"/>
      <c r="C8" s="10"/>
      <c r="D8" s="844"/>
      <c r="E8" s="907"/>
      <c r="F8" s="997"/>
      <c r="G8" s="998"/>
      <c r="H8" s="998"/>
      <c r="I8" s="998"/>
      <c r="J8" s="998"/>
      <c r="K8" s="998"/>
      <c r="L8" s="998"/>
      <c r="M8" s="998"/>
      <c r="N8" s="998"/>
      <c r="O8" s="998"/>
      <c r="P8" s="998"/>
      <c r="Q8" s="998"/>
      <c r="R8" s="998"/>
      <c r="S8" s="989" t="s">
        <v>112</v>
      </c>
      <c r="T8" s="1002"/>
      <c r="U8" s="1002"/>
      <c r="V8" s="1002"/>
      <c r="W8" s="1002"/>
      <c r="X8" s="1002"/>
      <c r="Y8" s="1002"/>
      <c r="Z8" s="1002"/>
      <c r="AA8" s="1002"/>
      <c r="AB8" s="1002"/>
      <c r="AC8" s="1002"/>
      <c r="AD8" s="1002"/>
      <c r="AE8" s="1003"/>
      <c r="AF8" s="989" t="s">
        <v>113</v>
      </c>
      <c r="AG8" s="1002"/>
      <c r="AH8" s="1002"/>
      <c r="AI8" s="1002"/>
      <c r="AJ8" s="1002"/>
      <c r="AK8" s="1002"/>
      <c r="AL8" s="1002"/>
      <c r="AM8" s="1002"/>
      <c r="AN8" s="1002"/>
      <c r="AO8" s="1002"/>
      <c r="AP8" s="1002"/>
      <c r="AQ8" s="1002"/>
      <c r="AR8" s="1003"/>
    </row>
    <row r="9" spans="2:44" ht="23.15" customHeight="1" x14ac:dyDescent="0.2">
      <c r="B9" s="15"/>
      <c r="C9" s="10"/>
      <c r="D9" s="844"/>
      <c r="E9" s="907"/>
      <c r="F9" s="992" t="s">
        <v>132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992" t="s">
        <v>132</v>
      </c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211"/>
      <c r="AF9" s="992" t="s">
        <v>132</v>
      </c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211"/>
    </row>
    <row r="10" spans="2:44" ht="42" customHeight="1" x14ac:dyDescent="0.2">
      <c r="B10" s="24"/>
      <c r="C10" s="25"/>
      <c r="D10" s="999"/>
      <c r="E10" s="994"/>
      <c r="F10" s="993"/>
      <c r="G10" s="209" t="s">
        <v>115</v>
      </c>
      <c r="H10" s="209" t="s">
        <v>116</v>
      </c>
      <c r="I10" s="209" t="s">
        <v>117</v>
      </c>
      <c r="J10" s="209" t="s">
        <v>118</v>
      </c>
      <c r="K10" s="209" t="s">
        <v>119</v>
      </c>
      <c r="L10" s="209" t="s">
        <v>120</v>
      </c>
      <c r="M10" s="209" t="s">
        <v>121</v>
      </c>
      <c r="N10" s="209" t="s">
        <v>122</v>
      </c>
      <c r="O10" s="209" t="s">
        <v>123</v>
      </c>
      <c r="P10" s="209" t="s">
        <v>124</v>
      </c>
      <c r="Q10" s="76" t="s">
        <v>125</v>
      </c>
      <c r="R10" s="76" t="s">
        <v>126</v>
      </c>
      <c r="S10" s="993"/>
      <c r="T10" s="209" t="s">
        <v>115</v>
      </c>
      <c r="U10" s="209" t="s">
        <v>116</v>
      </c>
      <c r="V10" s="209" t="s">
        <v>117</v>
      </c>
      <c r="W10" s="209" t="s">
        <v>118</v>
      </c>
      <c r="X10" s="209" t="s">
        <v>119</v>
      </c>
      <c r="Y10" s="209" t="s">
        <v>120</v>
      </c>
      <c r="Z10" s="209" t="s">
        <v>121</v>
      </c>
      <c r="AA10" s="209" t="s">
        <v>122</v>
      </c>
      <c r="AB10" s="209" t="s">
        <v>123</v>
      </c>
      <c r="AC10" s="209" t="s">
        <v>124</v>
      </c>
      <c r="AD10" s="76" t="s">
        <v>125</v>
      </c>
      <c r="AE10" s="76" t="s">
        <v>126</v>
      </c>
      <c r="AF10" s="993"/>
      <c r="AG10" s="711" t="s">
        <v>115</v>
      </c>
      <c r="AH10" s="711" t="s">
        <v>116</v>
      </c>
      <c r="AI10" s="711" t="s">
        <v>117</v>
      </c>
      <c r="AJ10" s="711" t="s">
        <v>118</v>
      </c>
      <c r="AK10" s="711" t="s">
        <v>119</v>
      </c>
      <c r="AL10" s="711" t="s">
        <v>120</v>
      </c>
      <c r="AM10" s="711" t="s">
        <v>121</v>
      </c>
      <c r="AN10" s="711" t="s">
        <v>122</v>
      </c>
      <c r="AO10" s="711" t="s">
        <v>123</v>
      </c>
      <c r="AP10" s="711" t="s">
        <v>124</v>
      </c>
      <c r="AQ10" s="709" t="s">
        <v>125</v>
      </c>
      <c r="AR10" s="710" t="s">
        <v>126</v>
      </c>
    </row>
    <row r="11" spans="2:44" ht="27.9" customHeight="1" x14ac:dyDescent="0.2">
      <c r="B11" s="913" t="s">
        <v>127</v>
      </c>
      <c r="C11" s="914"/>
      <c r="D11" s="655">
        <v>495</v>
      </c>
      <c r="E11" s="655">
        <v>219</v>
      </c>
      <c r="F11" s="717">
        <v>95</v>
      </c>
      <c r="G11" s="718">
        <v>62</v>
      </c>
      <c r="H11" s="718">
        <v>10</v>
      </c>
      <c r="I11" s="718">
        <v>9</v>
      </c>
      <c r="J11" s="718">
        <v>9</v>
      </c>
      <c r="K11" s="718">
        <v>2</v>
      </c>
      <c r="L11" s="718">
        <v>1</v>
      </c>
      <c r="M11" s="718">
        <v>0</v>
      </c>
      <c r="N11" s="718">
        <v>1</v>
      </c>
      <c r="O11" s="718">
        <v>1</v>
      </c>
      <c r="P11" s="718">
        <v>0</v>
      </c>
      <c r="Q11" s="718">
        <v>0</v>
      </c>
      <c r="R11" s="719">
        <v>0</v>
      </c>
      <c r="S11" s="717">
        <v>94</v>
      </c>
      <c r="T11" s="718">
        <v>62</v>
      </c>
      <c r="U11" s="718">
        <v>10</v>
      </c>
      <c r="V11" s="718">
        <v>8</v>
      </c>
      <c r="W11" s="718">
        <v>9</v>
      </c>
      <c r="X11" s="718">
        <v>2</v>
      </c>
      <c r="Y11" s="718">
        <v>1</v>
      </c>
      <c r="Z11" s="718">
        <v>0</v>
      </c>
      <c r="AA11" s="718">
        <v>1</v>
      </c>
      <c r="AB11" s="718">
        <v>1</v>
      </c>
      <c r="AC11" s="718">
        <v>0</v>
      </c>
      <c r="AD11" s="718">
        <v>0</v>
      </c>
      <c r="AE11" s="720">
        <v>0</v>
      </c>
      <c r="AF11" s="717">
        <v>1</v>
      </c>
      <c r="AG11" s="718">
        <v>0</v>
      </c>
      <c r="AH11" s="718">
        <v>0</v>
      </c>
      <c r="AI11" s="718">
        <v>1</v>
      </c>
      <c r="AJ11" s="718">
        <v>0</v>
      </c>
      <c r="AK11" s="718">
        <v>0</v>
      </c>
      <c r="AL11" s="718">
        <v>0</v>
      </c>
      <c r="AM11" s="718">
        <v>0</v>
      </c>
      <c r="AN11" s="718">
        <v>0</v>
      </c>
      <c r="AO11" s="718">
        <v>0</v>
      </c>
      <c r="AP11" s="718">
        <v>0</v>
      </c>
      <c r="AQ11" s="718">
        <v>0</v>
      </c>
      <c r="AR11" s="720">
        <v>0</v>
      </c>
    </row>
    <row r="12" spans="2:44" ht="27.9" customHeight="1" thickBot="1" x14ac:dyDescent="0.25">
      <c r="B12" s="917"/>
      <c r="C12" s="918"/>
      <c r="D12" s="213"/>
      <c r="E12" s="237"/>
      <c r="F12" s="721"/>
      <c r="G12" s="722">
        <v>0.65263157894736845</v>
      </c>
      <c r="H12" s="722">
        <v>0.10526315789473684</v>
      </c>
      <c r="I12" s="722">
        <v>9.4736842105263161E-2</v>
      </c>
      <c r="J12" s="722">
        <v>9.4736842105263161E-2</v>
      </c>
      <c r="K12" s="722">
        <v>2.1052631578947368E-2</v>
      </c>
      <c r="L12" s="722">
        <v>1.0526315789473684E-2</v>
      </c>
      <c r="M12" s="722">
        <v>0</v>
      </c>
      <c r="N12" s="722">
        <v>1.0526315789473684E-2</v>
      </c>
      <c r="O12" s="722">
        <v>1.0526315789473684E-2</v>
      </c>
      <c r="P12" s="722">
        <v>0</v>
      </c>
      <c r="Q12" s="723">
        <v>0</v>
      </c>
      <c r="R12" s="723">
        <v>0</v>
      </c>
      <c r="S12" s="724"/>
      <c r="T12" s="722">
        <v>0.65957446808510634</v>
      </c>
      <c r="U12" s="722">
        <v>0.10638297872340426</v>
      </c>
      <c r="V12" s="722">
        <v>8.5106382978723402E-2</v>
      </c>
      <c r="W12" s="722">
        <v>9.5744680851063829E-2</v>
      </c>
      <c r="X12" s="722">
        <v>2.1276595744680851E-2</v>
      </c>
      <c r="Y12" s="722">
        <v>1.0638297872340425E-2</v>
      </c>
      <c r="Z12" s="722">
        <v>0</v>
      </c>
      <c r="AA12" s="722">
        <v>1.0638297872340425E-2</v>
      </c>
      <c r="AB12" s="722">
        <v>1.0638297872340425E-2</v>
      </c>
      <c r="AC12" s="722">
        <v>0</v>
      </c>
      <c r="AD12" s="723">
        <v>0</v>
      </c>
      <c r="AE12" s="725">
        <v>0</v>
      </c>
      <c r="AF12" s="724"/>
      <c r="AG12" s="452" t="s">
        <v>133</v>
      </c>
      <c r="AH12" s="452" t="s">
        <v>133</v>
      </c>
      <c r="AI12" s="452" t="s">
        <v>133</v>
      </c>
      <c r="AJ12" s="452" t="s">
        <v>133</v>
      </c>
      <c r="AK12" s="452" t="s">
        <v>133</v>
      </c>
      <c r="AL12" s="452" t="s">
        <v>133</v>
      </c>
      <c r="AM12" s="452" t="s">
        <v>133</v>
      </c>
      <c r="AN12" s="452" t="s">
        <v>133</v>
      </c>
      <c r="AO12" s="452" t="s">
        <v>133</v>
      </c>
      <c r="AP12" s="452" t="s">
        <v>133</v>
      </c>
      <c r="AQ12" s="452" t="s">
        <v>133</v>
      </c>
      <c r="AR12" s="454" t="s">
        <v>133</v>
      </c>
    </row>
    <row r="13" spans="2:44" ht="27.9" customHeight="1" thickTop="1" x14ac:dyDescent="0.2">
      <c r="B13" s="830" t="s">
        <v>134</v>
      </c>
      <c r="C13" s="1001" t="s">
        <v>4</v>
      </c>
      <c r="D13" s="689">
        <v>65</v>
      </c>
      <c r="E13" s="348">
        <v>18</v>
      </c>
      <c r="F13" s="726">
        <v>4</v>
      </c>
      <c r="G13" s="727">
        <v>2</v>
      </c>
      <c r="H13" s="727">
        <v>2</v>
      </c>
      <c r="I13" s="727">
        <v>0</v>
      </c>
      <c r="J13" s="727">
        <v>0</v>
      </c>
      <c r="K13" s="727">
        <v>0</v>
      </c>
      <c r="L13" s="727">
        <v>0</v>
      </c>
      <c r="M13" s="727">
        <v>0</v>
      </c>
      <c r="N13" s="727">
        <v>0</v>
      </c>
      <c r="O13" s="727">
        <v>0</v>
      </c>
      <c r="P13" s="727">
        <v>0</v>
      </c>
      <c r="Q13" s="727">
        <v>0</v>
      </c>
      <c r="R13" s="728">
        <v>0</v>
      </c>
      <c r="S13" s="726">
        <v>4</v>
      </c>
      <c r="T13" s="727">
        <v>2</v>
      </c>
      <c r="U13" s="727">
        <v>2</v>
      </c>
      <c r="V13" s="727">
        <v>0</v>
      </c>
      <c r="W13" s="727">
        <v>0</v>
      </c>
      <c r="X13" s="727">
        <v>0</v>
      </c>
      <c r="Y13" s="727">
        <v>0</v>
      </c>
      <c r="Z13" s="727">
        <v>0</v>
      </c>
      <c r="AA13" s="727">
        <v>0</v>
      </c>
      <c r="AB13" s="727">
        <v>0</v>
      </c>
      <c r="AC13" s="727">
        <v>0</v>
      </c>
      <c r="AD13" s="727">
        <v>0</v>
      </c>
      <c r="AE13" s="727">
        <v>0</v>
      </c>
      <c r="AF13" s="726">
        <v>0</v>
      </c>
      <c r="AG13" s="727">
        <v>0</v>
      </c>
      <c r="AH13" s="727">
        <v>0</v>
      </c>
      <c r="AI13" s="727">
        <v>0</v>
      </c>
      <c r="AJ13" s="727">
        <v>0</v>
      </c>
      <c r="AK13" s="727">
        <v>0</v>
      </c>
      <c r="AL13" s="727">
        <v>0</v>
      </c>
      <c r="AM13" s="727">
        <v>0</v>
      </c>
      <c r="AN13" s="727">
        <v>0</v>
      </c>
      <c r="AO13" s="727">
        <v>0</v>
      </c>
      <c r="AP13" s="727">
        <v>0</v>
      </c>
      <c r="AQ13" s="729">
        <v>0</v>
      </c>
      <c r="AR13" s="728">
        <v>0</v>
      </c>
    </row>
    <row r="14" spans="2:44" ht="27.9" customHeight="1" x14ac:dyDescent="0.2">
      <c r="B14" s="831"/>
      <c r="C14" s="844"/>
      <c r="D14" s="691"/>
      <c r="E14" s="239"/>
      <c r="F14" s="730"/>
      <c r="G14" s="452">
        <v>0.5</v>
      </c>
      <c r="H14" s="452">
        <v>0.5</v>
      </c>
      <c r="I14" s="452">
        <v>0</v>
      </c>
      <c r="J14" s="452">
        <v>0</v>
      </c>
      <c r="K14" s="452">
        <v>0</v>
      </c>
      <c r="L14" s="452">
        <v>0</v>
      </c>
      <c r="M14" s="452">
        <v>0</v>
      </c>
      <c r="N14" s="452">
        <v>0</v>
      </c>
      <c r="O14" s="452">
        <v>0</v>
      </c>
      <c r="P14" s="452">
        <v>0</v>
      </c>
      <c r="Q14" s="731">
        <v>0</v>
      </c>
      <c r="R14" s="731">
        <v>0</v>
      </c>
      <c r="S14" s="732"/>
      <c r="T14" s="733">
        <v>0.5</v>
      </c>
      <c r="U14" s="734">
        <v>0.5</v>
      </c>
      <c r="V14" s="734">
        <v>0</v>
      </c>
      <c r="W14" s="734">
        <v>0</v>
      </c>
      <c r="X14" s="734">
        <v>0</v>
      </c>
      <c r="Y14" s="734">
        <v>0</v>
      </c>
      <c r="Z14" s="734">
        <v>0</v>
      </c>
      <c r="AA14" s="734">
        <v>0</v>
      </c>
      <c r="AB14" s="734">
        <v>0</v>
      </c>
      <c r="AC14" s="734">
        <v>0</v>
      </c>
      <c r="AD14" s="734">
        <v>0</v>
      </c>
      <c r="AE14" s="734">
        <v>0</v>
      </c>
      <c r="AF14" s="730"/>
      <c r="AG14" s="452" t="s">
        <v>133</v>
      </c>
      <c r="AH14" s="452" t="s">
        <v>133</v>
      </c>
      <c r="AI14" s="452" t="s">
        <v>133</v>
      </c>
      <c r="AJ14" s="452" t="s">
        <v>133</v>
      </c>
      <c r="AK14" s="452" t="s">
        <v>133</v>
      </c>
      <c r="AL14" s="452" t="s">
        <v>133</v>
      </c>
      <c r="AM14" s="452" t="s">
        <v>133</v>
      </c>
      <c r="AN14" s="452" t="s">
        <v>133</v>
      </c>
      <c r="AO14" s="452" t="s">
        <v>133</v>
      </c>
      <c r="AP14" s="452" t="s">
        <v>133</v>
      </c>
      <c r="AQ14" s="452" t="s">
        <v>133</v>
      </c>
      <c r="AR14" s="454" t="s">
        <v>133</v>
      </c>
    </row>
    <row r="15" spans="2:44" ht="27.9" customHeight="1" x14ac:dyDescent="0.2">
      <c r="B15" s="831"/>
      <c r="C15" s="843" t="s">
        <v>5</v>
      </c>
      <c r="D15" s="690">
        <v>98</v>
      </c>
      <c r="E15" s="349">
        <v>43</v>
      </c>
      <c r="F15" s="717">
        <v>25</v>
      </c>
      <c r="G15" s="718">
        <v>14</v>
      </c>
      <c r="H15" s="718">
        <v>2</v>
      </c>
      <c r="I15" s="718">
        <v>4</v>
      </c>
      <c r="J15" s="718">
        <v>3</v>
      </c>
      <c r="K15" s="718">
        <v>0</v>
      </c>
      <c r="L15" s="718">
        <v>1</v>
      </c>
      <c r="M15" s="718">
        <v>0</v>
      </c>
      <c r="N15" s="718">
        <v>0</v>
      </c>
      <c r="O15" s="718">
        <v>1</v>
      </c>
      <c r="P15" s="718">
        <v>0</v>
      </c>
      <c r="Q15" s="718">
        <v>0</v>
      </c>
      <c r="R15" s="719">
        <v>0</v>
      </c>
      <c r="S15" s="717">
        <v>25</v>
      </c>
      <c r="T15" s="718">
        <v>14</v>
      </c>
      <c r="U15" s="718">
        <v>2</v>
      </c>
      <c r="V15" s="718">
        <v>4</v>
      </c>
      <c r="W15" s="718">
        <v>3</v>
      </c>
      <c r="X15" s="718">
        <v>0</v>
      </c>
      <c r="Y15" s="718">
        <v>1</v>
      </c>
      <c r="Z15" s="718">
        <v>0</v>
      </c>
      <c r="AA15" s="718">
        <v>0</v>
      </c>
      <c r="AB15" s="718">
        <v>1</v>
      </c>
      <c r="AC15" s="718">
        <v>0</v>
      </c>
      <c r="AD15" s="718">
        <v>0</v>
      </c>
      <c r="AE15" s="718">
        <v>0</v>
      </c>
      <c r="AF15" s="717">
        <v>0</v>
      </c>
      <c r="AG15" s="718">
        <v>0</v>
      </c>
      <c r="AH15" s="718">
        <v>0</v>
      </c>
      <c r="AI15" s="718">
        <v>0</v>
      </c>
      <c r="AJ15" s="718">
        <v>0</v>
      </c>
      <c r="AK15" s="718">
        <v>0</v>
      </c>
      <c r="AL15" s="718">
        <v>0</v>
      </c>
      <c r="AM15" s="718">
        <v>0</v>
      </c>
      <c r="AN15" s="718">
        <v>0</v>
      </c>
      <c r="AO15" s="718">
        <v>0</v>
      </c>
      <c r="AP15" s="718">
        <v>0</v>
      </c>
      <c r="AQ15" s="719">
        <v>0</v>
      </c>
      <c r="AR15" s="720">
        <v>0</v>
      </c>
    </row>
    <row r="16" spans="2:44" ht="27.9" customHeight="1" x14ac:dyDescent="0.2">
      <c r="B16" s="831"/>
      <c r="C16" s="844"/>
      <c r="D16" s="691"/>
      <c r="E16" s="239"/>
      <c r="F16" s="735"/>
      <c r="G16" s="452">
        <v>0.56000000000000005</v>
      </c>
      <c r="H16" s="452">
        <v>0.08</v>
      </c>
      <c r="I16" s="452">
        <v>0.16</v>
      </c>
      <c r="J16" s="452">
        <v>0.12</v>
      </c>
      <c r="K16" s="452">
        <v>0</v>
      </c>
      <c r="L16" s="452">
        <v>0.04</v>
      </c>
      <c r="M16" s="452">
        <v>0</v>
      </c>
      <c r="N16" s="452">
        <v>0</v>
      </c>
      <c r="O16" s="452">
        <v>0.04</v>
      </c>
      <c r="P16" s="452">
        <v>0</v>
      </c>
      <c r="Q16" s="731">
        <v>0</v>
      </c>
      <c r="R16" s="731">
        <v>0</v>
      </c>
      <c r="S16" s="732"/>
      <c r="T16" s="456">
        <v>0.56000000000000005</v>
      </c>
      <c r="U16" s="736">
        <v>0.08</v>
      </c>
      <c r="V16" s="456">
        <v>0.16</v>
      </c>
      <c r="W16" s="456">
        <v>0.12</v>
      </c>
      <c r="X16" s="456">
        <v>0</v>
      </c>
      <c r="Y16" s="456">
        <v>0.04</v>
      </c>
      <c r="Z16" s="736">
        <v>0</v>
      </c>
      <c r="AA16" s="736">
        <v>0</v>
      </c>
      <c r="AB16" s="736">
        <v>0.04</v>
      </c>
      <c r="AC16" s="736">
        <v>0</v>
      </c>
      <c r="AD16" s="736">
        <v>0</v>
      </c>
      <c r="AE16" s="736">
        <v>0</v>
      </c>
      <c r="AF16" s="735"/>
      <c r="AG16" s="452" t="s">
        <v>133</v>
      </c>
      <c r="AH16" s="452" t="s">
        <v>133</v>
      </c>
      <c r="AI16" s="452" t="s">
        <v>133</v>
      </c>
      <c r="AJ16" s="452" t="s">
        <v>133</v>
      </c>
      <c r="AK16" s="452" t="s">
        <v>133</v>
      </c>
      <c r="AL16" s="452" t="s">
        <v>133</v>
      </c>
      <c r="AM16" s="452" t="s">
        <v>133</v>
      </c>
      <c r="AN16" s="452" t="s">
        <v>133</v>
      </c>
      <c r="AO16" s="452" t="s">
        <v>133</v>
      </c>
      <c r="AP16" s="452" t="s">
        <v>133</v>
      </c>
      <c r="AQ16" s="452" t="s">
        <v>133</v>
      </c>
      <c r="AR16" s="454" t="s">
        <v>133</v>
      </c>
    </row>
    <row r="17" spans="2:44" ht="27.9" customHeight="1" x14ac:dyDescent="0.2">
      <c r="B17" s="831"/>
      <c r="C17" s="843" t="s">
        <v>135</v>
      </c>
      <c r="D17" s="690">
        <v>35</v>
      </c>
      <c r="E17" s="349">
        <v>8</v>
      </c>
      <c r="F17" s="737">
        <v>3</v>
      </c>
      <c r="G17" s="718">
        <v>0</v>
      </c>
      <c r="H17" s="718">
        <v>2</v>
      </c>
      <c r="I17" s="718">
        <v>0</v>
      </c>
      <c r="J17" s="718">
        <v>1</v>
      </c>
      <c r="K17" s="718">
        <v>0</v>
      </c>
      <c r="L17" s="718">
        <v>0</v>
      </c>
      <c r="M17" s="718">
        <v>0</v>
      </c>
      <c r="N17" s="718">
        <v>0</v>
      </c>
      <c r="O17" s="718">
        <v>0</v>
      </c>
      <c r="P17" s="718">
        <v>0</v>
      </c>
      <c r="Q17" s="718">
        <v>0</v>
      </c>
      <c r="R17" s="719">
        <v>0</v>
      </c>
      <c r="S17" s="717">
        <v>3</v>
      </c>
      <c r="T17" s="718">
        <v>0</v>
      </c>
      <c r="U17" s="718">
        <v>2</v>
      </c>
      <c r="V17" s="718">
        <v>0</v>
      </c>
      <c r="W17" s="718">
        <v>1</v>
      </c>
      <c r="X17" s="718">
        <v>0</v>
      </c>
      <c r="Y17" s="718">
        <v>0</v>
      </c>
      <c r="Z17" s="718">
        <v>0</v>
      </c>
      <c r="AA17" s="718">
        <v>0</v>
      </c>
      <c r="AB17" s="718">
        <v>0</v>
      </c>
      <c r="AC17" s="718">
        <v>0</v>
      </c>
      <c r="AD17" s="718">
        <v>0</v>
      </c>
      <c r="AE17" s="718">
        <v>0</v>
      </c>
      <c r="AF17" s="717">
        <v>0</v>
      </c>
      <c r="AG17" s="718">
        <v>0</v>
      </c>
      <c r="AH17" s="718">
        <v>0</v>
      </c>
      <c r="AI17" s="718">
        <v>0</v>
      </c>
      <c r="AJ17" s="718">
        <v>0</v>
      </c>
      <c r="AK17" s="718">
        <v>0</v>
      </c>
      <c r="AL17" s="718">
        <v>0</v>
      </c>
      <c r="AM17" s="718">
        <v>0</v>
      </c>
      <c r="AN17" s="718">
        <v>0</v>
      </c>
      <c r="AO17" s="718">
        <v>0</v>
      </c>
      <c r="AP17" s="718">
        <v>0</v>
      </c>
      <c r="AQ17" s="719">
        <v>0</v>
      </c>
      <c r="AR17" s="720">
        <v>0</v>
      </c>
    </row>
    <row r="18" spans="2:44" ht="27.9" customHeight="1" x14ac:dyDescent="0.2">
      <c r="B18" s="831"/>
      <c r="C18" s="844"/>
      <c r="D18" s="691"/>
      <c r="E18" s="239"/>
      <c r="F18" s="732"/>
      <c r="G18" s="452">
        <v>0</v>
      </c>
      <c r="H18" s="452">
        <v>0.66666666666666663</v>
      </c>
      <c r="I18" s="452">
        <v>0</v>
      </c>
      <c r="J18" s="452">
        <v>0.33333333333333331</v>
      </c>
      <c r="K18" s="452">
        <v>0</v>
      </c>
      <c r="L18" s="452">
        <v>0</v>
      </c>
      <c r="M18" s="452">
        <v>0</v>
      </c>
      <c r="N18" s="452">
        <v>0</v>
      </c>
      <c r="O18" s="452">
        <v>0</v>
      </c>
      <c r="P18" s="452">
        <v>0</v>
      </c>
      <c r="Q18" s="731">
        <v>0</v>
      </c>
      <c r="R18" s="731">
        <v>0</v>
      </c>
      <c r="S18" s="735"/>
      <c r="T18" s="456">
        <v>0</v>
      </c>
      <c r="U18" s="736">
        <v>0.66666666666666663</v>
      </c>
      <c r="V18" s="456">
        <v>0</v>
      </c>
      <c r="W18" s="456">
        <v>0.33333333333333331</v>
      </c>
      <c r="X18" s="456">
        <v>0</v>
      </c>
      <c r="Y18" s="456">
        <v>0</v>
      </c>
      <c r="Z18" s="736">
        <v>0</v>
      </c>
      <c r="AA18" s="736">
        <v>0</v>
      </c>
      <c r="AB18" s="736">
        <v>0</v>
      </c>
      <c r="AC18" s="736">
        <v>0</v>
      </c>
      <c r="AD18" s="736">
        <v>0</v>
      </c>
      <c r="AE18" s="736">
        <v>0</v>
      </c>
      <c r="AF18" s="730"/>
      <c r="AG18" s="452" t="s">
        <v>133</v>
      </c>
      <c r="AH18" s="452" t="s">
        <v>133</v>
      </c>
      <c r="AI18" s="452" t="s">
        <v>133</v>
      </c>
      <c r="AJ18" s="452" t="s">
        <v>133</v>
      </c>
      <c r="AK18" s="452" t="s">
        <v>133</v>
      </c>
      <c r="AL18" s="452" t="s">
        <v>133</v>
      </c>
      <c r="AM18" s="452" t="s">
        <v>133</v>
      </c>
      <c r="AN18" s="452" t="s">
        <v>133</v>
      </c>
      <c r="AO18" s="452" t="s">
        <v>133</v>
      </c>
      <c r="AP18" s="452" t="s">
        <v>133</v>
      </c>
      <c r="AQ18" s="452" t="s">
        <v>133</v>
      </c>
      <c r="AR18" s="454" t="s">
        <v>133</v>
      </c>
    </row>
    <row r="19" spans="2:44" ht="27.9" customHeight="1" x14ac:dyDescent="0.2">
      <c r="B19" s="831"/>
      <c r="C19" s="843" t="s">
        <v>74</v>
      </c>
      <c r="D19" s="690">
        <v>112</v>
      </c>
      <c r="E19" s="349">
        <v>46</v>
      </c>
      <c r="F19" s="717">
        <v>5</v>
      </c>
      <c r="G19" s="718">
        <v>2</v>
      </c>
      <c r="H19" s="718">
        <v>1</v>
      </c>
      <c r="I19" s="718">
        <v>1</v>
      </c>
      <c r="J19" s="718">
        <v>0</v>
      </c>
      <c r="K19" s="718">
        <v>1</v>
      </c>
      <c r="L19" s="718">
        <v>0</v>
      </c>
      <c r="M19" s="718">
        <v>0</v>
      </c>
      <c r="N19" s="718">
        <v>0</v>
      </c>
      <c r="O19" s="718">
        <v>0</v>
      </c>
      <c r="P19" s="718">
        <v>0</v>
      </c>
      <c r="Q19" s="718">
        <v>0</v>
      </c>
      <c r="R19" s="719">
        <v>0</v>
      </c>
      <c r="S19" s="717">
        <v>5</v>
      </c>
      <c r="T19" s="718">
        <v>2</v>
      </c>
      <c r="U19" s="718">
        <v>1</v>
      </c>
      <c r="V19" s="718">
        <v>1</v>
      </c>
      <c r="W19" s="718">
        <v>0</v>
      </c>
      <c r="X19" s="718">
        <v>1</v>
      </c>
      <c r="Y19" s="718">
        <v>0</v>
      </c>
      <c r="Z19" s="718">
        <v>0</v>
      </c>
      <c r="AA19" s="718">
        <v>0</v>
      </c>
      <c r="AB19" s="718">
        <v>0</v>
      </c>
      <c r="AC19" s="718">
        <v>0</v>
      </c>
      <c r="AD19" s="718">
        <v>0</v>
      </c>
      <c r="AE19" s="718">
        <v>0</v>
      </c>
      <c r="AF19" s="717">
        <v>0</v>
      </c>
      <c r="AG19" s="718">
        <v>0</v>
      </c>
      <c r="AH19" s="718">
        <v>0</v>
      </c>
      <c r="AI19" s="718">
        <v>0</v>
      </c>
      <c r="AJ19" s="718">
        <v>0</v>
      </c>
      <c r="AK19" s="718">
        <v>0</v>
      </c>
      <c r="AL19" s="718">
        <v>0</v>
      </c>
      <c r="AM19" s="718">
        <v>0</v>
      </c>
      <c r="AN19" s="718">
        <v>0</v>
      </c>
      <c r="AO19" s="718">
        <v>0</v>
      </c>
      <c r="AP19" s="718">
        <v>0</v>
      </c>
      <c r="AQ19" s="719">
        <v>0</v>
      </c>
      <c r="AR19" s="720">
        <v>0</v>
      </c>
    </row>
    <row r="20" spans="2:44" ht="27.9" customHeight="1" x14ac:dyDescent="0.2">
      <c r="B20" s="831"/>
      <c r="C20" s="844"/>
      <c r="D20" s="691"/>
      <c r="E20" s="239"/>
      <c r="F20" s="735"/>
      <c r="G20" s="731">
        <v>0.4</v>
      </c>
      <c r="H20" s="731">
        <v>0.2</v>
      </c>
      <c r="I20" s="731">
        <v>0.2</v>
      </c>
      <c r="J20" s="731">
        <v>0</v>
      </c>
      <c r="K20" s="731">
        <v>0.2</v>
      </c>
      <c r="L20" s="731">
        <v>0</v>
      </c>
      <c r="M20" s="731">
        <v>0</v>
      </c>
      <c r="N20" s="731">
        <v>0</v>
      </c>
      <c r="O20" s="731">
        <v>0</v>
      </c>
      <c r="P20" s="731">
        <v>0</v>
      </c>
      <c r="Q20" s="731">
        <v>0</v>
      </c>
      <c r="R20" s="731">
        <v>0</v>
      </c>
      <c r="S20" s="738"/>
      <c r="T20" s="733">
        <v>0.4</v>
      </c>
      <c r="U20" s="734">
        <v>0.2</v>
      </c>
      <c r="V20" s="733">
        <v>0.2</v>
      </c>
      <c r="W20" s="733">
        <v>0</v>
      </c>
      <c r="X20" s="733">
        <v>0.2</v>
      </c>
      <c r="Y20" s="733">
        <v>0</v>
      </c>
      <c r="Z20" s="733">
        <v>0</v>
      </c>
      <c r="AA20" s="733">
        <v>0</v>
      </c>
      <c r="AB20" s="733">
        <v>0</v>
      </c>
      <c r="AC20" s="733">
        <v>0</v>
      </c>
      <c r="AD20" s="733">
        <v>0</v>
      </c>
      <c r="AE20" s="733">
        <v>0</v>
      </c>
      <c r="AF20" s="738"/>
      <c r="AG20" s="452" t="s">
        <v>133</v>
      </c>
      <c r="AH20" s="452" t="s">
        <v>133</v>
      </c>
      <c r="AI20" s="452" t="s">
        <v>133</v>
      </c>
      <c r="AJ20" s="452" t="s">
        <v>133</v>
      </c>
      <c r="AK20" s="452" t="s">
        <v>133</v>
      </c>
      <c r="AL20" s="452" t="s">
        <v>133</v>
      </c>
      <c r="AM20" s="452" t="s">
        <v>133</v>
      </c>
      <c r="AN20" s="452" t="s">
        <v>133</v>
      </c>
      <c r="AO20" s="452" t="s">
        <v>133</v>
      </c>
      <c r="AP20" s="452" t="s">
        <v>133</v>
      </c>
      <c r="AQ20" s="452" t="s">
        <v>133</v>
      </c>
      <c r="AR20" s="454" t="s">
        <v>133</v>
      </c>
    </row>
    <row r="21" spans="2:44" ht="27.9" customHeight="1" x14ac:dyDescent="0.2">
      <c r="B21" s="831"/>
      <c r="C21" s="843" t="s">
        <v>75</v>
      </c>
      <c r="D21" s="690">
        <v>15</v>
      </c>
      <c r="E21" s="349">
        <v>3</v>
      </c>
      <c r="F21" s="737">
        <v>40</v>
      </c>
      <c r="G21" s="718">
        <v>40</v>
      </c>
      <c r="H21" s="718">
        <v>0</v>
      </c>
      <c r="I21" s="718">
        <v>0</v>
      </c>
      <c r="J21" s="718">
        <v>0</v>
      </c>
      <c r="K21" s="718">
        <v>0</v>
      </c>
      <c r="L21" s="718">
        <v>0</v>
      </c>
      <c r="M21" s="718">
        <v>0</v>
      </c>
      <c r="N21" s="718">
        <v>0</v>
      </c>
      <c r="O21" s="718">
        <v>0</v>
      </c>
      <c r="P21" s="718">
        <v>0</v>
      </c>
      <c r="Q21" s="718">
        <v>0</v>
      </c>
      <c r="R21" s="719">
        <v>0</v>
      </c>
      <c r="S21" s="737">
        <v>40</v>
      </c>
      <c r="T21" s="718">
        <v>40</v>
      </c>
      <c r="U21" s="718">
        <v>0</v>
      </c>
      <c r="V21" s="718">
        <v>0</v>
      </c>
      <c r="W21" s="718">
        <v>0</v>
      </c>
      <c r="X21" s="718">
        <v>0</v>
      </c>
      <c r="Y21" s="718">
        <v>0</v>
      </c>
      <c r="Z21" s="718">
        <v>0</v>
      </c>
      <c r="AA21" s="718">
        <v>0</v>
      </c>
      <c r="AB21" s="718">
        <v>0</v>
      </c>
      <c r="AC21" s="718">
        <v>0</v>
      </c>
      <c r="AD21" s="718">
        <v>0</v>
      </c>
      <c r="AE21" s="718">
        <v>0</v>
      </c>
      <c r="AF21" s="737">
        <v>0</v>
      </c>
      <c r="AG21" s="718">
        <v>0</v>
      </c>
      <c r="AH21" s="718">
        <v>0</v>
      </c>
      <c r="AI21" s="718">
        <v>0</v>
      </c>
      <c r="AJ21" s="718">
        <v>0</v>
      </c>
      <c r="AK21" s="718">
        <v>0</v>
      </c>
      <c r="AL21" s="718">
        <v>0</v>
      </c>
      <c r="AM21" s="718">
        <v>0</v>
      </c>
      <c r="AN21" s="718">
        <v>0</v>
      </c>
      <c r="AO21" s="718">
        <v>0</v>
      </c>
      <c r="AP21" s="718">
        <v>0</v>
      </c>
      <c r="AQ21" s="719">
        <v>0</v>
      </c>
      <c r="AR21" s="720">
        <v>0</v>
      </c>
    </row>
    <row r="22" spans="2:44" ht="27.9" customHeight="1" x14ac:dyDescent="0.2">
      <c r="B22" s="831"/>
      <c r="C22" s="844"/>
      <c r="D22" s="691"/>
      <c r="E22" s="239"/>
      <c r="F22" s="730"/>
      <c r="G22" s="731">
        <v>1</v>
      </c>
      <c r="H22" s="731">
        <v>0</v>
      </c>
      <c r="I22" s="731">
        <v>0</v>
      </c>
      <c r="J22" s="731">
        <v>0</v>
      </c>
      <c r="K22" s="731">
        <v>0</v>
      </c>
      <c r="L22" s="731">
        <v>0</v>
      </c>
      <c r="M22" s="731">
        <v>0</v>
      </c>
      <c r="N22" s="731">
        <v>0</v>
      </c>
      <c r="O22" s="731">
        <v>0</v>
      </c>
      <c r="P22" s="731">
        <v>0</v>
      </c>
      <c r="Q22" s="731">
        <v>0</v>
      </c>
      <c r="R22" s="731">
        <v>0</v>
      </c>
      <c r="S22" s="739"/>
      <c r="T22" s="733">
        <v>1</v>
      </c>
      <c r="U22" s="733">
        <v>0</v>
      </c>
      <c r="V22" s="733">
        <v>0</v>
      </c>
      <c r="W22" s="733">
        <v>0</v>
      </c>
      <c r="X22" s="733">
        <v>0</v>
      </c>
      <c r="Y22" s="733">
        <v>0</v>
      </c>
      <c r="Z22" s="733">
        <v>0</v>
      </c>
      <c r="AA22" s="733">
        <v>0</v>
      </c>
      <c r="AB22" s="733">
        <v>0</v>
      </c>
      <c r="AC22" s="733">
        <v>0</v>
      </c>
      <c r="AD22" s="733">
        <v>0</v>
      </c>
      <c r="AE22" s="733">
        <v>0</v>
      </c>
      <c r="AF22" s="730"/>
      <c r="AG22" s="452" t="s">
        <v>133</v>
      </c>
      <c r="AH22" s="452" t="s">
        <v>133</v>
      </c>
      <c r="AI22" s="452" t="s">
        <v>133</v>
      </c>
      <c r="AJ22" s="452" t="s">
        <v>133</v>
      </c>
      <c r="AK22" s="452" t="s">
        <v>133</v>
      </c>
      <c r="AL22" s="452" t="s">
        <v>133</v>
      </c>
      <c r="AM22" s="452" t="s">
        <v>133</v>
      </c>
      <c r="AN22" s="452" t="s">
        <v>133</v>
      </c>
      <c r="AO22" s="452" t="s">
        <v>133</v>
      </c>
      <c r="AP22" s="452" t="s">
        <v>133</v>
      </c>
      <c r="AQ22" s="452" t="s">
        <v>133</v>
      </c>
      <c r="AR22" s="454" t="s">
        <v>133</v>
      </c>
    </row>
    <row r="23" spans="2:44" ht="27.9" customHeight="1" x14ac:dyDescent="0.2">
      <c r="B23" s="831"/>
      <c r="C23" s="843" t="s">
        <v>8</v>
      </c>
      <c r="D23" s="690">
        <v>170</v>
      </c>
      <c r="E23" s="349">
        <v>101</v>
      </c>
      <c r="F23" s="717">
        <v>18</v>
      </c>
      <c r="G23" s="718">
        <v>4</v>
      </c>
      <c r="H23" s="718">
        <v>3</v>
      </c>
      <c r="I23" s="718">
        <v>4</v>
      </c>
      <c r="J23" s="718">
        <v>5</v>
      </c>
      <c r="K23" s="718">
        <v>1</v>
      </c>
      <c r="L23" s="718">
        <v>0</v>
      </c>
      <c r="M23" s="718">
        <v>0</v>
      </c>
      <c r="N23" s="718">
        <v>1</v>
      </c>
      <c r="O23" s="718">
        <v>0</v>
      </c>
      <c r="P23" s="718">
        <v>0</v>
      </c>
      <c r="Q23" s="718">
        <v>0</v>
      </c>
      <c r="R23" s="719">
        <v>0</v>
      </c>
      <c r="S23" s="737">
        <v>17</v>
      </c>
      <c r="T23" s="718">
        <v>4</v>
      </c>
      <c r="U23" s="718">
        <v>3</v>
      </c>
      <c r="V23" s="718">
        <v>3</v>
      </c>
      <c r="W23" s="718">
        <v>5</v>
      </c>
      <c r="X23" s="718">
        <v>1</v>
      </c>
      <c r="Y23" s="718">
        <v>0</v>
      </c>
      <c r="Z23" s="718">
        <v>0</v>
      </c>
      <c r="AA23" s="718">
        <v>1</v>
      </c>
      <c r="AB23" s="718">
        <v>0</v>
      </c>
      <c r="AC23" s="718">
        <v>0</v>
      </c>
      <c r="AD23" s="718">
        <v>0</v>
      </c>
      <c r="AE23" s="718">
        <v>0</v>
      </c>
      <c r="AF23" s="717">
        <v>1</v>
      </c>
      <c r="AG23" s="718">
        <v>0</v>
      </c>
      <c r="AH23" s="718">
        <v>0</v>
      </c>
      <c r="AI23" s="718">
        <v>1</v>
      </c>
      <c r="AJ23" s="718">
        <v>0</v>
      </c>
      <c r="AK23" s="718">
        <v>0</v>
      </c>
      <c r="AL23" s="718">
        <v>0</v>
      </c>
      <c r="AM23" s="718">
        <v>0</v>
      </c>
      <c r="AN23" s="718">
        <v>0</v>
      </c>
      <c r="AO23" s="718">
        <v>0</v>
      </c>
      <c r="AP23" s="718">
        <v>0</v>
      </c>
      <c r="AQ23" s="719">
        <v>0</v>
      </c>
      <c r="AR23" s="720">
        <v>0</v>
      </c>
    </row>
    <row r="24" spans="2:44" ht="27.9" customHeight="1" thickBot="1" x14ac:dyDescent="0.25">
      <c r="B24" s="836"/>
      <c r="C24" s="1000"/>
      <c r="D24" s="214"/>
      <c r="E24" s="240"/>
      <c r="F24" s="721"/>
      <c r="G24" s="740">
        <v>0.22222222222222221</v>
      </c>
      <c r="H24" s="740">
        <v>0.16666666666666666</v>
      </c>
      <c r="I24" s="740">
        <v>0.22222222222222221</v>
      </c>
      <c r="J24" s="740">
        <v>0.27777777777777779</v>
      </c>
      <c r="K24" s="740">
        <v>5.5555555555555552E-2</v>
      </c>
      <c r="L24" s="740">
        <v>0</v>
      </c>
      <c r="M24" s="740">
        <v>0</v>
      </c>
      <c r="N24" s="740">
        <v>5.5555555555555552E-2</v>
      </c>
      <c r="O24" s="740">
        <v>0</v>
      </c>
      <c r="P24" s="740">
        <v>0</v>
      </c>
      <c r="Q24" s="741">
        <v>0</v>
      </c>
      <c r="R24" s="741">
        <v>0</v>
      </c>
      <c r="S24" s="742"/>
      <c r="T24" s="456">
        <v>0.23529411764705882</v>
      </c>
      <c r="U24" s="736">
        <v>0.17647058823529413</v>
      </c>
      <c r="V24" s="736">
        <v>0.17647058823529413</v>
      </c>
      <c r="W24" s="736">
        <v>0.29411764705882354</v>
      </c>
      <c r="X24" s="736">
        <v>5.8823529411764705E-2</v>
      </c>
      <c r="Y24" s="736">
        <v>0</v>
      </c>
      <c r="Z24" s="456">
        <v>0</v>
      </c>
      <c r="AA24" s="456">
        <v>5.8823529411764705E-2</v>
      </c>
      <c r="AB24" s="456">
        <v>0</v>
      </c>
      <c r="AC24" s="456">
        <v>0</v>
      </c>
      <c r="AD24" s="456">
        <v>0</v>
      </c>
      <c r="AE24" s="456">
        <v>0</v>
      </c>
      <c r="AF24" s="721"/>
      <c r="AG24" s="741">
        <v>0</v>
      </c>
      <c r="AH24" s="741">
        <v>0</v>
      </c>
      <c r="AI24" s="741">
        <v>1</v>
      </c>
      <c r="AJ24" s="741">
        <v>0</v>
      </c>
      <c r="AK24" s="741">
        <v>0</v>
      </c>
      <c r="AL24" s="741">
        <v>0</v>
      </c>
      <c r="AM24" s="741">
        <v>0</v>
      </c>
      <c r="AN24" s="741">
        <v>0</v>
      </c>
      <c r="AO24" s="741">
        <v>0</v>
      </c>
      <c r="AP24" s="741">
        <v>0</v>
      </c>
      <c r="AQ24" s="741">
        <v>0</v>
      </c>
      <c r="AR24" s="787">
        <v>0</v>
      </c>
    </row>
    <row r="25" spans="2:44" ht="27.9" customHeight="1" thickTop="1" x14ac:dyDescent="0.2">
      <c r="B25" s="830" t="s">
        <v>136</v>
      </c>
      <c r="C25" s="844" t="s">
        <v>137</v>
      </c>
      <c r="D25" s="689">
        <v>75</v>
      </c>
      <c r="E25" s="348">
        <v>19</v>
      </c>
      <c r="F25" s="737">
        <v>0</v>
      </c>
      <c r="G25" s="727">
        <v>0</v>
      </c>
      <c r="H25" s="727">
        <v>0</v>
      </c>
      <c r="I25" s="727">
        <v>0</v>
      </c>
      <c r="J25" s="727">
        <v>0</v>
      </c>
      <c r="K25" s="727">
        <v>0</v>
      </c>
      <c r="L25" s="727">
        <v>0</v>
      </c>
      <c r="M25" s="727">
        <v>0</v>
      </c>
      <c r="N25" s="727">
        <v>0</v>
      </c>
      <c r="O25" s="727">
        <v>0</v>
      </c>
      <c r="P25" s="727">
        <v>0</v>
      </c>
      <c r="Q25" s="729">
        <v>0</v>
      </c>
      <c r="R25" s="728">
        <v>0</v>
      </c>
      <c r="S25" s="726">
        <v>1</v>
      </c>
      <c r="T25" s="727">
        <v>0</v>
      </c>
      <c r="U25" s="727">
        <v>1</v>
      </c>
      <c r="V25" s="727">
        <v>0</v>
      </c>
      <c r="W25" s="727">
        <v>0</v>
      </c>
      <c r="X25" s="727">
        <v>0</v>
      </c>
      <c r="Y25" s="727">
        <v>0</v>
      </c>
      <c r="Z25" s="727">
        <v>0</v>
      </c>
      <c r="AA25" s="727">
        <v>0</v>
      </c>
      <c r="AB25" s="727">
        <v>0</v>
      </c>
      <c r="AC25" s="727">
        <v>0</v>
      </c>
      <c r="AD25" s="727">
        <v>0</v>
      </c>
      <c r="AE25" s="727">
        <v>0</v>
      </c>
      <c r="AF25" s="726">
        <v>0</v>
      </c>
      <c r="AG25" s="743">
        <v>0</v>
      </c>
      <c r="AH25" s="743">
        <v>0</v>
      </c>
      <c r="AI25" s="743">
        <v>0</v>
      </c>
      <c r="AJ25" s="743">
        <v>0</v>
      </c>
      <c r="AK25" s="743">
        <v>0</v>
      </c>
      <c r="AL25" s="743">
        <v>0</v>
      </c>
      <c r="AM25" s="743">
        <v>0</v>
      </c>
      <c r="AN25" s="743">
        <v>0</v>
      </c>
      <c r="AO25" s="743">
        <v>0</v>
      </c>
      <c r="AP25" s="743">
        <v>0</v>
      </c>
      <c r="AQ25" s="744">
        <v>0</v>
      </c>
      <c r="AR25" s="745">
        <v>0</v>
      </c>
    </row>
    <row r="26" spans="2:44" ht="27.9" customHeight="1" x14ac:dyDescent="0.2">
      <c r="B26" s="831"/>
      <c r="C26" s="844"/>
      <c r="D26" s="214"/>
      <c r="E26" s="241"/>
      <c r="F26" s="730"/>
      <c r="G26" s="456" t="s">
        <v>133</v>
      </c>
      <c r="H26" s="456" t="s">
        <v>133</v>
      </c>
      <c r="I26" s="456" t="s">
        <v>133</v>
      </c>
      <c r="J26" s="456" t="s">
        <v>133</v>
      </c>
      <c r="K26" s="456" t="s">
        <v>133</v>
      </c>
      <c r="L26" s="456" t="s">
        <v>133</v>
      </c>
      <c r="M26" s="456" t="s">
        <v>133</v>
      </c>
      <c r="N26" s="456" t="s">
        <v>133</v>
      </c>
      <c r="O26" s="456" t="s">
        <v>133</v>
      </c>
      <c r="P26" s="456" t="s">
        <v>133</v>
      </c>
      <c r="Q26" s="456" t="s">
        <v>133</v>
      </c>
      <c r="R26" s="746" t="s">
        <v>133</v>
      </c>
      <c r="S26" s="738"/>
      <c r="T26" s="676">
        <v>0</v>
      </c>
      <c r="U26" s="676">
        <v>1</v>
      </c>
      <c r="V26" s="676">
        <v>0</v>
      </c>
      <c r="W26" s="676">
        <v>0</v>
      </c>
      <c r="X26" s="676">
        <v>0</v>
      </c>
      <c r="Y26" s="676">
        <v>0</v>
      </c>
      <c r="Z26" s="676">
        <v>0</v>
      </c>
      <c r="AA26" s="676">
        <v>0</v>
      </c>
      <c r="AB26" s="676">
        <v>0</v>
      </c>
      <c r="AC26" s="676">
        <v>0</v>
      </c>
      <c r="AD26" s="676">
        <v>0</v>
      </c>
      <c r="AE26" s="676">
        <v>0</v>
      </c>
      <c r="AF26" s="739"/>
      <c r="AG26" s="452" t="s">
        <v>133</v>
      </c>
      <c r="AH26" s="452" t="s">
        <v>133</v>
      </c>
      <c r="AI26" s="452" t="s">
        <v>133</v>
      </c>
      <c r="AJ26" s="452" t="s">
        <v>133</v>
      </c>
      <c r="AK26" s="452" t="s">
        <v>133</v>
      </c>
      <c r="AL26" s="452" t="s">
        <v>133</v>
      </c>
      <c r="AM26" s="452" t="s">
        <v>133</v>
      </c>
      <c r="AN26" s="452" t="s">
        <v>133</v>
      </c>
      <c r="AO26" s="452" t="s">
        <v>133</v>
      </c>
      <c r="AP26" s="452" t="s">
        <v>133</v>
      </c>
      <c r="AQ26" s="452" t="s">
        <v>133</v>
      </c>
      <c r="AR26" s="454" t="s">
        <v>133</v>
      </c>
    </row>
    <row r="27" spans="2:44" ht="27.9" customHeight="1" x14ac:dyDescent="0.2">
      <c r="B27" s="831"/>
      <c r="C27" s="843" t="s">
        <v>138</v>
      </c>
      <c r="D27" s="692">
        <v>223</v>
      </c>
      <c r="E27" s="347">
        <v>77</v>
      </c>
      <c r="F27" s="717">
        <v>10</v>
      </c>
      <c r="G27" s="718">
        <v>3</v>
      </c>
      <c r="H27" s="718">
        <v>4</v>
      </c>
      <c r="I27" s="718">
        <v>2</v>
      </c>
      <c r="J27" s="718">
        <v>1</v>
      </c>
      <c r="K27" s="718">
        <v>0</v>
      </c>
      <c r="L27" s="718">
        <v>0</v>
      </c>
      <c r="M27" s="718">
        <v>0</v>
      </c>
      <c r="N27" s="718">
        <v>0</v>
      </c>
      <c r="O27" s="718">
        <v>0</v>
      </c>
      <c r="P27" s="718">
        <v>0</v>
      </c>
      <c r="Q27" s="718">
        <v>0</v>
      </c>
      <c r="R27" s="719">
        <v>0</v>
      </c>
      <c r="S27" s="717">
        <v>10</v>
      </c>
      <c r="T27" s="718">
        <v>3</v>
      </c>
      <c r="U27" s="718">
        <v>4</v>
      </c>
      <c r="V27" s="718">
        <v>2</v>
      </c>
      <c r="W27" s="718">
        <v>1</v>
      </c>
      <c r="X27" s="718">
        <v>0</v>
      </c>
      <c r="Y27" s="718">
        <v>0</v>
      </c>
      <c r="Z27" s="718">
        <v>0</v>
      </c>
      <c r="AA27" s="718">
        <v>0</v>
      </c>
      <c r="AB27" s="718">
        <v>0</v>
      </c>
      <c r="AC27" s="718">
        <v>0</v>
      </c>
      <c r="AD27" s="718">
        <v>0</v>
      </c>
      <c r="AE27" s="718">
        <v>0</v>
      </c>
      <c r="AF27" s="717">
        <v>0</v>
      </c>
      <c r="AG27" s="718">
        <v>0</v>
      </c>
      <c r="AH27" s="718">
        <v>0</v>
      </c>
      <c r="AI27" s="718">
        <v>0</v>
      </c>
      <c r="AJ27" s="718">
        <v>0</v>
      </c>
      <c r="AK27" s="718">
        <v>0</v>
      </c>
      <c r="AL27" s="718">
        <v>0</v>
      </c>
      <c r="AM27" s="718">
        <v>0</v>
      </c>
      <c r="AN27" s="718">
        <v>0</v>
      </c>
      <c r="AO27" s="718">
        <v>0</v>
      </c>
      <c r="AP27" s="718">
        <v>0</v>
      </c>
      <c r="AQ27" s="719">
        <v>0</v>
      </c>
      <c r="AR27" s="720">
        <v>0</v>
      </c>
    </row>
    <row r="28" spans="2:44" ht="27.9" customHeight="1" x14ac:dyDescent="0.2">
      <c r="B28" s="831"/>
      <c r="C28" s="844"/>
      <c r="D28" s="214"/>
      <c r="E28" s="238"/>
      <c r="F28" s="735"/>
      <c r="G28" s="747">
        <v>0.3</v>
      </c>
      <c r="H28" s="452">
        <v>0.4</v>
      </c>
      <c r="I28" s="452">
        <v>0.2</v>
      </c>
      <c r="J28" s="452">
        <v>0.1</v>
      </c>
      <c r="K28" s="452">
        <v>0</v>
      </c>
      <c r="L28" s="452">
        <v>0</v>
      </c>
      <c r="M28" s="452">
        <v>0</v>
      </c>
      <c r="N28" s="452">
        <v>0</v>
      </c>
      <c r="O28" s="452">
        <v>0</v>
      </c>
      <c r="P28" s="452">
        <v>0</v>
      </c>
      <c r="Q28" s="453">
        <v>0</v>
      </c>
      <c r="R28" s="454">
        <v>0</v>
      </c>
      <c r="S28" s="738"/>
      <c r="T28" s="676">
        <v>0.3</v>
      </c>
      <c r="U28" s="455">
        <v>0.4</v>
      </c>
      <c r="V28" s="676">
        <v>0.2</v>
      </c>
      <c r="W28" s="455">
        <v>0.1</v>
      </c>
      <c r="X28" s="455">
        <v>0</v>
      </c>
      <c r="Y28" s="455">
        <v>0</v>
      </c>
      <c r="Z28" s="676">
        <v>0</v>
      </c>
      <c r="AA28" s="676">
        <v>0</v>
      </c>
      <c r="AB28" s="676">
        <v>0</v>
      </c>
      <c r="AC28" s="676">
        <v>0</v>
      </c>
      <c r="AD28" s="676">
        <v>0</v>
      </c>
      <c r="AE28" s="676">
        <v>0</v>
      </c>
      <c r="AF28" s="739"/>
      <c r="AG28" s="452" t="s">
        <v>133</v>
      </c>
      <c r="AH28" s="452" t="s">
        <v>133</v>
      </c>
      <c r="AI28" s="452" t="s">
        <v>133</v>
      </c>
      <c r="AJ28" s="452" t="s">
        <v>133</v>
      </c>
      <c r="AK28" s="452" t="s">
        <v>133</v>
      </c>
      <c r="AL28" s="452" t="s">
        <v>133</v>
      </c>
      <c r="AM28" s="452" t="s">
        <v>133</v>
      </c>
      <c r="AN28" s="452" t="s">
        <v>133</v>
      </c>
      <c r="AO28" s="452" t="s">
        <v>133</v>
      </c>
      <c r="AP28" s="452" t="s">
        <v>133</v>
      </c>
      <c r="AQ28" s="452" t="s">
        <v>133</v>
      </c>
      <c r="AR28" s="454" t="s">
        <v>133</v>
      </c>
    </row>
    <row r="29" spans="2:44" ht="27.9" customHeight="1" x14ac:dyDescent="0.2">
      <c r="B29" s="831"/>
      <c r="C29" s="843" t="s">
        <v>139</v>
      </c>
      <c r="D29" s="692">
        <v>75</v>
      </c>
      <c r="E29" s="347">
        <v>37</v>
      </c>
      <c r="F29" s="717">
        <v>6</v>
      </c>
      <c r="G29" s="718">
        <v>2</v>
      </c>
      <c r="H29" s="718">
        <v>2</v>
      </c>
      <c r="I29" s="718">
        <v>0</v>
      </c>
      <c r="J29" s="718">
        <v>0</v>
      </c>
      <c r="K29" s="718">
        <v>1</v>
      </c>
      <c r="L29" s="718">
        <v>0</v>
      </c>
      <c r="M29" s="718">
        <v>0</v>
      </c>
      <c r="N29" s="718">
        <v>1</v>
      </c>
      <c r="O29" s="718">
        <v>0</v>
      </c>
      <c r="P29" s="718">
        <v>0</v>
      </c>
      <c r="Q29" s="718">
        <v>0</v>
      </c>
      <c r="R29" s="719">
        <v>0</v>
      </c>
      <c r="S29" s="717">
        <v>6</v>
      </c>
      <c r="T29" s="718">
        <v>2</v>
      </c>
      <c r="U29" s="718">
        <v>2</v>
      </c>
      <c r="V29" s="718">
        <v>0</v>
      </c>
      <c r="W29" s="718">
        <v>0</v>
      </c>
      <c r="X29" s="718">
        <v>1</v>
      </c>
      <c r="Y29" s="718">
        <v>0</v>
      </c>
      <c r="Z29" s="718">
        <v>0</v>
      </c>
      <c r="AA29" s="718">
        <v>1</v>
      </c>
      <c r="AB29" s="718">
        <v>0</v>
      </c>
      <c r="AC29" s="718">
        <v>0</v>
      </c>
      <c r="AD29" s="718">
        <v>0</v>
      </c>
      <c r="AE29" s="718">
        <v>0</v>
      </c>
      <c r="AF29" s="717">
        <v>0</v>
      </c>
      <c r="AG29" s="718">
        <v>0</v>
      </c>
      <c r="AH29" s="718">
        <v>0</v>
      </c>
      <c r="AI29" s="718">
        <v>0</v>
      </c>
      <c r="AJ29" s="718">
        <v>0</v>
      </c>
      <c r="AK29" s="718">
        <v>0</v>
      </c>
      <c r="AL29" s="718">
        <v>0</v>
      </c>
      <c r="AM29" s="718">
        <v>0</v>
      </c>
      <c r="AN29" s="718">
        <v>0</v>
      </c>
      <c r="AO29" s="718">
        <v>0</v>
      </c>
      <c r="AP29" s="718">
        <v>0</v>
      </c>
      <c r="AQ29" s="719">
        <v>0</v>
      </c>
      <c r="AR29" s="720">
        <v>0</v>
      </c>
    </row>
    <row r="30" spans="2:44" ht="27.9" customHeight="1" x14ac:dyDescent="0.2">
      <c r="B30" s="831"/>
      <c r="C30" s="844"/>
      <c r="D30" s="214"/>
      <c r="E30" s="238"/>
      <c r="F30" s="735"/>
      <c r="G30" s="456">
        <v>0.33333333333333331</v>
      </c>
      <c r="H30" s="456">
        <v>0.33333333333333331</v>
      </c>
      <c r="I30" s="456">
        <v>0</v>
      </c>
      <c r="J30" s="456">
        <v>0</v>
      </c>
      <c r="K30" s="456">
        <v>0.16666666666666666</v>
      </c>
      <c r="L30" s="456">
        <v>0</v>
      </c>
      <c r="M30" s="456">
        <v>0</v>
      </c>
      <c r="N30" s="456">
        <v>0.16666666666666666</v>
      </c>
      <c r="O30" s="456">
        <v>0</v>
      </c>
      <c r="P30" s="456">
        <v>0</v>
      </c>
      <c r="Q30" s="456">
        <v>0</v>
      </c>
      <c r="R30" s="456">
        <v>0</v>
      </c>
      <c r="S30" s="735"/>
      <c r="T30" s="676">
        <v>0.2</v>
      </c>
      <c r="U30" s="676">
        <v>0.2</v>
      </c>
      <c r="V30" s="676">
        <v>0</v>
      </c>
      <c r="W30" s="676">
        <v>0</v>
      </c>
      <c r="X30" s="676">
        <v>0.1</v>
      </c>
      <c r="Y30" s="676">
        <v>0</v>
      </c>
      <c r="Z30" s="676">
        <v>0</v>
      </c>
      <c r="AA30" s="676">
        <v>0.1</v>
      </c>
      <c r="AB30" s="676">
        <v>0</v>
      </c>
      <c r="AC30" s="676">
        <v>0</v>
      </c>
      <c r="AD30" s="676">
        <v>0</v>
      </c>
      <c r="AE30" s="676">
        <v>0</v>
      </c>
      <c r="AF30" s="748"/>
      <c r="AG30" s="452" t="s">
        <v>133</v>
      </c>
      <c r="AH30" s="452" t="s">
        <v>133</v>
      </c>
      <c r="AI30" s="452" t="s">
        <v>133</v>
      </c>
      <c r="AJ30" s="452" t="s">
        <v>133</v>
      </c>
      <c r="AK30" s="452" t="s">
        <v>133</v>
      </c>
      <c r="AL30" s="452" t="s">
        <v>133</v>
      </c>
      <c r="AM30" s="452" t="s">
        <v>133</v>
      </c>
      <c r="AN30" s="452" t="s">
        <v>133</v>
      </c>
      <c r="AO30" s="452" t="s">
        <v>133</v>
      </c>
      <c r="AP30" s="452" t="s">
        <v>133</v>
      </c>
      <c r="AQ30" s="452" t="s">
        <v>133</v>
      </c>
      <c r="AR30" s="454" t="s">
        <v>133</v>
      </c>
    </row>
    <row r="31" spans="2:44" ht="27.9" customHeight="1" x14ac:dyDescent="0.2">
      <c r="B31" s="831"/>
      <c r="C31" s="843" t="s">
        <v>140</v>
      </c>
      <c r="D31" s="692">
        <v>53</v>
      </c>
      <c r="E31" s="347">
        <v>33</v>
      </c>
      <c r="F31" s="737">
        <v>2</v>
      </c>
      <c r="G31" s="718">
        <v>1</v>
      </c>
      <c r="H31" s="718">
        <v>0</v>
      </c>
      <c r="I31" s="718">
        <v>1</v>
      </c>
      <c r="J31" s="718">
        <v>0</v>
      </c>
      <c r="K31" s="718">
        <v>0</v>
      </c>
      <c r="L31" s="718">
        <v>0</v>
      </c>
      <c r="M31" s="718">
        <v>0</v>
      </c>
      <c r="N31" s="718">
        <v>0</v>
      </c>
      <c r="O31" s="718">
        <v>0</v>
      </c>
      <c r="P31" s="718">
        <v>0</v>
      </c>
      <c r="Q31" s="718">
        <v>0</v>
      </c>
      <c r="R31" s="719">
        <v>0</v>
      </c>
      <c r="S31" s="737">
        <v>2</v>
      </c>
      <c r="T31" s="718">
        <v>1</v>
      </c>
      <c r="U31" s="718">
        <v>0</v>
      </c>
      <c r="V31" s="718">
        <v>1</v>
      </c>
      <c r="W31" s="718">
        <v>0</v>
      </c>
      <c r="X31" s="718">
        <v>0</v>
      </c>
      <c r="Y31" s="718">
        <v>0</v>
      </c>
      <c r="Z31" s="718">
        <v>0</v>
      </c>
      <c r="AA31" s="718">
        <v>0</v>
      </c>
      <c r="AB31" s="718">
        <v>0</v>
      </c>
      <c r="AC31" s="718">
        <v>0</v>
      </c>
      <c r="AD31" s="718">
        <v>0</v>
      </c>
      <c r="AE31" s="718">
        <v>0</v>
      </c>
      <c r="AF31" s="717">
        <v>0</v>
      </c>
      <c r="AG31" s="718">
        <v>0</v>
      </c>
      <c r="AH31" s="718">
        <v>0</v>
      </c>
      <c r="AI31" s="718">
        <v>0</v>
      </c>
      <c r="AJ31" s="718">
        <v>0</v>
      </c>
      <c r="AK31" s="718">
        <v>0</v>
      </c>
      <c r="AL31" s="718">
        <v>0</v>
      </c>
      <c r="AM31" s="718">
        <v>0</v>
      </c>
      <c r="AN31" s="718">
        <v>0</v>
      </c>
      <c r="AO31" s="718">
        <v>0</v>
      </c>
      <c r="AP31" s="718">
        <v>0</v>
      </c>
      <c r="AQ31" s="719">
        <v>0</v>
      </c>
      <c r="AR31" s="720">
        <v>0</v>
      </c>
    </row>
    <row r="32" spans="2:44" ht="27.9" customHeight="1" x14ac:dyDescent="0.2">
      <c r="B32" s="831"/>
      <c r="C32" s="844"/>
      <c r="D32" s="214"/>
      <c r="E32" s="238"/>
      <c r="F32" s="730"/>
      <c r="G32" s="456">
        <v>0.5</v>
      </c>
      <c r="H32" s="749">
        <v>0</v>
      </c>
      <c r="I32" s="455">
        <v>0.5</v>
      </c>
      <c r="J32" s="455">
        <v>0</v>
      </c>
      <c r="K32" s="455">
        <v>0</v>
      </c>
      <c r="L32" s="455">
        <v>0</v>
      </c>
      <c r="M32" s="456">
        <v>0</v>
      </c>
      <c r="N32" s="456">
        <v>0</v>
      </c>
      <c r="O32" s="455">
        <v>0</v>
      </c>
      <c r="P32" s="455">
        <v>0</v>
      </c>
      <c r="Q32" s="750">
        <v>0</v>
      </c>
      <c r="R32" s="750">
        <v>0</v>
      </c>
      <c r="S32" s="730"/>
      <c r="T32" s="456">
        <v>0.5</v>
      </c>
      <c r="U32" s="736">
        <v>0</v>
      </c>
      <c r="V32" s="736">
        <v>0.5</v>
      </c>
      <c r="W32" s="736">
        <v>0</v>
      </c>
      <c r="X32" s="736">
        <v>0</v>
      </c>
      <c r="Y32" s="736">
        <v>0</v>
      </c>
      <c r="Z32" s="736">
        <v>0</v>
      </c>
      <c r="AA32" s="736">
        <v>0</v>
      </c>
      <c r="AB32" s="736">
        <v>0</v>
      </c>
      <c r="AC32" s="736">
        <v>0</v>
      </c>
      <c r="AD32" s="736">
        <v>0</v>
      </c>
      <c r="AE32" s="736">
        <v>0</v>
      </c>
      <c r="AF32" s="748"/>
      <c r="AG32" s="452" t="s">
        <v>133</v>
      </c>
      <c r="AH32" s="452" t="s">
        <v>133</v>
      </c>
      <c r="AI32" s="452" t="s">
        <v>133</v>
      </c>
      <c r="AJ32" s="452" t="s">
        <v>133</v>
      </c>
      <c r="AK32" s="452" t="s">
        <v>133</v>
      </c>
      <c r="AL32" s="452" t="s">
        <v>133</v>
      </c>
      <c r="AM32" s="452" t="s">
        <v>133</v>
      </c>
      <c r="AN32" s="452" t="s">
        <v>133</v>
      </c>
      <c r="AO32" s="452" t="s">
        <v>133</v>
      </c>
      <c r="AP32" s="452" t="s">
        <v>133</v>
      </c>
      <c r="AQ32" s="452" t="s">
        <v>133</v>
      </c>
      <c r="AR32" s="454" t="s">
        <v>133</v>
      </c>
    </row>
    <row r="33" spans="2:44" ht="27.9" customHeight="1" x14ac:dyDescent="0.2">
      <c r="B33" s="831"/>
      <c r="C33" s="843" t="s">
        <v>14</v>
      </c>
      <c r="D33" s="692">
        <v>33</v>
      </c>
      <c r="E33" s="347">
        <v>26</v>
      </c>
      <c r="F33" s="717">
        <v>2</v>
      </c>
      <c r="G33" s="718">
        <v>1</v>
      </c>
      <c r="H33" s="718">
        <v>1</v>
      </c>
      <c r="I33" s="718">
        <v>0</v>
      </c>
      <c r="J33" s="718">
        <v>0</v>
      </c>
      <c r="K33" s="718">
        <v>0</v>
      </c>
      <c r="L33" s="718">
        <v>0</v>
      </c>
      <c r="M33" s="718">
        <v>0</v>
      </c>
      <c r="N33" s="718">
        <v>0</v>
      </c>
      <c r="O33" s="718">
        <v>0</v>
      </c>
      <c r="P33" s="718">
        <v>0</v>
      </c>
      <c r="Q33" s="718">
        <v>0</v>
      </c>
      <c r="R33" s="719">
        <v>0</v>
      </c>
      <c r="S33" s="717">
        <v>2</v>
      </c>
      <c r="T33" s="718">
        <v>1</v>
      </c>
      <c r="U33" s="718">
        <v>1</v>
      </c>
      <c r="V33" s="718">
        <v>0</v>
      </c>
      <c r="W33" s="718">
        <v>0</v>
      </c>
      <c r="X33" s="718">
        <v>0</v>
      </c>
      <c r="Y33" s="718">
        <v>0</v>
      </c>
      <c r="Z33" s="718">
        <v>0</v>
      </c>
      <c r="AA33" s="718">
        <v>0</v>
      </c>
      <c r="AB33" s="718">
        <v>0</v>
      </c>
      <c r="AC33" s="718">
        <v>0</v>
      </c>
      <c r="AD33" s="718">
        <v>0</v>
      </c>
      <c r="AE33" s="718">
        <v>0</v>
      </c>
      <c r="AF33" s="717">
        <v>0</v>
      </c>
      <c r="AG33" s="718">
        <v>0</v>
      </c>
      <c r="AH33" s="718">
        <v>0</v>
      </c>
      <c r="AI33" s="718">
        <v>0</v>
      </c>
      <c r="AJ33" s="718">
        <v>0</v>
      </c>
      <c r="AK33" s="718">
        <v>0</v>
      </c>
      <c r="AL33" s="718">
        <v>0</v>
      </c>
      <c r="AM33" s="718">
        <v>0</v>
      </c>
      <c r="AN33" s="718">
        <v>0</v>
      </c>
      <c r="AO33" s="718">
        <v>0</v>
      </c>
      <c r="AP33" s="718">
        <v>0</v>
      </c>
      <c r="AQ33" s="719">
        <v>0</v>
      </c>
      <c r="AR33" s="720">
        <v>0</v>
      </c>
    </row>
    <row r="34" spans="2:44" ht="27.9" customHeight="1" x14ac:dyDescent="0.2">
      <c r="B34" s="831"/>
      <c r="C34" s="999"/>
      <c r="D34" s="214"/>
      <c r="E34" s="238"/>
      <c r="F34" s="735"/>
      <c r="G34" s="456">
        <v>0.5</v>
      </c>
      <c r="H34" s="749">
        <v>0.5</v>
      </c>
      <c r="I34" s="455">
        <v>0</v>
      </c>
      <c r="J34" s="455">
        <v>0</v>
      </c>
      <c r="K34" s="455">
        <v>0</v>
      </c>
      <c r="L34" s="455">
        <v>0</v>
      </c>
      <c r="M34" s="456">
        <v>0</v>
      </c>
      <c r="N34" s="456">
        <v>0</v>
      </c>
      <c r="O34" s="455">
        <v>0</v>
      </c>
      <c r="P34" s="455">
        <v>0</v>
      </c>
      <c r="Q34" s="750">
        <v>0</v>
      </c>
      <c r="R34" s="750">
        <v>0</v>
      </c>
      <c r="S34" s="735"/>
      <c r="T34" s="456">
        <v>0.5</v>
      </c>
      <c r="U34" s="456">
        <v>0.5</v>
      </c>
      <c r="V34" s="736">
        <v>0</v>
      </c>
      <c r="W34" s="736">
        <v>0</v>
      </c>
      <c r="X34" s="736">
        <v>0</v>
      </c>
      <c r="Y34" s="736">
        <v>0</v>
      </c>
      <c r="Z34" s="736">
        <v>0</v>
      </c>
      <c r="AA34" s="736">
        <v>0</v>
      </c>
      <c r="AB34" s="736">
        <v>0</v>
      </c>
      <c r="AC34" s="736">
        <v>0</v>
      </c>
      <c r="AD34" s="736">
        <v>0</v>
      </c>
      <c r="AE34" s="736">
        <v>0</v>
      </c>
      <c r="AF34" s="748"/>
      <c r="AG34" s="452" t="s">
        <v>133</v>
      </c>
      <c r="AH34" s="452" t="s">
        <v>133</v>
      </c>
      <c r="AI34" s="452" t="s">
        <v>133</v>
      </c>
      <c r="AJ34" s="452" t="s">
        <v>133</v>
      </c>
      <c r="AK34" s="452" t="s">
        <v>133</v>
      </c>
      <c r="AL34" s="452" t="s">
        <v>133</v>
      </c>
      <c r="AM34" s="452" t="s">
        <v>133</v>
      </c>
      <c r="AN34" s="452" t="s">
        <v>133</v>
      </c>
      <c r="AO34" s="452" t="s">
        <v>133</v>
      </c>
      <c r="AP34" s="452" t="s">
        <v>133</v>
      </c>
      <c r="AQ34" s="452" t="s">
        <v>133</v>
      </c>
      <c r="AR34" s="454" t="s">
        <v>133</v>
      </c>
    </row>
    <row r="35" spans="2:44" ht="27.9" customHeight="1" x14ac:dyDescent="0.2">
      <c r="B35" s="831"/>
      <c r="C35" s="844" t="s">
        <v>141</v>
      </c>
      <c r="D35" s="692">
        <v>36</v>
      </c>
      <c r="E35" s="347">
        <v>27</v>
      </c>
      <c r="F35" s="717">
        <v>74</v>
      </c>
      <c r="G35" s="718">
        <v>55</v>
      </c>
      <c r="H35" s="718">
        <v>2</v>
      </c>
      <c r="I35" s="718">
        <v>6</v>
      </c>
      <c r="J35" s="718">
        <v>8</v>
      </c>
      <c r="K35" s="718">
        <v>1</v>
      </c>
      <c r="L35" s="718">
        <v>1</v>
      </c>
      <c r="M35" s="718">
        <v>0</v>
      </c>
      <c r="N35" s="718">
        <v>0</v>
      </c>
      <c r="O35" s="718">
        <v>1</v>
      </c>
      <c r="P35" s="718">
        <v>0</v>
      </c>
      <c r="Q35" s="718">
        <v>0</v>
      </c>
      <c r="R35" s="719">
        <v>0</v>
      </c>
      <c r="S35" s="717">
        <v>73</v>
      </c>
      <c r="T35" s="718">
        <v>55</v>
      </c>
      <c r="U35" s="718">
        <v>2</v>
      </c>
      <c r="V35" s="718">
        <v>5</v>
      </c>
      <c r="W35" s="718">
        <v>8</v>
      </c>
      <c r="X35" s="718">
        <v>1</v>
      </c>
      <c r="Y35" s="718">
        <v>1</v>
      </c>
      <c r="Z35" s="718">
        <v>0</v>
      </c>
      <c r="AA35" s="718">
        <v>0</v>
      </c>
      <c r="AB35" s="718">
        <v>1</v>
      </c>
      <c r="AC35" s="718">
        <v>0</v>
      </c>
      <c r="AD35" s="718">
        <v>0</v>
      </c>
      <c r="AE35" s="718">
        <v>0</v>
      </c>
      <c r="AF35" s="717">
        <v>1</v>
      </c>
      <c r="AG35" s="718">
        <v>0</v>
      </c>
      <c r="AH35" s="718">
        <v>0</v>
      </c>
      <c r="AI35" s="718">
        <v>1</v>
      </c>
      <c r="AJ35" s="718">
        <v>0</v>
      </c>
      <c r="AK35" s="718">
        <v>0</v>
      </c>
      <c r="AL35" s="718">
        <v>0</v>
      </c>
      <c r="AM35" s="718">
        <v>0</v>
      </c>
      <c r="AN35" s="718">
        <v>0</v>
      </c>
      <c r="AO35" s="718">
        <v>0</v>
      </c>
      <c r="AP35" s="718">
        <v>0</v>
      </c>
      <c r="AQ35" s="719">
        <v>0</v>
      </c>
      <c r="AR35" s="720">
        <v>0</v>
      </c>
    </row>
    <row r="36" spans="2:44" ht="27.9" customHeight="1" thickBot="1" x14ac:dyDescent="0.25">
      <c r="B36" s="831"/>
      <c r="C36" s="1000"/>
      <c r="D36" s="633"/>
      <c r="E36" s="237"/>
      <c r="F36" s="721"/>
      <c r="G36" s="722">
        <v>0.7432432432432432</v>
      </c>
      <c r="H36" s="722">
        <v>2.7027027027027029E-2</v>
      </c>
      <c r="I36" s="722">
        <v>8.1081081081081086E-2</v>
      </c>
      <c r="J36" s="722">
        <v>0.10810810810810811</v>
      </c>
      <c r="K36" s="722">
        <v>1.3513513513513514E-2</v>
      </c>
      <c r="L36" s="722">
        <v>1.3513513513513514E-2</v>
      </c>
      <c r="M36" s="457">
        <v>0</v>
      </c>
      <c r="N36" s="457">
        <v>0</v>
      </c>
      <c r="O36" s="722">
        <v>1.3513513513513514E-2</v>
      </c>
      <c r="P36" s="722">
        <v>0</v>
      </c>
      <c r="Q36" s="723">
        <v>0</v>
      </c>
      <c r="R36" s="723">
        <v>0</v>
      </c>
      <c r="S36" s="724"/>
      <c r="T36" s="751">
        <v>0.75342465753424659</v>
      </c>
      <c r="U36" s="751">
        <v>2.7397260273972601E-2</v>
      </c>
      <c r="V36" s="751">
        <v>6.8493150684931503E-2</v>
      </c>
      <c r="W36" s="751">
        <v>0.1095890410958904</v>
      </c>
      <c r="X36" s="751">
        <v>1.3698630136986301E-2</v>
      </c>
      <c r="Y36" s="751">
        <v>1.3698630136986301E-2</v>
      </c>
      <c r="Z36" s="752">
        <v>0</v>
      </c>
      <c r="AA36" s="752">
        <v>0</v>
      </c>
      <c r="AB36" s="752">
        <v>1.3698630136986301E-2</v>
      </c>
      <c r="AC36" s="752">
        <v>0</v>
      </c>
      <c r="AD36" s="752">
        <v>0</v>
      </c>
      <c r="AE36" s="752">
        <v>0</v>
      </c>
      <c r="AF36" s="753"/>
      <c r="AG36" s="752">
        <v>0</v>
      </c>
      <c r="AH36" s="752">
        <v>0</v>
      </c>
      <c r="AI36" s="752">
        <v>1</v>
      </c>
      <c r="AJ36" s="752">
        <v>0</v>
      </c>
      <c r="AK36" s="752">
        <v>0</v>
      </c>
      <c r="AL36" s="752">
        <v>0</v>
      </c>
      <c r="AM36" s="752">
        <v>0</v>
      </c>
      <c r="AN36" s="752">
        <v>0</v>
      </c>
      <c r="AO36" s="752">
        <v>0</v>
      </c>
      <c r="AP36" s="752">
        <v>0</v>
      </c>
      <c r="AQ36" s="752">
        <v>0</v>
      </c>
      <c r="AR36" s="788">
        <v>0</v>
      </c>
    </row>
    <row r="37" spans="2:44" ht="27.9" customHeight="1" thickTop="1" x14ac:dyDescent="0.2">
      <c r="B37" s="831"/>
      <c r="C37" s="26" t="s">
        <v>142</v>
      </c>
      <c r="D37" s="657">
        <v>384</v>
      </c>
      <c r="E37" s="657">
        <v>173</v>
      </c>
      <c r="F37" s="737">
        <v>20</v>
      </c>
      <c r="G37" s="743">
        <v>7</v>
      </c>
      <c r="H37" s="743">
        <v>7</v>
      </c>
      <c r="I37" s="743">
        <v>3</v>
      </c>
      <c r="J37" s="743">
        <v>1</v>
      </c>
      <c r="K37" s="743">
        <v>1</v>
      </c>
      <c r="L37" s="743">
        <v>0</v>
      </c>
      <c r="M37" s="743">
        <v>0</v>
      </c>
      <c r="N37" s="743">
        <v>1</v>
      </c>
      <c r="O37" s="743">
        <v>0</v>
      </c>
      <c r="P37" s="743">
        <v>0</v>
      </c>
      <c r="Q37" s="743">
        <v>0</v>
      </c>
      <c r="R37" s="744">
        <v>0</v>
      </c>
      <c r="S37" s="737">
        <v>20</v>
      </c>
      <c r="T37" s="743">
        <v>7</v>
      </c>
      <c r="U37" s="743">
        <v>7</v>
      </c>
      <c r="V37" s="743">
        <v>3</v>
      </c>
      <c r="W37" s="743">
        <v>1</v>
      </c>
      <c r="X37" s="743">
        <v>1</v>
      </c>
      <c r="Y37" s="743">
        <v>0</v>
      </c>
      <c r="Z37" s="743">
        <v>0</v>
      </c>
      <c r="AA37" s="743">
        <v>1</v>
      </c>
      <c r="AB37" s="743">
        <v>0</v>
      </c>
      <c r="AC37" s="743">
        <v>0</v>
      </c>
      <c r="AD37" s="743">
        <v>0</v>
      </c>
      <c r="AE37" s="745">
        <v>0</v>
      </c>
      <c r="AF37" s="737">
        <v>0</v>
      </c>
      <c r="AG37" s="743">
        <v>0</v>
      </c>
      <c r="AH37" s="743">
        <v>0</v>
      </c>
      <c r="AI37" s="743">
        <v>0</v>
      </c>
      <c r="AJ37" s="743">
        <v>0</v>
      </c>
      <c r="AK37" s="743">
        <v>0</v>
      </c>
      <c r="AL37" s="743">
        <v>0</v>
      </c>
      <c r="AM37" s="743">
        <v>0</v>
      </c>
      <c r="AN37" s="743">
        <v>0</v>
      </c>
      <c r="AO37" s="743">
        <v>0</v>
      </c>
      <c r="AP37" s="743">
        <v>0</v>
      </c>
      <c r="AQ37" s="744">
        <v>0</v>
      </c>
      <c r="AR37" s="745">
        <v>0</v>
      </c>
    </row>
    <row r="38" spans="2:44" ht="27.9" customHeight="1" x14ac:dyDescent="0.2">
      <c r="B38" s="831"/>
      <c r="C38" s="27" t="s">
        <v>17</v>
      </c>
      <c r="D38" s="656"/>
      <c r="E38" s="656"/>
      <c r="F38" s="735"/>
      <c r="G38" s="754">
        <v>0.35</v>
      </c>
      <c r="H38" s="754">
        <v>0.35</v>
      </c>
      <c r="I38" s="754">
        <v>0.15</v>
      </c>
      <c r="J38" s="754">
        <v>0.05</v>
      </c>
      <c r="K38" s="754">
        <v>0.05</v>
      </c>
      <c r="L38" s="754">
        <v>0</v>
      </c>
      <c r="M38" s="452">
        <v>0</v>
      </c>
      <c r="N38" s="452">
        <v>0.05</v>
      </c>
      <c r="O38" s="754">
        <v>0</v>
      </c>
      <c r="P38" s="754">
        <v>0</v>
      </c>
      <c r="Q38" s="755">
        <v>0</v>
      </c>
      <c r="R38" s="755">
        <v>0</v>
      </c>
      <c r="S38" s="735"/>
      <c r="T38" s="754">
        <v>0.35</v>
      </c>
      <c r="U38" s="754">
        <v>0.35</v>
      </c>
      <c r="V38" s="754">
        <v>0.15</v>
      </c>
      <c r="W38" s="754">
        <v>0.05</v>
      </c>
      <c r="X38" s="754">
        <v>0.05</v>
      </c>
      <c r="Y38" s="754">
        <v>0</v>
      </c>
      <c r="Z38" s="452">
        <v>0</v>
      </c>
      <c r="AA38" s="452">
        <v>0.05</v>
      </c>
      <c r="AB38" s="452">
        <v>0</v>
      </c>
      <c r="AC38" s="452">
        <v>0</v>
      </c>
      <c r="AD38" s="453">
        <v>0</v>
      </c>
      <c r="AE38" s="756">
        <v>0</v>
      </c>
      <c r="AF38" s="735"/>
      <c r="AG38" s="452" t="s">
        <v>133</v>
      </c>
      <c r="AH38" s="452" t="s">
        <v>133</v>
      </c>
      <c r="AI38" s="452" t="s">
        <v>133</v>
      </c>
      <c r="AJ38" s="452" t="s">
        <v>133</v>
      </c>
      <c r="AK38" s="452" t="s">
        <v>133</v>
      </c>
      <c r="AL38" s="452" t="s">
        <v>133</v>
      </c>
      <c r="AM38" s="452" t="s">
        <v>133</v>
      </c>
      <c r="AN38" s="452" t="s">
        <v>133</v>
      </c>
      <c r="AO38" s="452" t="s">
        <v>133</v>
      </c>
      <c r="AP38" s="452" t="s">
        <v>133</v>
      </c>
      <c r="AQ38" s="452" t="s">
        <v>133</v>
      </c>
      <c r="AR38" s="454" t="s">
        <v>133</v>
      </c>
    </row>
    <row r="39" spans="2:44" ht="27.9" customHeight="1" x14ac:dyDescent="0.2">
      <c r="B39" s="831"/>
      <c r="C39" s="26" t="s">
        <v>142</v>
      </c>
      <c r="D39" s="373">
        <v>197</v>
      </c>
      <c r="E39" s="373">
        <v>123</v>
      </c>
      <c r="F39" s="737">
        <v>84</v>
      </c>
      <c r="G39" s="743">
        <v>59</v>
      </c>
      <c r="H39" s="743">
        <v>5</v>
      </c>
      <c r="I39" s="743">
        <v>7</v>
      </c>
      <c r="J39" s="743">
        <v>8</v>
      </c>
      <c r="K39" s="743">
        <v>2</v>
      </c>
      <c r="L39" s="743">
        <v>1</v>
      </c>
      <c r="M39" s="743">
        <v>0</v>
      </c>
      <c r="N39" s="743">
        <v>1</v>
      </c>
      <c r="O39" s="743">
        <v>1</v>
      </c>
      <c r="P39" s="743">
        <v>0</v>
      </c>
      <c r="Q39" s="743">
        <v>0</v>
      </c>
      <c r="R39" s="744">
        <v>0</v>
      </c>
      <c r="S39" s="737">
        <v>83</v>
      </c>
      <c r="T39" s="743">
        <v>59</v>
      </c>
      <c r="U39" s="743">
        <v>5</v>
      </c>
      <c r="V39" s="743">
        <v>6</v>
      </c>
      <c r="W39" s="743">
        <v>8</v>
      </c>
      <c r="X39" s="743">
        <v>2</v>
      </c>
      <c r="Y39" s="743">
        <v>1</v>
      </c>
      <c r="Z39" s="743">
        <v>0</v>
      </c>
      <c r="AA39" s="743">
        <v>1</v>
      </c>
      <c r="AB39" s="743">
        <v>1</v>
      </c>
      <c r="AC39" s="743">
        <v>0</v>
      </c>
      <c r="AD39" s="743">
        <v>0</v>
      </c>
      <c r="AE39" s="745">
        <v>0</v>
      </c>
      <c r="AF39" s="737">
        <v>1</v>
      </c>
      <c r="AG39" s="718">
        <v>0</v>
      </c>
      <c r="AH39" s="718">
        <v>0</v>
      </c>
      <c r="AI39" s="743">
        <v>1</v>
      </c>
      <c r="AJ39" s="743">
        <v>0</v>
      </c>
      <c r="AK39" s="743">
        <v>0</v>
      </c>
      <c r="AL39" s="743">
        <v>0</v>
      </c>
      <c r="AM39" s="743">
        <v>0</v>
      </c>
      <c r="AN39" s="743">
        <v>0</v>
      </c>
      <c r="AO39" s="743">
        <v>0</v>
      </c>
      <c r="AP39" s="743">
        <v>0</v>
      </c>
      <c r="AQ39" s="744">
        <v>0</v>
      </c>
      <c r="AR39" s="745">
        <v>0</v>
      </c>
    </row>
    <row r="40" spans="2:44" ht="27.9" customHeight="1" thickBot="1" x14ac:dyDescent="0.25">
      <c r="B40" s="832"/>
      <c r="C40" s="27" t="s">
        <v>143</v>
      </c>
      <c r="D40" s="656"/>
      <c r="E40" s="656"/>
      <c r="F40" s="757"/>
      <c r="G40" s="758">
        <v>0.70238095238095233</v>
      </c>
      <c r="H40" s="758">
        <v>5.9523809523809521E-2</v>
      </c>
      <c r="I40" s="758">
        <v>8.3333333333333329E-2</v>
      </c>
      <c r="J40" s="758">
        <v>9.5238095238095233E-2</v>
      </c>
      <c r="K40" s="758">
        <v>2.3809523809523808E-2</v>
      </c>
      <c r="L40" s="758">
        <v>1.1904761904761904E-2</v>
      </c>
      <c r="M40" s="462">
        <v>0</v>
      </c>
      <c r="N40" s="462">
        <v>1.1904761904761904E-2</v>
      </c>
      <c r="O40" s="758">
        <v>1.1904761904761904E-2</v>
      </c>
      <c r="P40" s="758">
        <v>0</v>
      </c>
      <c r="Q40" s="759">
        <v>0</v>
      </c>
      <c r="R40" s="759">
        <v>0</v>
      </c>
      <c r="S40" s="760"/>
      <c r="T40" s="758">
        <v>0.71084337349397586</v>
      </c>
      <c r="U40" s="758">
        <v>6.0240963855421686E-2</v>
      </c>
      <c r="V40" s="758">
        <v>7.2289156626506021E-2</v>
      </c>
      <c r="W40" s="758">
        <v>9.6385542168674704E-2</v>
      </c>
      <c r="X40" s="758">
        <v>2.4096385542168676E-2</v>
      </c>
      <c r="Y40" s="758">
        <v>1.2048192771084338E-2</v>
      </c>
      <c r="Z40" s="462">
        <v>0</v>
      </c>
      <c r="AA40" s="462">
        <v>1.2048192771084338E-2</v>
      </c>
      <c r="AB40" s="462">
        <v>1.2048192771084338E-2</v>
      </c>
      <c r="AC40" s="462">
        <v>0</v>
      </c>
      <c r="AD40" s="761">
        <v>0</v>
      </c>
      <c r="AE40" s="762">
        <v>0</v>
      </c>
      <c r="AF40" s="760"/>
      <c r="AG40" s="763">
        <v>0</v>
      </c>
      <c r="AH40" s="763">
        <v>0</v>
      </c>
      <c r="AI40" s="763">
        <v>1</v>
      </c>
      <c r="AJ40" s="763">
        <v>0</v>
      </c>
      <c r="AK40" s="763">
        <v>0</v>
      </c>
      <c r="AL40" s="763">
        <v>0</v>
      </c>
      <c r="AM40" s="763">
        <v>0</v>
      </c>
      <c r="AN40" s="763">
        <v>0</v>
      </c>
      <c r="AO40" s="763">
        <v>0</v>
      </c>
      <c r="AP40" s="763">
        <v>0</v>
      </c>
      <c r="AQ40" s="763">
        <v>0</v>
      </c>
      <c r="AR40" s="789">
        <v>0</v>
      </c>
    </row>
    <row r="42" spans="2:44" x14ac:dyDescent="0.2"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</row>
    <row r="43" spans="2:44" x14ac:dyDescent="0.2"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</row>
    <row r="44" spans="2:44" ht="14.25" customHeight="1" x14ac:dyDescent="0.2"/>
    <row r="48" spans="2:44" ht="13.5" customHeight="1" x14ac:dyDescent="0.2"/>
    <row r="50" ht="13.5" customHeight="1" x14ac:dyDescent="0.2"/>
    <row r="52" ht="13.5" customHeight="1" x14ac:dyDescent="0.2"/>
    <row r="56" ht="13.5" customHeight="1" x14ac:dyDescent="0.2"/>
  </sheetData>
  <mergeCells count="23">
    <mergeCell ref="B25:B40"/>
    <mergeCell ref="C35:C36"/>
    <mergeCell ref="C25:C26"/>
    <mergeCell ref="C27:C28"/>
    <mergeCell ref="C31:C32"/>
    <mergeCell ref="C33:C34"/>
    <mergeCell ref="C29:C30"/>
    <mergeCell ref="B13:B24"/>
    <mergeCell ref="AF8:AR8"/>
    <mergeCell ref="AF9:AF10"/>
    <mergeCell ref="B11:C12"/>
    <mergeCell ref="C13:C14"/>
    <mergeCell ref="F7:R8"/>
    <mergeCell ref="E7:E10"/>
    <mergeCell ref="D7:D10"/>
    <mergeCell ref="S8:AE8"/>
    <mergeCell ref="S9:S10"/>
    <mergeCell ref="F9:F10"/>
    <mergeCell ref="C15:C16"/>
    <mergeCell ref="C17:C18"/>
    <mergeCell ref="C19:C20"/>
    <mergeCell ref="C21:C22"/>
    <mergeCell ref="C23:C24"/>
  </mergeCells>
  <phoneticPr fontId="2"/>
  <pageMargins left="0.70866141732283472" right="0.19685039370078741" top="0.6692913385826772" bottom="0.39370078740157483" header="0.35433070866141736" footer="0.19685039370078741"/>
  <pageSetup paperSize="9" scale="53" firstPageNumber="36" orientation="landscape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30">
    <pageSetUpPr fitToPage="1"/>
  </sheetPr>
  <dimension ref="B2:AR50"/>
  <sheetViews>
    <sheetView view="pageBreakPreview" zoomScale="80" zoomScaleNormal="100" zoomScaleSheetLayoutView="80" workbookViewId="0">
      <pane xSplit="3" ySplit="10" topLeftCell="D11" activePane="bottomRight" state="frozen"/>
      <selection activeCell="D7" sqref="D7:D14"/>
      <selection pane="topRight" activeCell="D7" sqref="D7:D14"/>
      <selection pane="bottomLeft" activeCell="D7" sqref="D7:D14"/>
      <selection pane="bottomRight" activeCell="D7" sqref="D7:D14"/>
    </sheetView>
  </sheetViews>
  <sheetFormatPr defaultColWidth="9" defaultRowHeight="13" x14ac:dyDescent="0.2"/>
  <cols>
    <col min="1" max="1" width="4.6328125" style="1" customWidth="1"/>
    <col min="2" max="2" width="3.08984375" style="1" customWidth="1"/>
    <col min="3" max="3" width="16.6328125" style="1" customWidth="1"/>
    <col min="4" max="5" width="9.453125" style="1" customWidth="1"/>
    <col min="6" max="44" width="5.6328125" style="1" customWidth="1"/>
    <col min="45" max="47" width="4.6328125" style="1" customWidth="1"/>
    <col min="48" max="16384" width="9" style="1"/>
  </cols>
  <sheetData>
    <row r="2" spans="2:44" ht="14" x14ac:dyDescent="0.2">
      <c r="B2" s="21" t="s">
        <v>144</v>
      </c>
    </row>
    <row r="3" spans="2:44" ht="14" x14ac:dyDescent="0.2">
      <c r="B3" s="21"/>
      <c r="AH3" s="30" t="s">
        <v>145</v>
      </c>
    </row>
    <row r="4" spans="2:44" ht="14" x14ac:dyDescent="0.2">
      <c r="B4" s="21"/>
      <c r="AH4" s="30" t="s">
        <v>146</v>
      </c>
    </row>
    <row r="5" spans="2:44" ht="11.25" customHeight="1" x14ac:dyDescent="0.2">
      <c r="B5" s="21"/>
      <c r="AH5" s="36"/>
    </row>
    <row r="6" spans="2:44" ht="13.5" thickBot="1" x14ac:dyDescent="0.25">
      <c r="B6" s="1" t="s">
        <v>147</v>
      </c>
      <c r="AR6" s="2" t="s">
        <v>41</v>
      </c>
    </row>
    <row r="7" spans="2:44" ht="23.15" customHeight="1" thickBot="1" x14ac:dyDescent="0.25">
      <c r="B7" s="8"/>
      <c r="C7" s="4"/>
      <c r="D7" s="843" t="s">
        <v>109</v>
      </c>
      <c r="E7" s="908" t="s">
        <v>110</v>
      </c>
      <c r="F7" s="995" t="s">
        <v>111</v>
      </c>
      <c r="G7" s="996"/>
      <c r="H7" s="996"/>
      <c r="I7" s="996"/>
      <c r="J7" s="996"/>
      <c r="K7" s="996"/>
      <c r="L7" s="996"/>
      <c r="M7" s="996"/>
      <c r="N7" s="996"/>
      <c r="O7" s="996"/>
      <c r="P7" s="996"/>
      <c r="Q7" s="996"/>
      <c r="R7" s="996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210"/>
    </row>
    <row r="8" spans="2:44" ht="23.15" customHeight="1" x14ac:dyDescent="0.2">
      <c r="B8" s="15"/>
      <c r="C8" s="10"/>
      <c r="D8" s="844"/>
      <c r="E8" s="907"/>
      <c r="F8" s="997"/>
      <c r="G8" s="998"/>
      <c r="H8" s="998"/>
      <c r="I8" s="998"/>
      <c r="J8" s="998"/>
      <c r="K8" s="998"/>
      <c r="L8" s="998"/>
      <c r="M8" s="998"/>
      <c r="N8" s="998"/>
      <c r="O8" s="998"/>
      <c r="P8" s="998"/>
      <c r="Q8" s="998"/>
      <c r="R8" s="998"/>
      <c r="S8" s="989" t="s">
        <v>112</v>
      </c>
      <c r="T8" s="990"/>
      <c r="U8" s="990"/>
      <c r="V8" s="990"/>
      <c r="W8" s="990"/>
      <c r="X8" s="990"/>
      <c r="Y8" s="990"/>
      <c r="Z8" s="990"/>
      <c r="AA8" s="990"/>
      <c r="AB8" s="990"/>
      <c r="AC8" s="990"/>
      <c r="AD8" s="990"/>
      <c r="AE8" s="991"/>
      <c r="AF8" s="989" t="s">
        <v>113</v>
      </c>
      <c r="AG8" s="990"/>
      <c r="AH8" s="990"/>
      <c r="AI8" s="990"/>
      <c r="AJ8" s="990"/>
      <c r="AK8" s="990"/>
      <c r="AL8" s="990"/>
      <c r="AM8" s="990"/>
      <c r="AN8" s="990"/>
      <c r="AO8" s="990"/>
      <c r="AP8" s="990"/>
      <c r="AQ8" s="990"/>
      <c r="AR8" s="991"/>
    </row>
    <row r="9" spans="2:44" ht="23.15" customHeight="1" x14ac:dyDescent="0.2">
      <c r="B9" s="15"/>
      <c r="C9" s="10"/>
      <c r="D9" s="844"/>
      <c r="E9" s="907"/>
      <c r="F9" s="992" t="s">
        <v>114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992" t="s">
        <v>114</v>
      </c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211"/>
      <c r="AF9" s="992" t="s">
        <v>114</v>
      </c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211"/>
    </row>
    <row r="10" spans="2:44" ht="42" customHeight="1" x14ac:dyDescent="0.2">
      <c r="B10" s="24"/>
      <c r="C10" s="25"/>
      <c r="D10" s="999"/>
      <c r="E10" s="994"/>
      <c r="F10" s="993"/>
      <c r="G10" s="209" t="s">
        <v>115</v>
      </c>
      <c r="H10" s="209" t="s">
        <v>116</v>
      </c>
      <c r="I10" s="209" t="s">
        <v>117</v>
      </c>
      <c r="J10" s="209" t="s">
        <v>118</v>
      </c>
      <c r="K10" s="209" t="s">
        <v>119</v>
      </c>
      <c r="L10" s="209" t="s">
        <v>120</v>
      </c>
      <c r="M10" s="209" t="s">
        <v>121</v>
      </c>
      <c r="N10" s="209" t="s">
        <v>122</v>
      </c>
      <c r="O10" s="209" t="s">
        <v>123</v>
      </c>
      <c r="P10" s="209" t="s">
        <v>124</v>
      </c>
      <c r="Q10" s="76" t="s">
        <v>125</v>
      </c>
      <c r="R10" s="196" t="s">
        <v>126</v>
      </c>
      <c r="S10" s="993"/>
      <c r="T10" s="209" t="s">
        <v>115</v>
      </c>
      <c r="U10" s="209" t="s">
        <v>116</v>
      </c>
      <c r="V10" s="209" t="s">
        <v>117</v>
      </c>
      <c r="W10" s="209" t="s">
        <v>118</v>
      </c>
      <c r="X10" s="209" t="s">
        <v>119</v>
      </c>
      <c r="Y10" s="209" t="s">
        <v>120</v>
      </c>
      <c r="Z10" s="209" t="s">
        <v>121</v>
      </c>
      <c r="AA10" s="209" t="s">
        <v>122</v>
      </c>
      <c r="AB10" s="209" t="s">
        <v>123</v>
      </c>
      <c r="AC10" s="209" t="s">
        <v>124</v>
      </c>
      <c r="AD10" s="76" t="s">
        <v>125</v>
      </c>
      <c r="AE10" s="196" t="s">
        <v>126</v>
      </c>
      <c r="AF10" s="993"/>
      <c r="AG10" s="209" t="s">
        <v>115</v>
      </c>
      <c r="AH10" s="209" t="s">
        <v>116</v>
      </c>
      <c r="AI10" s="209" t="s">
        <v>117</v>
      </c>
      <c r="AJ10" s="209" t="s">
        <v>118</v>
      </c>
      <c r="AK10" s="209" t="s">
        <v>119</v>
      </c>
      <c r="AL10" s="209" t="s">
        <v>120</v>
      </c>
      <c r="AM10" s="209" t="s">
        <v>121</v>
      </c>
      <c r="AN10" s="209" t="s">
        <v>122</v>
      </c>
      <c r="AO10" s="209" t="s">
        <v>123</v>
      </c>
      <c r="AP10" s="711" t="s">
        <v>124</v>
      </c>
      <c r="AQ10" s="709" t="s">
        <v>125</v>
      </c>
      <c r="AR10" s="710" t="s">
        <v>126</v>
      </c>
    </row>
    <row r="11" spans="2:44" ht="27.9" customHeight="1" x14ac:dyDescent="0.2">
      <c r="B11" s="913" t="s">
        <v>127</v>
      </c>
      <c r="C11" s="914"/>
      <c r="D11" s="764">
        <v>480</v>
      </c>
      <c r="E11" s="764">
        <v>348</v>
      </c>
      <c r="F11" s="717">
        <v>488</v>
      </c>
      <c r="G11" s="718">
        <v>1</v>
      </c>
      <c r="H11" s="718">
        <v>0</v>
      </c>
      <c r="I11" s="718">
        <v>1</v>
      </c>
      <c r="J11" s="718">
        <v>3</v>
      </c>
      <c r="K11" s="718">
        <v>11</v>
      </c>
      <c r="L11" s="718">
        <v>11</v>
      </c>
      <c r="M11" s="718">
        <v>63</v>
      </c>
      <c r="N11" s="718">
        <v>239</v>
      </c>
      <c r="O11" s="718">
        <v>116</v>
      </c>
      <c r="P11" s="718">
        <v>26</v>
      </c>
      <c r="Q11" s="718">
        <v>16</v>
      </c>
      <c r="R11" s="719">
        <v>1</v>
      </c>
      <c r="S11" s="717">
        <v>450</v>
      </c>
      <c r="T11" s="718">
        <v>1</v>
      </c>
      <c r="U11" s="718">
        <v>0</v>
      </c>
      <c r="V11" s="718">
        <v>1</v>
      </c>
      <c r="W11" s="718">
        <v>3</v>
      </c>
      <c r="X11" s="718">
        <v>10</v>
      </c>
      <c r="Y11" s="718">
        <v>9</v>
      </c>
      <c r="Z11" s="718">
        <v>58</v>
      </c>
      <c r="AA11" s="718">
        <v>220</v>
      </c>
      <c r="AB11" s="718">
        <v>107</v>
      </c>
      <c r="AC11" s="718">
        <v>26</v>
      </c>
      <c r="AD11" s="718">
        <v>15</v>
      </c>
      <c r="AE11" s="720">
        <v>0</v>
      </c>
      <c r="AF11" s="717">
        <v>38</v>
      </c>
      <c r="AG11" s="718">
        <v>0</v>
      </c>
      <c r="AH11" s="718">
        <v>0</v>
      </c>
      <c r="AI11" s="718">
        <v>0</v>
      </c>
      <c r="AJ11" s="718">
        <v>0</v>
      </c>
      <c r="AK11" s="718">
        <v>1</v>
      </c>
      <c r="AL11" s="718">
        <v>2</v>
      </c>
      <c r="AM11" s="718">
        <v>5</v>
      </c>
      <c r="AN11" s="718">
        <v>19</v>
      </c>
      <c r="AO11" s="718">
        <v>9</v>
      </c>
      <c r="AP11" s="718">
        <v>0</v>
      </c>
      <c r="AQ11" s="718">
        <v>1</v>
      </c>
      <c r="AR11" s="720">
        <v>1</v>
      </c>
    </row>
    <row r="12" spans="2:44" ht="27.9" customHeight="1" thickBot="1" x14ac:dyDescent="0.25">
      <c r="B12" s="917"/>
      <c r="C12" s="918"/>
      <c r="D12" s="765"/>
      <c r="E12" s="766"/>
      <c r="F12" s="721"/>
      <c r="G12" s="722">
        <v>2.0491803278688526E-3</v>
      </c>
      <c r="H12" s="722">
        <v>0</v>
      </c>
      <c r="I12" s="722">
        <v>2.0491803278688526E-3</v>
      </c>
      <c r="J12" s="722">
        <v>6.1475409836065573E-3</v>
      </c>
      <c r="K12" s="722">
        <v>2.2540983606557378E-2</v>
      </c>
      <c r="L12" s="722">
        <v>2.2540983606557378E-2</v>
      </c>
      <c r="M12" s="722">
        <v>0.12909836065573771</v>
      </c>
      <c r="N12" s="722">
        <v>0.48975409836065575</v>
      </c>
      <c r="O12" s="722">
        <v>0.23770491803278687</v>
      </c>
      <c r="P12" s="722">
        <v>5.3278688524590161E-2</v>
      </c>
      <c r="Q12" s="723">
        <v>3.2786885245901641E-2</v>
      </c>
      <c r="R12" s="723">
        <v>2.0491803278688526E-3</v>
      </c>
      <c r="S12" s="721"/>
      <c r="T12" s="722">
        <v>2.2222222222222222E-3</v>
      </c>
      <c r="U12" s="722">
        <v>0</v>
      </c>
      <c r="V12" s="722">
        <v>2.2222222222222222E-3</v>
      </c>
      <c r="W12" s="722">
        <v>6.6666666666666671E-3</v>
      </c>
      <c r="X12" s="722">
        <v>2.2222222222222223E-2</v>
      </c>
      <c r="Y12" s="722">
        <v>0.02</v>
      </c>
      <c r="Z12" s="722">
        <v>0.12888888888888889</v>
      </c>
      <c r="AA12" s="722">
        <v>0.48888888888888887</v>
      </c>
      <c r="AB12" s="722">
        <v>0.23777777777777778</v>
      </c>
      <c r="AC12" s="722">
        <v>5.7777777777777775E-2</v>
      </c>
      <c r="AD12" s="723">
        <v>3.3333333333333333E-2</v>
      </c>
      <c r="AE12" s="725">
        <v>0</v>
      </c>
      <c r="AF12" s="721"/>
      <c r="AG12" s="722">
        <v>0</v>
      </c>
      <c r="AH12" s="722">
        <v>0</v>
      </c>
      <c r="AI12" s="722">
        <v>0</v>
      </c>
      <c r="AJ12" s="722">
        <v>0</v>
      </c>
      <c r="AK12" s="722">
        <v>2.6315789473684209E-2</v>
      </c>
      <c r="AL12" s="722">
        <v>5.2631578947368418E-2</v>
      </c>
      <c r="AM12" s="722">
        <v>0.13157894736842105</v>
      </c>
      <c r="AN12" s="722">
        <v>0.5</v>
      </c>
      <c r="AO12" s="722">
        <v>0.23684210526315788</v>
      </c>
      <c r="AP12" s="722">
        <v>0</v>
      </c>
      <c r="AQ12" s="723">
        <v>2.6315789473684209E-2</v>
      </c>
      <c r="AR12" s="725">
        <v>2.6315789473684209E-2</v>
      </c>
    </row>
    <row r="13" spans="2:44" ht="27.9" customHeight="1" thickTop="1" x14ac:dyDescent="0.2">
      <c r="B13" s="830" t="s">
        <v>45</v>
      </c>
      <c r="C13" s="1001" t="s">
        <v>4</v>
      </c>
      <c r="D13" s="767">
        <v>54</v>
      </c>
      <c r="E13" s="768">
        <v>27</v>
      </c>
      <c r="F13" s="726">
        <v>6</v>
      </c>
      <c r="G13" s="727">
        <v>0</v>
      </c>
      <c r="H13" s="727">
        <v>0</v>
      </c>
      <c r="I13" s="727">
        <v>0</v>
      </c>
      <c r="J13" s="727">
        <v>1</v>
      </c>
      <c r="K13" s="727">
        <v>0</v>
      </c>
      <c r="L13" s="727">
        <v>0</v>
      </c>
      <c r="M13" s="727">
        <v>0</v>
      </c>
      <c r="N13" s="727">
        <v>3</v>
      </c>
      <c r="O13" s="727">
        <v>2</v>
      </c>
      <c r="P13" s="727">
        <v>0</v>
      </c>
      <c r="Q13" s="727">
        <v>0</v>
      </c>
      <c r="R13" s="729">
        <v>0</v>
      </c>
      <c r="S13" s="726">
        <v>5</v>
      </c>
      <c r="T13" s="727">
        <v>0</v>
      </c>
      <c r="U13" s="727">
        <v>0</v>
      </c>
      <c r="V13" s="727">
        <v>0</v>
      </c>
      <c r="W13" s="727">
        <v>1</v>
      </c>
      <c r="X13" s="727">
        <v>0</v>
      </c>
      <c r="Y13" s="727">
        <v>0</v>
      </c>
      <c r="Z13" s="727">
        <v>0</v>
      </c>
      <c r="AA13" s="727">
        <v>3</v>
      </c>
      <c r="AB13" s="727">
        <v>1</v>
      </c>
      <c r="AC13" s="727">
        <v>0</v>
      </c>
      <c r="AD13" s="729">
        <v>0</v>
      </c>
      <c r="AE13" s="728">
        <v>0</v>
      </c>
      <c r="AF13" s="726">
        <v>1</v>
      </c>
      <c r="AG13" s="727">
        <v>0</v>
      </c>
      <c r="AH13" s="727">
        <v>0</v>
      </c>
      <c r="AI13" s="727">
        <v>0</v>
      </c>
      <c r="AJ13" s="727">
        <v>0</v>
      </c>
      <c r="AK13" s="727">
        <v>0</v>
      </c>
      <c r="AL13" s="727">
        <v>0</v>
      </c>
      <c r="AM13" s="727">
        <v>0</v>
      </c>
      <c r="AN13" s="727">
        <v>0</v>
      </c>
      <c r="AO13" s="727">
        <v>1</v>
      </c>
      <c r="AP13" s="727">
        <v>0</v>
      </c>
      <c r="AQ13" s="729">
        <v>0</v>
      </c>
      <c r="AR13" s="728">
        <v>0</v>
      </c>
    </row>
    <row r="14" spans="2:44" ht="27.9" customHeight="1" x14ac:dyDescent="0.2">
      <c r="B14" s="831"/>
      <c r="C14" s="844"/>
      <c r="D14" s="769"/>
      <c r="E14" s="770"/>
      <c r="F14" s="730"/>
      <c r="G14" s="771">
        <v>0</v>
      </c>
      <c r="H14" s="771">
        <v>0</v>
      </c>
      <c r="I14" s="771">
        <v>0</v>
      </c>
      <c r="J14" s="771">
        <v>0.16666666666666666</v>
      </c>
      <c r="K14" s="771">
        <v>0</v>
      </c>
      <c r="L14" s="771">
        <v>0</v>
      </c>
      <c r="M14" s="452">
        <v>0</v>
      </c>
      <c r="N14" s="452">
        <v>0.5</v>
      </c>
      <c r="O14" s="452">
        <v>0.33333333333333331</v>
      </c>
      <c r="P14" s="452">
        <v>0</v>
      </c>
      <c r="Q14" s="453">
        <v>0</v>
      </c>
      <c r="R14" s="772">
        <v>0</v>
      </c>
      <c r="S14" s="730"/>
      <c r="T14" s="771">
        <v>0</v>
      </c>
      <c r="U14" s="771">
        <v>0</v>
      </c>
      <c r="V14" s="771">
        <v>0</v>
      </c>
      <c r="W14" s="771">
        <v>0.2</v>
      </c>
      <c r="X14" s="771">
        <v>0</v>
      </c>
      <c r="Y14" s="771">
        <v>0</v>
      </c>
      <c r="Z14" s="452">
        <v>0</v>
      </c>
      <c r="AA14" s="452">
        <v>0.6</v>
      </c>
      <c r="AB14" s="452">
        <v>0.2</v>
      </c>
      <c r="AC14" s="452">
        <v>0</v>
      </c>
      <c r="AD14" s="453">
        <v>0</v>
      </c>
      <c r="AE14" s="773">
        <v>0</v>
      </c>
      <c r="AF14" s="730"/>
      <c r="AG14" s="676">
        <v>0</v>
      </c>
      <c r="AH14" s="676">
        <v>0</v>
      </c>
      <c r="AI14" s="676">
        <v>0</v>
      </c>
      <c r="AJ14" s="676">
        <v>0</v>
      </c>
      <c r="AK14" s="676">
        <v>0</v>
      </c>
      <c r="AL14" s="676">
        <v>0</v>
      </c>
      <c r="AM14" s="676">
        <v>0</v>
      </c>
      <c r="AN14" s="676">
        <v>0</v>
      </c>
      <c r="AO14" s="676">
        <v>1</v>
      </c>
      <c r="AP14" s="676">
        <v>0</v>
      </c>
      <c r="AQ14" s="676">
        <v>0</v>
      </c>
      <c r="AR14" s="790">
        <v>0</v>
      </c>
    </row>
    <row r="15" spans="2:44" ht="27.9" customHeight="1" x14ac:dyDescent="0.2">
      <c r="B15" s="831"/>
      <c r="C15" s="843" t="s">
        <v>5</v>
      </c>
      <c r="D15" s="764">
        <v>95</v>
      </c>
      <c r="E15" s="774">
        <v>62</v>
      </c>
      <c r="F15" s="717">
        <v>58</v>
      </c>
      <c r="G15" s="718">
        <v>0</v>
      </c>
      <c r="H15" s="718">
        <v>0</v>
      </c>
      <c r="I15" s="718">
        <v>0</v>
      </c>
      <c r="J15" s="718">
        <v>0</v>
      </c>
      <c r="K15" s="718">
        <v>2</v>
      </c>
      <c r="L15" s="718">
        <v>1</v>
      </c>
      <c r="M15" s="718">
        <v>0</v>
      </c>
      <c r="N15" s="718">
        <v>30</v>
      </c>
      <c r="O15" s="718">
        <v>17</v>
      </c>
      <c r="P15" s="718">
        <v>6</v>
      </c>
      <c r="Q15" s="718">
        <v>1</v>
      </c>
      <c r="R15" s="719">
        <v>1</v>
      </c>
      <c r="S15" s="717">
        <v>55</v>
      </c>
      <c r="T15" s="718">
        <v>0</v>
      </c>
      <c r="U15" s="718">
        <v>0</v>
      </c>
      <c r="V15" s="718">
        <v>0</v>
      </c>
      <c r="W15" s="718">
        <v>0</v>
      </c>
      <c r="X15" s="718">
        <v>2</v>
      </c>
      <c r="Y15" s="718">
        <v>1</v>
      </c>
      <c r="Z15" s="718">
        <v>0</v>
      </c>
      <c r="AA15" s="718">
        <v>30</v>
      </c>
      <c r="AB15" s="718">
        <v>16</v>
      </c>
      <c r="AC15" s="718">
        <v>6</v>
      </c>
      <c r="AD15" s="719">
        <v>0</v>
      </c>
      <c r="AE15" s="720">
        <v>0</v>
      </c>
      <c r="AF15" s="717">
        <v>3</v>
      </c>
      <c r="AG15" s="718">
        <v>0</v>
      </c>
      <c r="AH15" s="718">
        <v>0</v>
      </c>
      <c r="AI15" s="718">
        <v>0</v>
      </c>
      <c r="AJ15" s="718">
        <v>0</v>
      </c>
      <c r="AK15" s="718">
        <v>0</v>
      </c>
      <c r="AL15" s="718">
        <v>0</v>
      </c>
      <c r="AM15" s="718">
        <v>0</v>
      </c>
      <c r="AN15" s="718">
        <v>0</v>
      </c>
      <c r="AO15" s="718">
        <v>1</v>
      </c>
      <c r="AP15" s="718">
        <v>0</v>
      </c>
      <c r="AQ15" s="719">
        <v>1</v>
      </c>
      <c r="AR15" s="720">
        <v>1</v>
      </c>
    </row>
    <row r="16" spans="2:44" ht="27.9" customHeight="1" x14ac:dyDescent="0.2">
      <c r="B16" s="831"/>
      <c r="C16" s="844"/>
      <c r="D16" s="769"/>
      <c r="E16" s="770"/>
      <c r="F16" s="735"/>
      <c r="G16" s="775">
        <v>0</v>
      </c>
      <c r="H16" s="775">
        <v>0</v>
      </c>
      <c r="I16" s="775">
        <v>0</v>
      </c>
      <c r="J16" s="775">
        <v>0</v>
      </c>
      <c r="K16" s="775">
        <v>3.4482758620689655E-2</v>
      </c>
      <c r="L16" s="775">
        <v>1.7241379310344827E-2</v>
      </c>
      <c r="M16" s="452">
        <v>0</v>
      </c>
      <c r="N16" s="452">
        <v>0.51724137931034486</v>
      </c>
      <c r="O16" s="452">
        <v>0.29310344827586204</v>
      </c>
      <c r="P16" s="452">
        <v>0.10344827586206896</v>
      </c>
      <c r="Q16" s="453">
        <v>1.7241379310344827E-2</v>
      </c>
      <c r="R16" s="776">
        <v>1.7241379310344827E-2</v>
      </c>
      <c r="S16" s="735"/>
      <c r="T16" s="771">
        <v>0</v>
      </c>
      <c r="U16" s="771">
        <v>0</v>
      </c>
      <c r="V16" s="771">
        <v>0</v>
      </c>
      <c r="W16" s="771">
        <v>0</v>
      </c>
      <c r="X16" s="771">
        <v>3.6363636363636362E-2</v>
      </c>
      <c r="Y16" s="771">
        <v>1.8181818181818181E-2</v>
      </c>
      <c r="Z16" s="452">
        <v>0</v>
      </c>
      <c r="AA16" s="452">
        <v>0.54545454545454541</v>
      </c>
      <c r="AB16" s="452">
        <v>0.29090909090909089</v>
      </c>
      <c r="AC16" s="452">
        <v>0.10909090909090909</v>
      </c>
      <c r="AD16" s="453">
        <v>0</v>
      </c>
      <c r="AE16" s="773">
        <v>0</v>
      </c>
      <c r="AF16" s="735"/>
      <c r="AG16" s="455">
        <v>0</v>
      </c>
      <c r="AH16" s="455">
        <v>0</v>
      </c>
      <c r="AI16" s="455">
        <v>0</v>
      </c>
      <c r="AJ16" s="455">
        <v>0</v>
      </c>
      <c r="AK16" s="455">
        <v>0</v>
      </c>
      <c r="AL16" s="455">
        <v>0</v>
      </c>
      <c r="AM16" s="452">
        <v>0</v>
      </c>
      <c r="AN16" s="452">
        <v>0</v>
      </c>
      <c r="AO16" s="452">
        <v>0.33333333333333331</v>
      </c>
      <c r="AP16" s="452">
        <v>0</v>
      </c>
      <c r="AQ16" s="453">
        <v>0.33333333333333331</v>
      </c>
      <c r="AR16" s="474">
        <v>0.33333333333333331</v>
      </c>
    </row>
    <row r="17" spans="2:44" ht="27.9" customHeight="1" x14ac:dyDescent="0.2">
      <c r="B17" s="831"/>
      <c r="C17" s="843" t="s">
        <v>135</v>
      </c>
      <c r="D17" s="764">
        <v>30</v>
      </c>
      <c r="E17" s="774">
        <v>10</v>
      </c>
      <c r="F17" s="717">
        <v>3</v>
      </c>
      <c r="G17" s="718">
        <v>0</v>
      </c>
      <c r="H17" s="718">
        <v>0</v>
      </c>
      <c r="I17" s="718">
        <v>0</v>
      </c>
      <c r="J17" s="718">
        <v>0</v>
      </c>
      <c r="K17" s="718">
        <v>0</v>
      </c>
      <c r="L17" s="718">
        <v>0</v>
      </c>
      <c r="M17" s="718">
        <v>0</v>
      </c>
      <c r="N17" s="718">
        <v>2</v>
      </c>
      <c r="O17" s="718">
        <v>1</v>
      </c>
      <c r="P17" s="718">
        <v>0</v>
      </c>
      <c r="Q17" s="718">
        <v>0</v>
      </c>
      <c r="R17" s="719">
        <v>0</v>
      </c>
      <c r="S17" s="737">
        <v>3</v>
      </c>
      <c r="T17" s="718">
        <v>0</v>
      </c>
      <c r="U17" s="718">
        <v>0</v>
      </c>
      <c r="V17" s="718">
        <v>0</v>
      </c>
      <c r="W17" s="718">
        <v>0</v>
      </c>
      <c r="X17" s="718">
        <v>0</v>
      </c>
      <c r="Y17" s="718">
        <v>0</v>
      </c>
      <c r="Z17" s="718">
        <v>0</v>
      </c>
      <c r="AA17" s="718">
        <v>2</v>
      </c>
      <c r="AB17" s="718">
        <v>1</v>
      </c>
      <c r="AC17" s="718">
        <v>0</v>
      </c>
      <c r="AD17" s="719">
        <v>0</v>
      </c>
      <c r="AE17" s="720">
        <v>0</v>
      </c>
      <c r="AF17" s="737">
        <v>0</v>
      </c>
      <c r="AG17" s="718">
        <v>0</v>
      </c>
      <c r="AH17" s="718">
        <v>0</v>
      </c>
      <c r="AI17" s="718">
        <v>0</v>
      </c>
      <c r="AJ17" s="718">
        <v>0</v>
      </c>
      <c r="AK17" s="718">
        <v>0</v>
      </c>
      <c r="AL17" s="718">
        <v>0</v>
      </c>
      <c r="AM17" s="718">
        <v>0</v>
      </c>
      <c r="AN17" s="718">
        <v>0</v>
      </c>
      <c r="AO17" s="718">
        <v>0</v>
      </c>
      <c r="AP17" s="718">
        <v>0</v>
      </c>
      <c r="AQ17" s="719">
        <v>0</v>
      </c>
      <c r="AR17" s="720">
        <v>0</v>
      </c>
    </row>
    <row r="18" spans="2:44" ht="27.9" customHeight="1" x14ac:dyDescent="0.2">
      <c r="B18" s="831"/>
      <c r="C18" s="844"/>
      <c r="D18" s="769"/>
      <c r="E18" s="770"/>
      <c r="F18" s="730"/>
      <c r="G18" s="771">
        <v>0</v>
      </c>
      <c r="H18" s="771">
        <v>0</v>
      </c>
      <c r="I18" s="771">
        <v>0</v>
      </c>
      <c r="J18" s="771">
        <v>0</v>
      </c>
      <c r="K18" s="771">
        <v>0</v>
      </c>
      <c r="L18" s="771">
        <v>0</v>
      </c>
      <c r="M18" s="452">
        <v>0</v>
      </c>
      <c r="N18" s="452">
        <v>0.66666666666666663</v>
      </c>
      <c r="O18" s="452">
        <v>0.33333333333333331</v>
      </c>
      <c r="P18" s="452">
        <v>0</v>
      </c>
      <c r="Q18" s="453">
        <v>0</v>
      </c>
      <c r="R18" s="772">
        <v>0</v>
      </c>
      <c r="S18" s="732"/>
      <c r="T18" s="771">
        <v>0</v>
      </c>
      <c r="U18" s="771">
        <v>0</v>
      </c>
      <c r="V18" s="771">
        <v>0</v>
      </c>
      <c r="W18" s="771">
        <v>0</v>
      </c>
      <c r="X18" s="771">
        <v>0</v>
      </c>
      <c r="Y18" s="771">
        <v>0</v>
      </c>
      <c r="Z18" s="452">
        <v>0</v>
      </c>
      <c r="AA18" s="452">
        <v>0.66666666666666663</v>
      </c>
      <c r="AB18" s="452">
        <v>0.33333333333333331</v>
      </c>
      <c r="AC18" s="452">
        <v>0</v>
      </c>
      <c r="AD18" s="453">
        <v>0</v>
      </c>
      <c r="AE18" s="773">
        <v>0</v>
      </c>
      <c r="AF18" s="732"/>
      <c r="AG18" s="456" t="s">
        <v>287</v>
      </c>
      <c r="AH18" s="456" t="s">
        <v>287</v>
      </c>
      <c r="AI18" s="456" t="s">
        <v>287</v>
      </c>
      <c r="AJ18" s="456" t="s">
        <v>287</v>
      </c>
      <c r="AK18" s="456" t="s">
        <v>287</v>
      </c>
      <c r="AL18" s="456" t="s">
        <v>287</v>
      </c>
      <c r="AM18" s="456" t="s">
        <v>287</v>
      </c>
      <c r="AN18" s="456" t="s">
        <v>287</v>
      </c>
      <c r="AO18" s="456" t="s">
        <v>287</v>
      </c>
      <c r="AP18" s="456" t="s">
        <v>287</v>
      </c>
      <c r="AQ18" s="456" t="s">
        <v>287</v>
      </c>
      <c r="AR18" s="746" t="s">
        <v>287</v>
      </c>
    </row>
    <row r="19" spans="2:44" ht="27.9" customHeight="1" x14ac:dyDescent="0.2">
      <c r="B19" s="831"/>
      <c r="C19" s="843" t="s">
        <v>74</v>
      </c>
      <c r="D19" s="764">
        <v>111</v>
      </c>
      <c r="E19" s="774">
        <v>81</v>
      </c>
      <c r="F19" s="717">
        <v>18</v>
      </c>
      <c r="G19" s="718">
        <v>0</v>
      </c>
      <c r="H19" s="718">
        <v>0</v>
      </c>
      <c r="I19" s="718">
        <v>0</v>
      </c>
      <c r="J19" s="718">
        <v>0</v>
      </c>
      <c r="K19" s="718">
        <v>0</v>
      </c>
      <c r="L19" s="718">
        <v>1</v>
      </c>
      <c r="M19" s="718">
        <v>0</v>
      </c>
      <c r="N19" s="718">
        <v>7</v>
      </c>
      <c r="O19" s="718">
        <v>6</v>
      </c>
      <c r="P19" s="718">
        <v>0</v>
      </c>
      <c r="Q19" s="718">
        <v>4</v>
      </c>
      <c r="R19" s="719">
        <v>0</v>
      </c>
      <c r="S19" s="717">
        <v>16</v>
      </c>
      <c r="T19" s="718">
        <v>0</v>
      </c>
      <c r="U19" s="718">
        <v>0</v>
      </c>
      <c r="V19" s="718">
        <v>0</v>
      </c>
      <c r="W19" s="718">
        <v>0</v>
      </c>
      <c r="X19" s="718">
        <v>0</v>
      </c>
      <c r="Y19" s="718">
        <v>1</v>
      </c>
      <c r="Z19" s="718">
        <v>0</v>
      </c>
      <c r="AA19" s="718">
        <v>5</v>
      </c>
      <c r="AB19" s="718">
        <v>6</v>
      </c>
      <c r="AC19" s="718">
        <v>0</v>
      </c>
      <c r="AD19" s="719">
        <v>4</v>
      </c>
      <c r="AE19" s="720">
        <v>0</v>
      </c>
      <c r="AF19" s="717">
        <v>2</v>
      </c>
      <c r="AG19" s="718">
        <v>0</v>
      </c>
      <c r="AH19" s="718">
        <v>0</v>
      </c>
      <c r="AI19" s="718">
        <v>0</v>
      </c>
      <c r="AJ19" s="718">
        <v>0</v>
      </c>
      <c r="AK19" s="718">
        <v>0</v>
      </c>
      <c r="AL19" s="718">
        <v>0</v>
      </c>
      <c r="AM19" s="718">
        <v>0</v>
      </c>
      <c r="AN19" s="718">
        <v>2</v>
      </c>
      <c r="AO19" s="718">
        <v>0</v>
      </c>
      <c r="AP19" s="718">
        <v>0</v>
      </c>
      <c r="AQ19" s="719">
        <v>0</v>
      </c>
      <c r="AR19" s="720">
        <v>0</v>
      </c>
    </row>
    <row r="20" spans="2:44" ht="27.9" customHeight="1" x14ac:dyDescent="0.2">
      <c r="B20" s="831"/>
      <c r="C20" s="844"/>
      <c r="D20" s="769"/>
      <c r="E20" s="770"/>
      <c r="F20" s="735"/>
      <c r="G20" s="775">
        <v>0</v>
      </c>
      <c r="H20" s="775">
        <v>0</v>
      </c>
      <c r="I20" s="775">
        <v>0</v>
      </c>
      <c r="J20" s="775">
        <v>0</v>
      </c>
      <c r="K20" s="775">
        <v>0</v>
      </c>
      <c r="L20" s="775">
        <v>5.5555555555555552E-2</v>
      </c>
      <c r="M20" s="452">
        <v>0</v>
      </c>
      <c r="N20" s="452">
        <v>0.3888888888888889</v>
      </c>
      <c r="O20" s="452">
        <v>0.33333333333333331</v>
      </c>
      <c r="P20" s="452">
        <v>0</v>
      </c>
      <c r="Q20" s="453">
        <v>0.22222222222222221</v>
      </c>
      <c r="R20" s="776">
        <v>0</v>
      </c>
      <c r="S20" s="738"/>
      <c r="T20" s="771">
        <v>0</v>
      </c>
      <c r="U20" s="771">
        <v>0</v>
      </c>
      <c r="V20" s="771">
        <v>0</v>
      </c>
      <c r="W20" s="771">
        <v>0</v>
      </c>
      <c r="X20" s="771">
        <v>0</v>
      </c>
      <c r="Y20" s="771">
        <v>6.25E-2</v>
      </c>
      <c r="Z20" s="452">
        <v>0</v>
      </c>
      <c r="AA20" s="452">
        <v>0.3125</v>
      </c>
      <c r="AB20" s="452">
        <v>0.375</v>
      </c>
      <c r="AC20" s="452">
        <v>0</v>
      </c>
      <c r="AD20" s="453">
        <v>0.25</v>
      </c>
      <c r="AE20" s="773">
        <v>0</v>
      </c>
      <c r="AF20" s="738"/>
      <c r="AG20" s="775">
        <v>0</v>
      </c>
      <c r="AH20" s="775">
        <v>0</v>
      </c>
      <c r="AI20" s="775">
        <v>0</v>
      </c>
      <c r="AJ20" s="775">
        <v>0</v>
      </c>
      <c r="AK20" s="775">
        <v>0</v>
      </c>
      <c r="AL20" s="775">
        <v>0</v>
      </c>
      <c r="AM20" s="452">
        <v>0</v>
      </c>
      <c r="AN20" s="452">
        <v>1</v>
      </c>
      <c r="AO20" s="452">
        <v>0</v>
      </c>
      <c r="AP20" s="452">
        <v>0</v>
      </c>
      <c r="AQ20" s="453">
        <v>0</v>
      </c>
      <c r="AR20" s="777">
        <v>0</v>
      </c>
    </row>
    <row r="21" spans="2:44" ht="27.9" customHeight="1" x14ac:dyDescent="0.2">
      <c r="B21" s="831"/>
      <c r="C21" s="843" t="s">
        <v>75</v>
      </c>
      <c r="D21" s="764">
        <v>14</v>
      </c>
      <c r="E21" s="774">
        <v>10</v>
      </c>
      <c r="F21" s="717">
        <v>51</v>
      </c>
      <c r="G21" s="718">
        <v>0</v>
      </c>
      <c r="H21" s="718">
        <v>0</v>
      </c>
      <c r="I21" s="718">
        <v>0</v>
      </c>
      <c r="J21" s="718">
        <v>0</v>
      </c>
      <c r="K21" s="718">
        <v>0</v>
      </c>
      <c r="L21" s="718">
        <v>0</v>
      </c>
      <c r="M21" s="718">
        <v>23</v>
      </c>
      <c r="N21" s="718">
        <v>14</v>
      </c>
      <c r="O21" s="718">
        <v>12</v>
      </c>
      <c r="P21" s="718">
        <v>2</v>
      </c>
      <c r="Q21" s="718">
        <v>0</v>
      </c>
      <c r="R21" s="719">
        <v>0</v>
      </c>
      <c r="S21" s="737">
        <v>46</v>
      </c>
      <c r="T21" s="718">
        <v>0</v>
      </c>
      <c r="U21" s="718">
        <v>0</v>
      </c>
      <c r="V21" s="718">
        <v>0</v>
      </c>
      <c r="W21" s="718">
        <v>0</v>
      </c>
      <c r="X21" s="718">
        <v>0</v>
      </c>
      <c r="Y21" s="718">
        <v>0</v>
      </c>
      <c r="Z21" s="718">
        <v>21</v>
      </c>
      <c r="AA21" s="718">
        <v>11</v>
      </c>
      <c r="AB21" s="718">
        <v>12</v>
      </c>
      <c r="AC21" s="718">
        <v>2</v>
      </c>
      <c r="AD21" s="719">
        <v>0</v>
      </c>
      <c r="AE21" s="720">
        <v>0</v>
      </c>
      <c r="AF21" s="737">
        <v>5</v>
      </c>
      <c r="AG21" s="718">
        <v>0</v>
      </c>
      <c r="AH21" s="718">
        <v>0</v>
      </c>
      <c r="AI21" s="718">
        <v>0</v>
      </c>
      <c r="AJ21" s="718">
        <v>0</v>
      </c>
      <c r="AK21" s="718">
        <v>0</v>
      </c>
      <c r="AL21" s="718">
        <v>0</v>
      </c>
      <c r="AM21" s="718">
        <v>2</v>
      </c>
      <c r="AN21" s="718">
        <v>3</v>
      </c>
      <c r="AO21" s="718">
        <v>0</v>
      </c>
      <c r="AP21" s="718">
        <v>0</v>
      </c>
      <c r="AQ21" s="719">
        <v>0</v>
      </c>
      <c r="AR21" s="720">
        <v>0</v>
      </c>
    </row>
    <row r="22" spans="2:44" ht="27.9" customHeight="1" x14ac:dyDescent="0.2">
      <c r="B22" s="831"/>
      <c r="C22" s="844"/>
      <c r="D22" s="769"/>
      <c r="E22" s="770"/>
      <c r="F22" s="730"/>
      <c r="G22" s="771">
        <v>0</v>
      </c>
      <c r="H22" s="771">
        <v>0</v>
      </c>
      <c r="I22" s="771">
        <v>0</v>
      </c>
      <c r="J22" s="771">
        <v>0</v>
      </c>
      <c r="K22" s="771">
        <v>0</v>
      </c>
      <c r="L22" s="771">
        <v>0</v>
      </c>
      <c r="M22" s="452">
        <v>0.45098039215686275</v>
      </c>
      <c r="N22" s="452">
        <v>0.27450980392156865</v>
      </c>
      <c r="O22" s="452">
        <v>0.23529411764705882</v>
      </c>
      <c r="P22" s="452">
        <v>3.9215686274509803E-2</v>
      </c>
      <c r="Q22" s="453">
        <v>0</v>
      </c>
      <c r="R22" s="772">
        <v>0</v>
      </c>
      <c r="S22" s="732"/>
      <c r="T22" s="771">
        <v>0</v>
      </c>
      <c r="U22" s="771">
        <v>0</v>
      </c>
      <c r="V22" s="771">
        <v>0</v>
      </c>
      <c r="W22" s="771">
        <v>0</v>
      </c>
      <c r="X22" s="771">
        <v>0</v>
      </c>
      <c r="Y22" s="771">
        <v>0</v>
      </c>
      <c r="Z22" s="452">
        <v>0.45652173913043476</v>
      </c>
      <c r="AA22" s="452">
        <v>0.2391304347826087</v>
      </c>
      <c r="AB22" s="452">
        <v>0.2608695652173913</v>
      </c>
      <c r="AC22" s="452">
        <v>4.3478260869565216E-2</v>
      </c>
      <c r="AD22" s="453">
        <v>0</v>
      </c>
      <c r="AE22" s="773">
        <v>0</v>
      </c>
      <c r="AF22" s="730"/>
      <c r="AG22" s="778">
        <v>0</v>
      </c>
      <c r="AH22" s="778">
        <v>0</v>
      </c>
      <c r="AI22" s="778">
        <v>0</v>
      </c>
      <c r="AJ22" s="778">
        <v>0</v>
      </c>
      <c r="AK22" s="778">
        <v>0</v>
      </c>
      <c r="AL22" s="778">
        <v>0</v>
      </c>
      <c r="AM22" s="778">
        <v>0.4</v>
      </c>
      <c r="AN22" s="778">
        <v>0.6</v>
      </c>
      <c r="AO22" s="778">
        <v>0</v>
      </c>
      <c r="AP22" s="778">
        <v>0</v>
      </c>
      <c r="AQ22" s="778">
        <v>0</v>
      </c>
      <c r="AR22" s="791">
        <v>0</v>
      </c>
    </row>
    <row r="23" spans="2:44" ht="27.9" customHeight="1" x14ac:dyDescent="0.2">
      <c r="B23" s="831"/>
      <c r="C23" s="843" t="s">
        <v>8</v>
      </c>
      <c r="D23" s="764">
        <v>176</v>
      </c>
      <c r="E23" s="774">
        <v>158</v>
      </c>
      <c r="F23" s="717">
        <v>352</v>
      </c>
      <c r="G23" s="718">
        <v>1</v>
      </c>
      <c r="H23" s="718">
        <v>0</v>
      </c>
      <c r="I23" s="718">
        <v>1</v>
      </c>
      <c r="J23" s="718">
        <v>2</v>
      </c>
      <c r="K23" s="718">
        <v>9</v>
      </c>
      <c r="L23" s="718">
        <v>9</v>
      </c>
      <c r="M23" s="718">
        <v>40</v>
      </c>
      <c r="N23" s="718">
        <v>183</v>
      </c>
      <c r="O23" s="718">
        <v>78</v>
      </c>
      <c r="P23" s="718">
        <v>18</v>
      </c>
      <c r="Q23" s="718">
        <v>11</v>
      </c>
      <c r="R23" s="719">
        <v>0</v>
      </c>
      <c r="S23" s="717">
        <v>325</v>
      </c>
      <c r="T23" s="718">
        <v>1</v>
      </c>
      <c r="U23" s="718">
        <v>0</v>
      </c>
      <c r="V23" s="718">
        <v>1</v>
      </c>
      <c r="W23" s="718">
        <v>2</v>
      </c>
      <c r="X23" s="718">
        <v>8</v>
      </c>
      <c r="Y23" s="718">
        <v>7</v>
      </c>
      <c r="Z23" s="718">
        <v>37</v>
      </c>
      <c r="AA23" s="718">
        <v>169</v>
      </c>
      <c r="AB23" s="718">
        <v>71</v>
      </c>
      <c r="AC23" s="718">
        <v>18</v>
      </c>
      <c r="AD23" s="719">
        <v>11</v>
      </c>
      <c r="AE23" s="720">
        <v>0</v>
      </c>
      <c r="AF23" s="717">
        <v>27</v>
      </c>
      <c r="AG23" s="718">
        <v>0</v>
      </c>
      <c r="AH23" s="718">
        <v>0</v>
      </c>
      <c r="AI23" s="718">
        <v>0</v>
      </c>
      <c r="AJ23" s="718">
        <v>0</v>
      </c>
      <c r="AK23" s="718">
        <v>1</v>
      </c>
      <c r="AL23" s="718">
        <v>2</v>
      </c>
      <c r="AM23" s="718">
        <v>3</v>
      </c>
      <c r="AN23" s="718">
        <v>14</v>
      </c>
      <c r="AO23" s="718">
        <v>7</v>
      </c>
      <c r="AP23" s="718">
        <v>0</v>
      </c>
      <c r="AQ23" s="719">
        <v>0</v>
      </c>
      <c r="AR23" s="720">
        <v>0</v>
      </c>
    </row>
    <row r="24" spans="2:44" ht="27.9" customHeight="1" thickBot="1" x14ac:dyDescent="0.25">
      <c r="B24" s="836"/>
      <c r="C24" s="1000"/>
      <c r="D24" s="769"/>
      <c r="E24" s="770"/>
      <c r="F24" s="721"/>
      <c r="G24" s="722">
        <v>2.840909090909091E-3</v>
      </c>
      <c r="H24" s="722">
        <v>0</v>
      </c>
      <c r="I24" s="722">
        <v>2.840909090909091E-3</v>
      </c>
      <c r="J24" s="722">
        <v>5.681818181818182E-3</v>
      </c>
      <c r="K24" s="722">
        <v>2.556818181818182E-2</v>
      </c>
      <c r="L24" s="722">
        <v>2.556818181818182E-2</v>
      </c>
      <c r="M24" s="457">
        <v>0.11363636363636363</v>
      </c>
      <c r="N24" s="457">
        <v>0.51988636363636365</v>
      </c>
      <c r="O24" s="457">
        <v>0.22159090909090909</v>
      </c>
      <c r="P24" s="457">
        <v>5.113636363636364E-2</v>
      </c>
      <c r="Q24" s="779">
        <v>3.125E-2</v>
      </c>
      <c r="R24" s="723">
        <v>0</v>
      </c>
      <c r="S24" s="724"/>
      <c r="T24" s="722">
        <v>3.0769230769230769E-3</v>
      </c>
      <c r="U24" s="722">
        <v>0</v>
      </c>
      <c r="V24" s="722">
        <v>3.0769230769230769E-3</v>
      </c>
      <c r="W24" s="722">
        <v>6.1538461538461538E-3</v>
      </c>
      <c r="X24" s="722">
        <v>2.4615384615384615E-2</v>
      </c>
      <c r="Y24" s="722">
        <v>2.1538461538461538E-2</v>
      </c>
      <c r="Z24" s="457">
        <v>0.11384615384615385</v>
      </c>
      <c r="AA24" s="457">
        <v>0.52</v>
      </c>
      <c r="AB24" s="457">
        <v>0.21846153846153846</v>
      </c>
      <c r="AC24" s="457">
        <v>5.5384615384615386E-2</v>
      </c>
      <c r="AD24" s="779">
        <v>3.3846153846153845E-2</v>
      </c>
      <c r="AE24" s="725">
        <v>0</v>
      </c>
      <c r="AF24" s="721"/>
      <c r="AG24" s="722">
        <v>0</v>
      </c>
      <c r="AH24" s="722">
        <v>0</v>
      </c>
      <c r="AI24" s="722">
        <v>0</v>
      </c>
      <c r="AJ24" s="722">
        <v>0</v>
      </c>
      <c r="AK24" s="722">
        <v>3.7037037037037035E-2</v>
      </c>
      <c r="AL24" s="722">
        <v>7.407407407407407E-2</v>
      </c>
      <c r="AM24" s="457">
        <v>0.1111111111111111</v>
      </c>
      <c r="AN24" s="457">
        <v>0.51851851851851849</v>
      </c>
      <c r="AO24" s="457">
        <v>0.25925925925925924</v>
      </c>
      <c r="AP24" s="457">
        <v>0</v>
      </c>
      <c r="AQ24" s="779">
        <v>0</v>
      </c>
      <c r="AR24" s="725">
        <v>0</v>
      </c>
    </row>
    <row r="25" spans="2:44" ht="27.9" customHeight="1" thickTop="1" x14ac:dyDescent="0.2">
      <c r="B25" s="830" t="s">
        <v>65</v>
      </c>
      <c r="C25" s="844" t="s">
        <v>53</v>
      </c>
      <c r="D25" s="767">
        <v>64</v>
      </c>
      <c r="E25" s="768">
        <v>49</v>
      </c>
      <c r="F25" s="737">
        <v>1</v>
      </c>
      <c r="G25" s="743">
        <v>0</v>
      </c>
      <c r="H25" s="743">
        <v>0</v>
      </c>
      <c r="I25" s="743">
        <v>0</v>
      </c>
      <c r="J25" s="743">
        <v>0</v>
      </c>
      <c r="K25" s="743">
        <v>0</v>
      </c>
      <c r="L25" s="743">
        <v>0</v>
      </c>
      <c r="M25" s="743">
        <v>0</v>
      </c>
      <c r="N25" s="743">
        <v>1</v>
      </c>
      <c r="O25" s="743">
        <v>0</v>
      </c>
      <c r="P25" s="743">
        <v>0</v>
      </c>
      <c r="Q25" s="744">
        <v>0</v>
      </c>
      <c r="R25" s="744">
        <v>0</v>
      </c>
      <c r="S25" s="737">
        <v>1</v>
      </c>
      <c r="T25" s="743">
        <v>0</v>
      </c>
      <c r="U25" s="743">
        <v>0</v>
      </c>
      <c r="V25" s="743">
        <v>0</v>
      </c>
      <c r="W25" s="743">
        <v>0</v>
      </c>
      <c r="X25" s="743">
        <v>0</v>
      </c>
      <c r="Y25" s="743">
        <v>0</v>
      </c>
      <c r="Z25" s="743">
        <v>0</v>
      </c>
      <c r="AA25" s="743">
        <v>1</v>
      </c>
      <c r="AB25" s="743">
        <v>0</v>
      </c>
      <c r="AC25" s="743">
        <v>0</v>
      </c>
      <c r="AD25" s="744">
        <v>0</v>
      </c>
      <c r="AE25" s="745">
        <v>0</v>
      </c>
      <c r="AF25" s="726">
        <v>0</v>
      </c>
      <c r="AG25" s="727">
        <v>0</v>
      </c>
      <c r="AH25" s="727">
        <v>0</v>
      </c>
      <c r="AI25" s="727">
        <v>0</v>
      </c>
      <c r="AJ25" s="727">
        <v>0</v>
      </c>
      <c r="AK25" s="727">
        <v>0</v>
      </c>
      <c r="AL25" s="727">
        <v>0</v>
      </c>
      <c r="AM25" s="727">
        <v>0</v>
      </c>
      <c r="AN25" s="727">
        <v>0</v>
      </c>
      <c r="AO25" s="727">
        <v>0</v>
      </c>
      <c r="AP25" s="727">
        <v>0</v>
      </c>
      <c r="AQ25" s="729">
        <v>0</v>
      </c>
      <c r="AR25" s="728">
        <v>0</v>
      </c>
    </row>
    <row r="26" spans="2:44" ht="27.9" customHeight="1" x14ac:dyDescent="0.2">
      <c r="B26" s="831"/>
      <c r="C26" s="844"/>
      <c r="D26" s="769"/>
      <c r="E26" s="770"/>
      <c r="F26" s="730"/>
      <c r="G26" s="771">
        <v>0</v>
      </c>
      <c r="H26" s="771">
        <v>0</v>
      </c>
      <c r="I26" s="771">
        <v>0</v>
      </c>
      <c r="J26" s="771">
        <v>0</v>
      </c>
      <c r="K26" s="771">
        <v>0</v>
      </c>
      <c r="L26" s="771">
        <v>0</v>
      </c>
      <c r="M26" s="771">
        <v>0</v>
      </c>
      <c r="N26" s="771">
        <v>1</v>
      </c>
      <c r="O26" s="771">
        <v>0</v>
      </c>
      <c r="P26" s="771">
        <v>0</v>
      </c>
      <c r="Q26" s="771">
        <v>0</v>
      </c>
      <c r="R26" s="771">
        <v>0</v>
      </c>
      <c r="S26" s="730"/>
      <c r="T26" s="456">
        <v>0</v>
      </c>
      <c r="U26" s="456">
        <v>0</v>
      </c>
      <c r="V26" s="456">
        <v>0</v>
      </c>
      <c r="W26" s="456">
        <v>0</v>
      </c>
      <c r="X26" s="456">
        <v>0</v>
      </c>
      <c r="Y26" s="456">
        <v>0</v>
      </c>
      <c r="Z26" s="456">
        <v>0</v>
      </c>
      <c r="AA26" s="456">
        <v>1</v>
      </c>
      <c r="AB26" s="456">
        <v>0</v>
      </c>
      <c r="AC26" s="456">
        <v>0</v>
      </c>
      <c r="AD26" s="456">
        <v>0</v>
      </c>
      <c r="AE26" s="456">
        <v>0</v>
      </c>
      <c r="AF26" s="735"/>
      <c r="AG26" s="456" t="s">
        <v>287</v>
      </c>
      <c r="AH26" s="456" t="s">
        <v>287</v>
      </c>
      <c r="AI26" s="456" t="s">
        <v>287</v>
      </c>
      <c r="AJ26" s="456" t="s">
        <v>287</v>
      </c>
      <c r="AK26" s="456" t="s">
        <v>287</v>
      </c>
      <c r="AL26" s="456" t="s">
        <v>287</v>
      </c>
      <c r="AM26" s="456" t="s">
        <v>287</v>
      </c>
      <c r="AN26" s="456" t="s">
        <v>287</v>
      </c>
      <c r="AO26" s="456" t="s">
        <v>287</v>
      </c>
      <c r="AP26" s="456" t="s">
        <v>287</v>
      </c>
      <c r="AQ26" s="456" t="s">
        <v>287</v>
      </c>
      <c r="AR26" s="746" t="s">
        <v>287</v>
      </c>
    </row>
    <row r="27" spans="2:44" ht="27.9" customHeight="1" x14ac:dyDescent="0.2">
      <c r="B27" s="831"/>
      <c r="C27" s="843" t="s">
        <v>54</v>
      </c>
      <c r="D27" s="764">
        <v>217</v>
      </c>
      <c r="E27" s="774">
        <v>142</v>
      </c>
      <c r="F27" s="717">
        <v>27</v>
      </c>
      <c r="G27" s="718">
        <v>0</v>
      </c>
      <c r="H27" s="718">
        <v>0</v>
      </c>
      <c r="I27" s="718">
        <v>0</v>
      </c>
      <c r="J27" s="718">
        <v>0</v>
      </c>
      <c r="K27" s="718">
        <v>1</v>
      </c>
      <c r="L27" s="718">
        <v>2</v>
      </c>
      <c r="M27" s="718">
        <v>2</v>
      </c>
      <c r="N27" s="718">
        <v>11</v>
      </c>
      <c r="O27" s="718">
        <v>8</v>
      </c>
      <c r="P27" s="718">
        <v>2</v>
      </c>
      <c r="Q27" s="718">
        <v>1</v>
      </c>
      <c r="R27" s="719">
        <v>0</v>
      </c>
      <c r="S27" s="717">
        <v>22</v>
      </c>
      <c r="T27" s="718">
        <v>0</v>
      </c>
      <c r="U27" s="718">
        <v>0</v>
      </c>
      <c r="V27" s="718">
        <v>0</v>
      </c>
      <c r="W27" s="718">
        <v>0</v>
      </c>
      <c r="X27" s="718">
        <v>1</v>
      </c>
      <c r="Y27" s="718">
        <v>2</v>
      </c>
      <c r="Z27" s="718">
        <v>2</v>
      </c>
      <c r="AA27" s="718">
        <v>9</v>
      </c>
      <c r="AB27" s="718">
        <v>6</v>
      </c>
      <c r="AC27" s="718">
        <v>2</v>
      </c>
      <c r="AD27" s="719">
        <v>0</v>
      </c>
      <c r="AE27" s="720">
        <v>0</v>
      </c>
      <c r="AF27" s="737">
        <v>5</v>
      </c>
      <c r="AG27" s="718">
        <v>0</v>
      </c>
      <c r="AH27" s="718">
        <v>0</v>
      </c>
      <c r="AI27" s="718">
        <v>0</v>
      </c>
      <c r="AJ27" s="718">
        <v>0</v>
      </c>
      <c r="AK27" s="718">
        <v>0</v>
      </c>
      <c r="AL27" s="718">
        <v>0</v>
      </c>
      <c r="AM27" s="718">
        <v>0</v>
      </c>
      <c r="AN27" s="718">
        <v>2</v>
      </c>
      <c r="AO27" s="718">
        <v>2</v>
      </c>
      <c r="AP27" s="718">
        <v>0</v>
      </c>
      <c r="AQ27" s="719">
        <v>1</v>
      </c>
      <c r="AR27" s="720">
        <v>0</v>
      </c>
    </row>
    <row r="28" spans="2:44" ht="27.9" customHeight="1" x14ac:dyDescent="0.2">
      <c r="B28" s="831"/>
      <c r="C28" s="844"/>
      <c r="D28" s="769"/>
      <c r="E28" s="770"/>
      <c r="F28" s="735"/>
      <c r="G28" s="771">
        <v>0</v>
      </c>
      <c r="H28" s="771">
        <v>0</v>
      </c>
      <c r="I28" s="771">
        <v>0</v>
      </c>
      <c r="J28" s="771">
        <v>0</v>
      </c>
      <c r="K28" s="771">
        <v>3.7037037037037035E-2</v>
      </c>
      <c r="L28" s="771">
        <v>7.407407407407407E-2</v>
      </c>
      <c r="M28" s="452">
        <v>7.407407407407407E-2</v>
      </c>
      <c r="N28" s="452">
        <v>0.40740740740740738</v>
      </c>
      <c r="O28" s="452">
        <v>0.29629629629629628</v>
      </c>
      <c r="P28" s="452">
        <v>7.407407407407407E-2</v>
      </c>
      <c r="Q28" s="453">
        <v>3.7037037037037035E-2</v>
      </c>
      <c r="R28" s="772">
        <v>0</v>
      </c>
      <c r="S28" s="735"/>
      <c r="T28" s="771">
        <v>0</v>
      </c>
      <c r="U28" s="771">
        <v>0</v>
      </c>
      <c r="V28" s="771">
        <v>0</v>
      </c>
      <c r="W28" s="771">
        <v>0</v>
      </c>
      <c r="X28" s="771">
        <v>4.5454545454545456E-2</v>
      </c>
      <c r="Y28" s="771">
        <v>9.0909090909090912E-2</v>
      </c>
      <c r="Z28" s="780">
        <v>9.0909090909090912E-2</v>
      </c>
      <c r="AA28" s="780">
        <v>0.40909090909090912</v>
      </c>
      <c r="AB28" s="780">
        <v>0.27272727272727271</v>
      </c>
      <c r="AC28" s="780">
        <v>9.0909090909090912E-2</v>
      </c>
      <c r="AD28" s="780">
        <v>0</v>
      </c>
      <c r="AE28" s="780">
        <v>0</v>
      </c>
      <c r="AF28" s="735"/>
      <c r="AG28" s="775">
        <v>0</v>
      </c>
      <c r="AH28" s="775">
        <v>0</v>
      </c>
      <c r="AI28" s="775">
        <v>0</v>
      </c>
      <c r="AJ28" s="775">
        <v>0</v>
      </c>
      <c r="AK28" s="775">
        <v>0</v>
      </c>
      <c r="AL28" s="775">
        <v>0</v>
      </c>
      <c r="AM28" s="452">
        <v>0</v>
      </c>
      <c r="AN28" s="452">
        <v>0.4</v>
      </c>
      <c r="AO28" s="452">
        <v>0.4</v>
      </c>
      <c r="AP28" s="452">
        <v>0</v>
      </c>
      <c r="AQ28" s="453">
        <v>0.2</v>
      </c>
      <c r="AR28" s="777">
        <v>0</v>
      </c>
    </row>
    <row r="29" spans="2:44" ht="27.9" customHeight="1" x14ac:dyDescent="0.2">
      <c r="B29" s="831"/>
      <c r="C29" s="843" t="s">
        <v>55</v>
      </c>
      <c r="D29" s="764">
        <v>77</v>
      </c>
      <c r="E29" s="774">
        <v>56</v>
      </c>
      <c r="F29" s="717">
        <v>22</v>
      </c>
      <c r="G29" s="718">
        <v>1</v>
      </c>
      <c r="H29" s="718">
        <v>0</v>
      </c>
      <c r="I29" s="718">
        <v>0</v>
      </c>
      <c r="J29" s="718">
        <v>0</v>
      </c>
      <c r="K29" s="718">
        <v>0</v>
      </c>
      <c r="L29" s="718">
        <v>1</v>
      </c>
      <c r="M29" s="718">
        <v>1</v>
      </c>
      <c r="N29" s="718">
        <v>11</v>
      </c>
      <c r="O29" s="718">
        <v>6</v>
      </c>
      <c r="P29" s="718">
        <v>0</v>
      </c>
      <c r="Q29" s="718">
        <v>1</v>
      </c>
      <c r="R29" s="719">
        <v>1</v>
      </c>
      <c r="S29" s="717">
        <v>19</v>
      </c>
      <c r="T29" s="718">
        <v>1</v>
      </c>
      <c r="U29" s="718">
        <v>0</v>
      </c>
      <c r="V29" s="718">
        <v>0</v>
      </c>
      <c r="W29" s="718">
        <v>0</v>
      </c>
      <c r="X29" s="718">
        <v>0</v>
      </c>
      <c r="Y29" s="718">
        <v>1</v>
      </c>
      <c r="Z29" s="718">
        <v>1</v>
      </c>
      <c r="AA29" s="718">
        <v>10</v>
      </c>
      <c r="AB29" s="718">
        <v>5</v>
      </c>
      <c r="AC29" s="718">
        <v>0</v>
      </c>
      <c r="AD29" s="719">
        <v>1</v>
      </c>
      <c r="AE29" s="720">
        <v>0</v>
      </c>
      <c r="AF29" s="717">
        <v>3</v>
      </c>
      <c r="AG29" s="718">
        <v>0</v>
      </c>
      <c r="AH29" s="718">
        <v>0</v>
      </c>
      <c r="AI29" s="718">
        <v>0</v>
      </c>
      <c r="AJ29" s="718">
        <v>0</v>
      </c>
      <c r="AK29" s="718">
        <v>0</v>
      </c>
      <c r="AL29" s="718">
        <v>0</v>
      </c>
      <c r="AM29" s="718">
        <v>0</v>
      </c>
      <c r="AN29" s="718">
        <v>1</v>
      </c>
      <c r="AO29" s="718">
        <v>1</v>
      </c>
      <c r="AP29" s="718">
        <v>0</v>
      </c>
      <c r="AQ29" s="719">
        <v>0</v>
      </c>
      <c r="AR29" s="720">
        <v>1</v>
      </c>
    </row>
    <row r="30" spans="2:44" ht="27.9" customHeight="1" x14ac:dyDescent="0.2">
      <c r="B30" s="831"/>
      <c r="C30" s="844"/>
      <c r="D30" s="769"/>
      <c r="E30" s="770"/>
      <c r="F30" s="735"/>
      <c r="G30" s="775">
        <v>4.5454545454545456E-2</v>
      </c>
      <c r="H30" s="775">
        <v>0</v>
      </c>
      <c r="I30" s="775">
        <v>0</v>
      </c>
      <c r="J30" s="775">
        <v>0</v>
      </c>
      <c r="K30" s="775">
        <v>0</v>
      </c>
      <c r="L30" s="775">
        <v>4.5454545454545456E-2</v>
      </c>
      <c r="M30" s="452">
        <v>4.5454545454545456E-2</v>
      </c>
      <c r="N30" s="452">
        <v>0.5</v>
      </c>
      <c r="O30" s="452">
        <v>0.27272727272727271</v>
      </c>
      <c r="P30" s="452">
        <v>0</v>
      </c>
      <c r="Q30" s="453">
        <v>4.5454545454545456E-2</v>
      </c>
      <c r="R30" s="776">
        <v>4.5454545454545456E-2</v>
      </c>
      <c r="S30" s="735"/>
      <c r="T30" s="775">
        <v>5.2631578947368418E-2</v>
      </c>
      <c r="U30" s="775">
        <v>0</v>
      </c>
      <c r="V30" s="775">
        <v>0</v>
      </c>
      <c r="W30" s="775">
        <v>0</v>
      </c>
      <c r="X30" s="775">
        <v>0</v>
      </c>
      <c r="Y30" s="775">
        <v>5.2631578947368418E-2</v>
      </c>
      <c r="Z30" s="778">
        <v>5.2631578947368418E-2</v>
      </c>
      <c r="AA30" s="778">
        <v>0.52631578947368418</v>
      </c>
      <c r="AB30" s="778">
        <v>0.26315789473684209</v>
      </c>
      <c r="AC30" s="778">
        <v>0</v>
      </c>
      <c r="AD30" s="778">
        <v>5.2631578947368418E-2</v>
      </c>
      <c r="AE30" s="778">
        <v>0</v>
      </c>
      <c r="AF30" s="735"/>
      <c r="AG30" s="455">
        <v>0</v>
      </c>
      <c r="AH30" s="455">
        <v>0</v>
      </c>
      <c r="AI30" s="455">
        <v>0</v>
      </c>
      <c r="AJ30" s="455">
        <v>0</v>
      </c>
      <c r="AK30" s="455">
        <v>0</v>
      </c>
      <c r="AL30" s="455">
        <v>0</v>
      </c>
      <c r="AM30" s="452">
        <v>0</v>
      </c>
      <c r="AN30" s="452">
        <v>0.33333333333333331</v>
      </c>
      <c r="AO30" s="452">
        <v>0.33333333333333331</v>
      </c>
      <c r="AP30" s="452">
        <v>0</v>
      </c>
      <c r="AQ30" s="453">
        <v>0</v>
      </c>
      <c r="AR30" s="474">
        <v>0.33333333333333331</v>
      </c>
    </row>
    <row r="31" spans="2:44" ht="27.9" customHeight="1" x14ac:dyDescent="0.2">
      <c r="B31" s="831"/>
      <c r="C31" s="843" t="s">
        <v>56</v>
      </c>
      <c r="D31" s="764">
        <v>54</v>
      </c>
      <c r="E31" s="774">
        <v>42</v>
      </c>
      <c r="F31" s="717">
        <v>28</v>
      </c>
      <c r="G31" s="718">
        <v>0</v>
      </c>
      <c r="H31" s="718">
        <v>0</v>
      </c>
      <c r="I31" s="718">
        <v>0</v>
      </c>
      <c r="J31" s="718">
        <v>2</v>
      </c>
      <c r="K31" s="718">
        <v>5</v>
      </c>
      <c r="L31" s="718">
        <v>0</v>
      </c>
      <c r="M31" s="718">
        <v>1</v>
      </c>
      <c r="N31" s="718">
        <v>12</v>
      </c>
      <c r="O31" s="718">
        <v>8</v>
      </c>
      <c r="P31" s="718">
        <v>0</v>
      </c>
      <c r="Q31" s="718">
        <v>0</v>
      </c>
      <c r="R31" s="719">
        <v>0</v>
      </c>
      <c r="S31" s="737">
        <v>26</v>
      </c>
      <c r="T31" s="718">
        <v>0</v>
      </c>
      <c r="U31" s="718">
        <v>0</v>
      </c>
      <c r="V31" s="718">
        <v>0</v>
      </c>
      <c r="W31" s="718">
        <v>2</v>
      </c>
      <c r="X31" s="718">
        <v>5</v>
      </c>
      <c r="Y31" s="718">
        <v>0</v>
      </c>
      <c r="Z31" s="718">
        <v>1</v>
      </c>
      <c r="AA31" s="718">
        <v>11</v>
      </c>
      <c r="AB31" s="718">
        <v>7</v>
      </c>
      <c r="AC31" s="718">
        <v>0</v>
      </c>
      <c r="AD31" s="719">
        <v>0</v>
      </c>
      <c r="AE31" s="720">
        <v>0</v>
      </c>
      <c r="AF31" s="737">
        <v>2</v>
      </c>
      <c r="AG31" s="718">
        <v>0</v>
      </c>
      <c r="AH31" s="718">
        <v>0</v>
      </c>
      <c r="AI31" s="718">
        <v>0</v>
      </c>
      <c r="AJ31" s="718">
        <v>0</v>
      </c>
      <c r="AK31" s="718">
        <v>0</v>
      </c>
      <c r="AL31" s="718">
        <v>0</v>
      </c>
      <c r="AM31" s="718">
        <v>0</v>
      </c>
      <c r="AN31" s="718">
        <v>1</v>
      </c>
      <c r="AO31" s="718">
        <v>1</v>
      </c>
      <c r="AP31" s="718">
        <v>0</v>
      </c>
      <c r="AQ31" s="719">
        <v>0</v>
      </c>
      <c r="AR31" s="720">
        <v>0</v>
      </c>
    </row>
    <row r="32" spans="2:44" ht="27.9" customHeight="1" x14ac:dyDescent="0.2">
      <c r="B32" s="831"/>
      <c r="C32" s="844"/>
      <c r="D32" s="769"/>
      <c r="E32" s="770"/>
      <c r="F32" s="730"/>
      <c r="G32" s="771">
        <v>0</v>
      </c>
      <c r="H32" s="771">
        <v>0</v>
      </c>
      <c r="I32" s="771">
        <v>0</v>
      </c>
      <c r="J32" s="771">
        <v>7.1428571428571425E-2</v>
      </c>
      <c r="K32" s="771">
        <v>0.17857142857142858</v>
      </c>
      <c r="L32" s="771">
        <v>0</v>
      </c>
      <c r="M32" s="452">
        <v>3.5714285714285712E-2</v>
      </c>
      <c r="N32" s="452">
        <v>0.42857142857142855</v>
      </c>
      <c r="O32" s="452">
        <v>0.2857142857142857</v>
      </c>
      <c r="P32" s="452">
        <v>0</v>
      </c>
      <c r="Q32" s="453">
        <v>0</v>
      </c>
      <c r="R32" s="772">
        <v>0</v>
      </c>
      <c r="S32" s="730"/>
      <c r="T32" s="771">
        <v>0</v>
      </c>
      <c r="U32" s="771">
        <v>0</v>
      </c>
      <c r="V32" s="771">
        <v>0</v>
      </c>
      <c r="W32" s="771">
        <v>7.6923076923076927E-2</v>
      </c>
      <c r="X32" s="771">
        <v>0.19230769230769232</v>
      </c>
      <c r="Y32" s="771">
        <v>0</v>
      </c>
      <c r="Z32" s="780">
        <v>3.8461538461538464E-2</v>
      </c>
      <c r="AA32" s="780">
        <v>0.42307692307692307</v>
      </c>
      <c r="AB32" s="780">
        <v>0.26923076923076922</v>
      </c>
      <c r="AC32" s="780">
        <v>0</v>
      </c>
      <c r="AD32" s="780">
        <v>0</v>
      </c>
      <c r="AE32" s="780">
        <v>0</v>
      </c>
      <c r="AF32" s="730"/>
      <c r="AG32" s="456">
        <v>0</v>
      </c>
      <c r="AH32" s="456">
        <v>0</v>
      </c>
      <c r="AI32" s="456">
        <v>0</v>
      </c>
      <c r="AJ32" s="456">
        <v>0</v>
      </c>
      <c r="AK32" s="456">
        <v>0</v>
      </c>
      <c r="AL32" s="456">
        <v>0</v>
      </c>
      <c r="AM32" s="452">
        <v>0</v>
      </c>
      <c r="AN32" s="452">
        <v>0.5</v>
      </c>
      <c r="AO32" s="452">
        <v>0.5</v>
      </c>
      <c r="AP32" s="452">
        <v>0</v>
      </c>
      <c r="AQ32" s="453">
        <v>0</v>
      </c>
      <c r="AR32" s="746">
        <v>0</v>
      </c>
    </row>
    <row r="33" spans="2:44" ht="27.9" customHeight="1" x14ac:dyDescent="0.2">
      <c r="B33" s="831"/>
      <c r="C33" s="843" t="s">
        <v>57</v>
      </c>
      <c r="D33" s="764">
        <v>32</v>
      </c>
      <c r="E33" s="774">
        <v>28</v>
      </c>
      <c r="F33" s="717">
        <v>30</v>
      </c>
      <c r="G33" s="718">
        <v>0</v>
      </c>
      <c r="H33" s="718">
        <v>0</v>
      </c>
      <c r="I33" s="718">
        <v>0</v>
      </c>
      <c r="J33" s="718">
        <v>0</v>
      </c>
      <c r="K33" s="718">
        <v>0</v>
      </c>
      <c r="L33" s="718">
        <v>0</v>
      </c>
      <c r="M33" s="718">
        <v>2</v>
      </c>
      <c r="N33" s="718">
        <v>17</v>
      </c>
      <c r="O33" s="718">
        <v>7</v>
      </c>
      <c r="P33" s="718">
        <v>0</v>
      </c>
      <c r="Q33" s="718">
        <v>4</v>
      </c>
      <c r="R33" s="719">
        <v>0</v>
      </c>
      <c r="S33" s="717">
        <v>28</v>
      </c>
      <c r="T33" s="718">
        <v>0</v>
      </c>
      <c r="U33" s="718">
        <v>0</v>
      </c>
      <c r="V33" s="718">
        <v>0</v>
      </c>
      <c r="W33" s="718">
        <v>0</v>
      </c>
      <c r="X33" s="718">
        <v>0</v>
      </c>
      <c r="Y33" s="718">
        <v>0</v>
      </c>
      <c r="Z33" s="718">
        <v>2</v>
      </c>
      <c r="AA33" s="718">
        <v>15</v>
      </c>
      <c r="AB33" s="718">
        <v>7</v>
      </c>
      <c r="AC33" s="718">
        <v>0</v>
      </c>
      <c r="AD33" s="719">
        <v>4</v>
      </c>
      <c r="AE33" s="720">
        <v>0</v>
      </c>
      <c r="AF33" s="717">
        <v>2</v>
      </c>
      <c r="AG33" s="718">
        <v>0</v>
      </c>
      <c r="AH33" s="718">
        <v>0</v>
      </c>
      <c r="AI33" s="718">
        <v>0</v>
      </c>
      <c r="AJ33" s="718">
        <v>0</v>
      </c>
      <c r="AK33" s="718">
        <v>0</v>
      </c>
      <c r="AL33" s="718">
        <v>0</v>
      </c>
      <c r="AM33" s="718">
        <v>0</v>
      </c>
      <c r="AN33" s="718">
        <v>2</v>
      </c>
      <c r="AO33" s="718">
        <v>0</v>
      </c>
      <c r="AP33" s="718">
        <v>0</v>
      </c>
      <c r="AQ33" s="719">
        <v>0</v>
      </c>
      <c r="AR33" s="720">
        <v>0</v>
      </c>
    </row>
    <row r="34" spans="2:44" ht="27.9" customHeight="1" x14ac:dyDescent="0.2">
      <c r="B34" s="831"/>
      <c r="C34" s="999"/>
      <c r="D34" s="769"/>
      <c r="E34" s="770"/>
      <c r="F34" s="735"/>
      <c r="G34" s="771">
        <v>0</v>
      </c>
      <c r="H34" s="771">
        <v>0</v>
      </c>
      <c r="I34" s="771">
        <v>0</v>
      </c>
      <c r="J34" s="771">
        <v>0</v>
      </c>
      <c r="K34" s="771">
        <v>0</v>
      </c>
      <c r="L34" s="771">
        <v>0</v>
      </c>
      <c r="M34" s="452">
        <v>6.6666666666666666E-2</v>
      </c>
      <c r="N34" s="452">
        <v>0.56666666666666665</v>
      </c>
      <c r="O34" s="452">
        <v>0.23333333333333334</v>
      </c>
      <c r="P34" s="452">
        <v>0</v>
      </c>
      <c r="Q34" s="453">
        <v>0.13333333333333333</v>
      </c>
      <c r="R34" s="772">
        <v>0</v>
      </c>
      <c r="S34" s="735"/>
      <c r="T34" s="771">
        <v>0</v>
      </c>
      <c r="U34" s="771">
        <v>0</v>
      </c>
      <c r="V34" s="771">
        <v>0</v>
      </c>
      <c r="W34" s="771">
        <v>0</v>
      </c>
      <c r="X34" s="771">
        <v>0</v>
      </c>
      <c r="Y34" s="771">
        <v>0</v>
      </c>
      <c r="Z34" s="780">
        <v>7.1428571428571425E-2</v>
      </c>
      <c r="AA34" s="780">
        <v>0.5357142857142857</v>
      </c>
      <c r="AB34" s="780">
        <v>0.25</v>
      </c>
      <c r="AC34" s="780">
        <v>0</v>
      </c>
      <c r="AD34" s="780">
        <v>0.14285714285714285</v>
      </c>
      <c r="AE34" s="780">
        <v>0</v>
      </c>
      <c r="AF34" s="735"/>
      <c r="AG34" s="775">
        <v>0</v>
      </c>
      <c r="AH34" s="775">
        <v>0</v>
      </c>
      <c r="AI34" s="775">
        <v>0</v>
      </c>
      <c r="AJ34" s="775">
        <v>0</v>
      </c>
      <c r="AK34" s="775">
        <v>0</v>
      </c>
      <c r="AL34" s="775">
        <v>0</v>
      </c>
      <c r="AM34" s="452">
        <v>0</v>
      </c>
      <c r="AN34" s="452">
        <v>1</v>
      </c>
      <c r="AO34" s="452">
        <v>0</v>
      </c>
      <c r="AP34" s="452">
        <v>0</v>
      </c>
      <c r="AQ34" s="453">
        <v>0</v>
      </c>
      <c r="AR34" s="777">
        <v>0</v>
      </c>
    </row>
    <row r="35" spans="2:44" ht="27.9" customHeight="1" x14ac:dyDescent="0.2">
      <c r="B35" s="831"/>
      <c r="C35" s="844" t="s">
        <v>58</v>
      </c>
      <c r="D35" s="764">
        <v>36</v>
      </c>
      <c r="E35" s="774">
        <v>31</v>
      </c>
      <c r="F35" s="717">
        <v>380</v>
      </c>
      <c r="G35" s="718">
        <v>0</v>
      </c>
      <c r="H35" s="718">
        <v>0</v>
      </c>
      <c r="I35" s="718">
        <v>1</v>
      </c>
      <c r="J35" s="718">
        <v>1</v>
      </c>
      <c r="K35" s="718">
        <v>5</v>
      </c>
      <c r="L35" s="718">
        <v>8</v>
      </c>
      <c r="M35" s="718">
        <v>57</v>
      </c>
      <c r="N35" s="718">
        <v>187</v>
      </c>
      <c r="O35" s="718">
        <v>87</v>
      </c>
      <c r="P35" s="718">
        <v>24</v>
      </c>
      <c r="Q35" s="718">
        <v>10</v>
      </c>
      <c r="R35" s="719">
        <v>0</v>
      </c>
      <c r="S35" s="717">
        <v>354</v>
      </c>
      <c r="T35" s="718">
        <v>0</v>
      </c>
      <c r="U35" s="718">
        <v>0</v>
      </c>
      <c r="V35" s="718">
        <v>1</v>
      </c>
      <c r="W35" s="718">
        <v>1</v>
      </c>
      <c r="X35" s="718">
        <v>4</v>
      </c>
      <c r="Y35" s="718">
        <v>6</v>
      </c>
      <c r="Z35" s="718">
        <v>52</v>
      </c>
      <c r="AA35" s="718">
        <v>174</v>
      </c>
      <c r="AB35" s="718">
        <v>82</v>
      </c>
      <c r="AC35" s="718">
        <v>24</v>
      </c>
      <c r="AD35" s="719">
        <v>10</v>
      </c>
      <c r="AE35" s="720">
        <v>0</v>
      </c>
      <c r="AF35" s="717">
        <v>26</v>
      </c>
      <c r="AG35" s="718">
        <v>0</v>
      </c>
      <c r="AH35" s="718">
        <v>0</v>
      </c>
      <c r="AI35" s="718">
        <v>0</v>
      </c>
      <c r="AJ35" s="718">
        <v>0</v>
      </c>
      <c r="AK35" s="718">
        <v>1</v>
      </c>
      <c r="AL35" s="718">
        <v>2</v>
      </c>
      <c r="AM35" s="718">
        <v>5</v>
      </c>
      <c r="AN35" s="718">
        <v>13</v>
      </c>
      <c r="AO35" s="718">
        <v>5</v>
      </c>
      <c r="AP35" s="718">
        <v>0</v>
      </c>
      <c r="AQ35" s="719">
        <v>0</v>
      </c>
      <c r="AR35" s="720">
        <v>0</v>
      </c>
    </row>
    <row r="36" spans="2:44" ht="27.9" customHeight="1" thickBot="1" x14ac:dyDescent="0.25">
      <c r="B36" s="831"/>
      <c r="C36" s="1000"/>
      <c r="D36" s="765"/>
      <c r="E36" s="781"/>
      <c r="F36" s="721"/>
      <c r="G36" s="722">
        <v>0</v>
      </c>
      <c r="H36" s="722">
        <v>0</v>
      </c>
      <c r="I36" s="722">
        <v>2.631578947368421E-3</v>
      </c>
      <c r="J36" s="722">
        <v>2.631578947368421E-3</v>
      </c>
      <c r="K36" s="722">
        <v>1.3157894736842105E-2</v>
      </c>
      <c r="L36" s="722">
        <v>2.1052631578947368E-2</v>
      </c>
      <c r="M36" s="457">
        <v>0.15</v>
      </c>
      <c r="N36" s="457">
        <v>0.49210526315789471</v>
      </c>
      <c r="O36" s="457">
        <v>0.22894736842105262</v>
      </c>
      <c r="P36" s="457">
        <v>6.3157894736842107E-2</v>
      </c>
      <c r="Q36" s="779">
        <v>2.6315789473684209E-2</v>
      </c>
      <c r="R36" s="723">
        <v>0</v>
      </c>
      <c r="S36" s="721"/>
      <c r="T36" s="722">
        <v>0</v>
      </c>
      <c r="U36" s="722">
        <v>0</v>
      </c>
      <c r="V36" s="722">
        <v>2.8248587570621469E-3</v>
      </c>
      <c r="W36" s="722">
        <v>2.8248587570621469E-3</v>
      </c>
      <c r="X36" s="722">
        <v>1.1299435028248588E-2</v>
      </c>
      <c r="Y36" s="722">
        <v>1.6949152542372881E-2</v>
      </c>
      <c r="Z36" s="782">
        <v>0.14689265536723164</v>
      </c>
      <c r="AA36" s="782">
        <v>0.49152542372881358</v>
      </c>
      <c r="AB36" s="782">
        <v>0.23163841807909605</v>
      </c>
      <c r="AC36" s="782">
        <v>6.7796610169491525E-2</v>
      </c>
      <c r="AD36" s="782">
        <v>2.8248587570621469E-2</v>
      </c>
      <c r="AE36" s="782">
        <v>0</v>
      </c>
      <c r="AF36" s="721"/>
      <c r="AG36" s="722">
        <v>0</v>
      </c>
      <c r="AH36" s="722">
        <v>0</v>
      </c>
      <c r="AI36" s="722">
        <v>0</v>
      </c>
      <c r="AJ36" s="722">
        <v>0</v>
      </c>
      <c r="AK36" s="722">
        <v>3.8461538461538464E-2</v>
      </c>
      <c r="AL36" s="722">
        <v>7.6923076923076927E-2</v>
      </c>
      <c r="AM36" s="457">
        <v>0.19230769230769232</v>
      </c>
      <c r="AN36" s="457">
        <v>0.5</v>
      </c>
      <c r="AO36" s="457">
        <v>0.19230769230769232</v>
      </c>
      <c r="AP36" s="457">
        <v>0</v>
      </c>
      <c r="AQ36" s="779">
        <v>0</v>
      </c>
      <c r="AR36" s="725">
        <v>0</v>
      </c>
    </row>
    <row r="37" spans="2:44" ht="27.9" customHeight="1" thickTop="1" x14ac:dyDescent="0.2">
      <c r="B37" s="831"/>
      <c r="C37" s="26" t="s">
        <v>59</v>
      </c>
      <c r="D37" s="783">
        <v>380</v>
      </c>
      <c r="E37" s="783">
        <v>268</v>
      </c>
      <c r="F37" s="737">
        <v>107</v>
      </c>
      <c r="G37" s="743">
        <v>1</v>
      </c>
      <c r="H37" s="743">
        <v>0</v>
      </c>
      <c r="I37" s="743">
        <v>0</v>
      </c>
      <c r="J37" s="743">
        <v>2</v>
      </c>
      <c r="K37" s="743">
        <v>6</v>
      </c>
      <c r="L37" s="743">
        <v>3</v>
      </c>
      <c r="M37" s="743">
        <v>6</v>
      </c>
      <c r="N37" s="743">
        <v>51</v>
      </c>
      <c r="O37" s="743">
        <v>29</v>
      </c>
      <c r="P37" s="743">
        <v>2</v>
      </c>
      <c r="Q37" s="743">
        <v>6</v>
      </c>
      <c r="R37" s="744">
        <v>1</v>
      </c>
      <c r="S37" s="737">
        <v>95</v>
      </c>
      <c r="T37" s="743">
        <v>1</v>
      </c>
      <c r="U37" s="743">
        <v>0</v>
      </c>
      <c r="V37" s="743">
        <v>0</v>
      </c>
      <c r="W37" s="743">
        <v>2</v>
      </c>
      <c r="X37" s="743">
        <v>6</v>
      </c>
      <c r="Y37" s="743">
        <v>3</v>
      </c>
      <c r="Z37" s="743">
        <v>6</v>
      </c>
      <c r="AA37" s="743">
        <v>45</v>
      </c>
      <c r="AB37" s="743">
        <v>25</v>
      </c>
      <c r="AC37" s="743">
        <v>2</v>
      </c>
      <c r="AD37" s="743">
        <v>5</v>
      </c>
      <c r="AE37" s="745">
        <v>0</v>
      </c>
      <c r="AF37" s="737">
        <v>12</v>
      </c>
      <c r="AG37" s="743">
        <v>0</v>
      </c>
      <c r="AH37" s="743">
        <v>0</v>
      </c>
      <c r="AI37" s="743">
        <v>0</v>
      </c>
      <c r="AJ37" s="743">
        <v>0</v>
      </c>
      <c r="AK37" s="743">
        <v>0</v>
      </c>
      <c r="AL37" s="743">
        <v>0</v>
      </c>
      <c r="AM37" s="743">
        <v>0</v>
      </c>
      <c r="AN37" s="743">
        <v>6</v>
      </c>
      <c r="AO37" s="743">
        <v>4</v>
      </c>
      <c r="AP37" s="743">
        <v>0</v>
      </c>
      <c r="AQ37" s="743">
        <v>1</v>
      </c>
      <c r="AR37" s="745">
        <v>1</v>
      </c>
    </row>
    <row r="38" spans="2:44" ht="27.9" customHeight="1" x14ac:dyDescent="0.2">
      <c r="B38" s="831"/>
      <c r="C38" s="27" t="s">
        <v>60</v>
      </c>
      <c r="D38" s="784"/>
      <c r="E38" s="784"/>
      <c r="F38" s="735"/>
      <c r="G38" s="775">
        <v>9.3457943925233638E-3</v>
      </c>
      <c r="H38" s="775">
        <v>0</v>
      </c>
      <c r="I38" s="775">
        <v>0</v>
      </c>
      <c r="J38" s="775">
        <v>1.8691588785046728E-2</v>
      </c>
      <c r="K38" s="775">
        <v>5.6074766355140186E-2</v>
      </c>
      <c r="L38" s="775">
        <v>2.8037383177570093E-2</v>
      </c>
      <c r="M38" s="452">
        <v>5.6074766355140186E-2</v>
      </c>
      <c r="N38" s="452">
        <v>0.47663551401869159</v>
      </c>
      <c r="O38" s="452">
        <v>0.27102803738317754</v>
      </c>
      <c r="P38" s="452">
        <v>1.8691588785046728E-2</v>
      </c>
      <c r="Q38" s="453">
        <v>5.6074766355140186E-2</v>
      </c>
      <c r="R38" s="776">
        <v>9.3457943925233638E-3</v>
      </c>
      <c r="S38" s="735"/>
      <c r="T38" s="775">
        <v>1.0526315789473684E-2</v>
      </c>
      <c r="U38" s="775">
        <v>0</v>
      </c>
      <c r="V38" s="775">
        <v>0</v>
      </c>
      <c r="W38" s="775">
        <v>2.1052631578947368E-2</v>
      </c>
      <c r="X38" s="775">
        <v>6.3157894736842107E-2</v>
      </c>
      <c r="Y38" s="775">
        <v>3.1578947368421054E-2</v>
      </c>
      <c r="Z38" s="778">
        <v>6.3157894736842107E-2</v>
      </c>
      <c r="AA38" s="778">
        <v>0.47368421052631576</v>
      </c>
      <c r="AB38" s="778">
        <v>0.26315789473684209</v>
      </c>
      <c r="AC38" s="778">
        <v>2.1052631578947368E-2</v>
      </c>
      <c r="AD38" s="778">
        <v>5.2631578947368418E-2</v>
      </c>
      <c r="AE38" s="778">
        <v>0</v>
      </c>
      <c r="AF38" s="735"/>
      <c r="AG38" s="775">
        <v>0</v>
      </c>
      <c r="AH38" s="775">
        <v>0</v>
      </c>
      <c r="AI38" s="775">
        <v>0</v>
      </c>
      <c r="AJ38" s="775">
        <v>0</v>
      </c>
      <c r="AK38" s="775">
        <v>0</v>
      </c>
      <c r="AL38" s="775">
        <v>0</v>
      </c>
      <c r="AM38" s="452">
        <v>0</v>
      </c>
      <c r="AN38" s="452">
        <v>0.5</v>
      </c>
      <c r="AO38" s="452">
        <v>0.33333333333333331</v>
      </c>
      <c r="AP38" s="452">
        <v>0</v>
      </c>
      <c r="AQ38" s="453">
        <v>8.3333333333333329E-2</v>
      </c>
      <c r="AR38" s="777">
        <v>8.3333333333333329E-2</v>
      </c>
    </row>
    <row r="39" spans="2:44" ht="27.9" customHeight="1" x14ac:dyDescent="0.2">
      <c r="B39" s="831"/>
      <c r="C39" s="26" t="s">
        <v>59</v>
      </c>
      <c r="D39" s="785">
        <v>199</v>
      </c>
      <c r="E39" s="785">
        <v>157</v>
      </c>
      <c r="F39" s="737">
        <v>460</v>
      </c>
      <c r="G39" s="743">
        <v>1</v>
      </c>
      <c r="H39" s="743">
        <v>0</v>
      </c>
      <c r="I39" s="743">
        <v>1</v>
      </c>
      <c r="J39" s="743">
        <v>3</v>
      </c>
      <c r="K39" s="743">
        <v>10</v>
      </c>
      <c r="L39" s="743">
        <v>9</v>
      </c>
      <c r="M39" s="743">
        <v>61</v>
      </c>
      <c r="N39" s="743">
        <v>227</v>
      </c>
      <c r="O39" s="743">
        <v>108</v>
      </c>
      <c r="P39" s="743">
        <v>24</v>
      </c>
      <c r="Q39" s="743">
        <v>15</v>
      </c>
      <c r="R39" s="744">
        <v>1</v>
      </c>
      <c r="S39" s="737">
        <v>427</v>
      </c>
      <c r="T39" s="743">
        <v>1</v>
      </c>
      <c r="U39" s="743">
        <v>0</v>
      </c>
      <c r="V39" s="743">
        <v>1</v>
      </c>
      <c r="W39" s="743">
        <v>3</v>
      </c>
      <c r="X39" s="743">
        <v>9</v>
      </c>
      <c r="Y39" s="743">
        <v>7</v>
      </c>
      <c r="Z39" s="743">
        <v>56</v>
      </c>
      <c r="AA39" s="743">
        <v>210</v>
      </c>
      <c r="AB39" s="743">
        <v>101</v>
      </c>
      <c r="AC39" s="743">
        <v>24</v>
      </c>
      <c r="AD39" s="743">
        <v>15</v>
      </c>
      <c r="AE39" s="745">
        <v>0</v>
      </c>
      <c r="AF39" s="737">
        <v>33</v>
      </c>
      <c r="AG39" s="743">
        <v>0</v>
      </c>
      <c r="AH39" s="743">
        <v>0</v>
      </c>
      <c r="AI39" s="743">
        <v>0</v>
      </c>
      <c r="AJ39" s="743">
        <v>0</v>
      </c>
      <c r="AK39" s="743">
        <v>1</v>
      </c>
      <c r="AL39" s="743">
        <v>2</v>
      </c>
      <c r="AM39" s="743">
        <v>5</v>
      </c>
      <c r="AN39" s="743">
        <v>17</v>
      </c>
      <c r="AO39" s="743">
        <v>7</v>
      </c>
      <c r="AP39" s="743">
        <v>0</v>
      </c>
      <c r="AQ39" s="743">
        <v>0</v>
      </c>
      <c r="AR39" s="745">
        <v>1</v>
      </c>
    </row>
    <row r="40" spans="2:44" ht="27.9" customHeight="1" thickBot="1" x14ac:dyDescent="0.25">
      <c r="B40" s="832"/>
      <c r="C40" s="27" t="s">
        <v>61</v>
      </c>
      <c r="D40" s="784"/>
      <c r="E40" s="784"/>
      <c r="F40" s="757"/>
      <c r="G40" s="758">
        <v>2.1739130434782609E-3</v>
      </c>
      <c r="H40" s="758">
        <v>0</v>
      </c>
      <c r="I40" s="758">
        <v>2.1739130434782609E-3</v>
      </c>
      <c r="J40" s="758">
        <v>6.5217391304347823E-3</v>
      </c>
      <c r="K40" s="758">
        <v>2.1739130434782608E-2</v>
      </c>
      <c r="L40" s="758">
        <v>1.9565217391304349E-2</v>
      </c>
      <c r="M40" s="462">
        <v>0.13260869565217392</v>
      </c>
      <c r="N40" s="462">
        <v>0.4934782608695652</v>
      </c>
      <c r="O40" s="462">
        <v>0.23478260869565218</v>
      </c>
      <c r="P40" s="462">
        <v>5.2173913043478258E-2</v>
      </c>
      <c r="Q40" s="761">
        <v>3.2608695652173912E-2</v>
      </c>
      <c r="R40" s="759">
        <v>2.1739130434782609E-3</v>
      </c>
      <c r="S40" s="760"/>
      <c r="T40" s="758">
        <v>2.34192037470726E-3</v>
      </c>
      <c r="U40" s="758">
        <v>0</v>
      </c>
      <c r="V40" s="758">
        <v>2.34192037470726E-3</v>
      </c>
      <c r="W40" s="758">
        <v>7.0257611241217799E-3</v>
      </c>
      <c r="X40" s="758">
        <v>2.1077283372365339E-2</v>
      </c>
      <c r="Y40" s="758">
        <v>1.6393442622950821E-2</v>
      </c>
      <c r="Z40" s="786">
        <v>0.13114754098360656</v>
      </c>
      <c r="AA40" s="786">
        <v>0.49180327868852458</v>
      </c>
      <c r="AB40" s="786">
        <v>0.23653395784543327</v>
      </c>
      <c r="AC40" s="786">
        <v>5.6206088992974239E-2</v>
      </c>
      <c r="AD40" s="786">
        <v>3.5128805620608897E-2</v>
      </c>
      <c r="AE40" s="786">
        <v>0</v>
      </c>
      <c r="AF40" s="760"/>
      <c r="AG40" s="758">
        <v>0</v>
      </c>
      <c r="AH40" s="758">
        <v>0</v>
      </c>
      <c r="AI40" s="758">
        <v>0</v>
      </c>
      <c r="AJ40" s="758">
        <v>0</v>
      </c>
      <c r="AK40" s="758">
        <v>3.0303030303030304E-2</v>
      </c>
      <c r="AL40" s="758">
        <v>6.0606060606060608E-2</v>
      </c>
      <c r="AM40" s="462">
        <v>0.15151515151515152</v>
      </c>
      <c r="AN40" s="462">
        <v>0.51515151515151514</v>
      </c>
      <c r="AO40" s="462">
        <v>0.21212121212121213</v>
      </c>
      <c r="AP40" s="462">
        <v>0</v>
      </c>
      <c r="AQ40" s="761">
        <v>0</v>
      </c>
      <c r="AR40" s="762">
        <v>3.0303030303030304E-2</v>
      </c>
    </row>
    <row r="42" spans="2:44" ht="13.5" customHeight="1" x14ac:dyDescent="0.2"/>
    <row r="44" spans="2:44" ht="13.5" customHeight="1" x14ac:dyDescent="0.2"/>
    <row r="46" spans="2:44" ht="13.5" customHeight="1" x14ac:dyDescent="0.2"/>
    <row r="50" ht="13.5" customHeight="1" x14ac:dyDescent="0.2"/>
  </sheetData>
  <mergeCells count="23">
    <mergeCell ref="C33:C34"/>
    <mergeCell ref="C35:C36"/>
    <mergeCell ref="D7:D10"/>
    <mergeCell ref="B25:B40"/>
    <mergeCell ref="C23:C24"/>
    <mergeCell ref="C25:C26"/>
    <mergeCell ref="C27:C28"/>
    <mergeCell ref="C29:C30"/>
    <mergeCell ref="C31:C32"/>
    <mergeCell ref="C13:C14"/>
    <mergeCell ref="C15:C16"/>
    <mergeCell ref="B13:B24"/>
    <mergeCell ref="E7:E10"/>
    <mergeCell ref="F7:R8"/>
    <mergeCell ref="C17:C18"/>
    <mergeCell ref="C19:C20"/>
    <mergeCell ref="C21:C22"/>
    <mergeCell ref="B11:C12"/>
    <mergeCell ref="S8:AE8"/>
    <mergeCell ref="S9:S10"/>
    <mergeCell ref="AF8:AR8"/>
    <mergeCell ref="AF9:AF10"/>
    <mergeCell ref="F9:F10"/>
  </mergeCells>
  <phoneticPr fontId="2"/>
  <pageMargins left="0.70866141732283472" right="0.19685039370078741" top="0.62992125984251968" bottom="0.39370078740157483" header="0.35433070866141736" footer="0.19685039370078741"/>
  <pageSetup paperSize="9" scale="53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31"/>
  <dimension ref="B2:Q80"/>
  <sheetViews>
    <sheetView view="pageBreakPreview" zoomScaleNormal="100" zoomScaleSheetLayoutView="100" workbookViewId="0">
      <pane xSplit="3" ySplit="12" topLeftCell="D13" activePane="bottomRight" state="frozen"/>
      <selection activeCell="D7" sqref="D7:D14"/>
      <selection pane="topRight" activeCell="D7" sqref="D7:D14"/>
      <selection pane="bottomLeft" activeCell="D7" sqref="D7:D14"/>
      <selection pane="bottomRight" activeCell="D7" sqref="D7:D14"/>
    </sheetView>
  </sheetViews>
  <sheetFormatPr defaultColWidth="9" defaultRowHeight="13" x14ac:dyDescent="0.2"/>
  <cols>
    <col min="1" max="1" width="4.6328125" style="1" customWidth="1"/>
    <col min="2" max="2" width="4.81640625" style="16" customWidth="1"/>
    <col min="3" max="3" width="18.08984375" style="1" customWidth="1"/>
    <col min="4" max="4" width="9.1796875" style="1" customWidth="1"/>
    <col min="5" max="11" width="9" style="1"/>
    <col min="12" max="12" width="8.90625" style="1" customWidth="1"/>
    <col min="13" max="14" width="9" style="1"/>
    <col min="15" max="16" width="9.81640625" style="1" customWidth="1"/>
    <col min="17" max="17" width="8.6328125" style="1" customWidth="1"/>
    <col min="18" max="16384" width="9" style="1"/>
  </cols>
  <sheetData>
    <row r="2" spans="2:17" x14ac:dyDescent="0.2">
      <c r="B2" s="1" t="s">
        <v>148</v>
      </c>
    </row>
    <row r="3" spans="2:17" x14ac:dyDescent="0.2">
      <c r="B3" s="1"/>
    </row>
    <row r="4" spans="2:17" x14ac:dyDescent="0.2">
      <c r="B4" s="1"/>
      <c r="K4" s="60" t="s">
        <v>0</v>
      </c>
    </row>
    <row r="5" spans="2:17" ht="13.5" customHeight="1" x14ac:dyDescent="0.2">
      <c r="B5" s="1"/>
      <c r="K5" s="60" t="s">
        <v>72</v>
      </c>
    </row>
    <row r="6" spans="2:17" ht="15.75" customHeight="1" x14ac:dyDescent="0.2">
      <c r="B6" s="1"/>
      <c r="K6" s="60" t="s">
        <v>149</v>
      </c>
    </row>
    <row r="7" spans="2:17" ht="15.75" customHeight="1" x14ac:dyDescent="0.2">
      <c r="B7" s="1"/>
      <c r="K7" s="60"/>
    </row>
    <row r="8" spans="2:17" ht="21.75" customHeight="1" thickBot="1" x14ac:dyDescent="0.25">
      <c r="B8" s="1" t="s">
        <v>150</v>
      </c>
      <c r="O8" s="2"/>
      <c r="P8" s="2" t="s">
        <v>76</v>
      </c>
    </row>
    <row r="9" spans="2:17" ht="15.75" customHeight="1" x14ac:dyDescent="0.2">
      <c r="B9" s="1010"/>
      <c r="C9" s="1010"/>
      <c r="D9" s="908" t="s">
        <v>42</v>
      </c>
      <c r="E9" s="1011" t="s">
        <v>151</v>
      </c>
      <c r="F9" s="194"/>
      <c r="G9" s="194"/>
      <c r="H9" s="194"/>
      <c r="I9" s="194"/>
      <c r="J9" s="194"/>
      <c r="K9" s="194"/>
      <c r="L9" s="195"/>
      <c r="M9" s="195"/>
      <c r="N9" s="195"/>
      <c r="O9" s="1007" t="s">
        <v>77</v>
      </c>
      <c r="P9" s="1007" t="s">
        <v>73</v>
      </c>
    </row>
    <row r="10" spans="2:17" ht="15.75" customHeight="1" x14ac:dyDescent="0.2">
      <c r="B10" s="1010"/>
      <c r="C10" s="1010"/>
      <c r="D10" s="907"/>
      <c r="E10" s="1012"/>
      <c r="F10" s="1014" t="s">
        <v>152</v>
      </c>
      <c r="G10" s="1014" t="s">
        <v>153</v>
      </c>
      <c r="H10" s="1014" t="s">
        <v>154</v>
      </c>
      <c r="I10" s="1014" t="s">
        <v>155</v>
      </c>
      <c r="J10" s="1014" t="s">
        <v>156</v>
      </c>
      <c r="K10" s="1014" t="s">
        <v>157</v>
      </c>
      <c r="L10" s="1014" t="s">
        <v>158</v>
      </c>
      <c r="M10" s="1017" t="s">
        <v>159</v>
      </c>
      <c r="N10" s="1017" t="s">
        <v>160</v>
      </c>
      <c r="O10" s="1008"/>
      <c r="P10" s="1008"/>
    </row>
    <row r="11" spans="2:17" ht="15.75" customHeight="1" x14ac:dyDescent="0.2">
      <c r="B11" s="1010"/>
      <c r="C11" s="1010"/>
      <c r="D11" s="907"/>
      <c r="E11" s="1012"/>
      <c r="F11" s="1015"/>
      <c r="G11" s="1015"/>
      <c r="H11" s="1015"/>
      <c r="I11" s="1015"/>
      <c r="J11" s="1015"/>
      <c r="K11" s="1015"/>
      <c r="L11" s="1015"/>
      <c r="M11" s="1018"/>
      <c r="N11" s="1018"/>
      <c r="O11" s="1008"/>
      <c r="P11" s="1008"/>
    </row>
    <row r="12" spans="2:17" ht="48" customHeight="1" x14ac:dyDescent="0.2">
      <c r="B12" s="1010"/>
      <c r="C12" s="1010"/>
      <c r="D12" s="994"/>
      <c r="E12" s="1013"/>
      <c r="F12" s="1016"/>
      <c r="G12" s="1016"/>
      <c r="H12" s="1016"/>
      <c r="I12" s="1016"/>
      <c r="J12" s="1016"/>
      <c r="K12" s="1016"/>
      <c r="L12" s="1016"/>
      <c r="M12" s="1019"/>
      <c r="N12" s="1019"/>
      <c r="O12" s="1009"/>
      <c r="P12" s="1009"/>
    </row>
    <row r="13" spans="2:17" s="242" customFormat="1" ht="15.75" customHeight="1" x14ac:dyDescent="0.2">
      <c r="B13" s="913" t="s">
        <v>44</v>
      </c>
      <c r="C13" s="914"/>
      <c r="D13" s="682">
        <v>522</v>
      </c>
      <c r="E13" s="50">
        <v>227</v>
      </c>
      <c r="F13" s="9">
        <v>3</v>
      </c>
      <c r="G13" s="9">
        <v>13</v>
      </c>
      <c r="H13" s="9">
        <v>118</v>
      </c>
      <c r="I13" s="9">
        <v>82</v>
      </c>
      <c r="J13" s="9">
        <v>33</v>
      </c>
      <c r="K13" s="9">
        <v>43</v>
      </c>
      <c r="L13" s="9">
        <v>103</v>
      </c>
      <c r="M13" s="9">
        <v>20</v>
      </c>
      <c r="N13" s="8">
        <v>14</v>
      </c>
      <c r="O13" s="198">
        <v>201</v>
      </c>
      <c r="P13" s="198">
        <v>94</v>
      </c>
      <c r="Q13" s="1"/>
    </row>
    <row r="14" spans="2:17" s="242" customFormat="1" ht="15.75" customHeight="1" x14ac:dyDescent="0.2">
      <c r="B14" s="915"/>
      <c r="C14" s="916"/>
      <c r="D14" s="653"/>
      <c r="E14" s="355">
        <v>0.43486590038314177</v>
      </c>
      <c r="F14" s="340">
        <v>5.7471264367816091E-3</v>
      </c>
      <c r="G14" s="340">
        <v>2.4904214559386972E-2</v>
      </c>
      <c r="H14" s="340">
        <v>0.22605363984674329</v>
      </c>
      <c r="I14" s="340">
        <v>0.15708812260536398</v>
      </c>
      <c r="J14" s="340">
        <v>6.3218390804597707E-2</v>
      </c>
      <c r="K14" s="340">
        <v>8.2375478927203066E-2</v>
      </c>
      <c r="L14" s="340">
        <v>0.19731800766283525</v>
      </c>
      <c r="M14" s="340">
        <v>3.8314176245210725E-2</v>
      </c>
      <c r="N14" s="356">
        <v>2.681992337164751E-2</v>
      </c>
      <c r="O14" s="357">
        <v>0.38505747126436779</v>
      </c>
      <c r="P14" s="357">
        <v>0.18007662835249041</v>
      </c>
      <c r="Q14" s="1"/>
    </row>
    <row r="15" spans="2:17" s="242" customFormat="1" ht="15.75" customHeight="1" thickBot="1" x14ac:dyDescent="0.25">
      <c r="B15" s="917"/>
      <c r="C15" s="918"/>
      <c r="D15" s="654"/>
      <c r="E15" s="359"/>
      <c r="F15" s="341">
        <v>1.3215859030837005E-2</v>
      </c>
      <c r="G15" s="341">
        <v>5.7268722466960353E-2</v>
      </c>
      <c r="H15" s="341">
        <v>0.51982378854625555</v>
      </c>
      <c r="I15" s="341">
        <v>0.36123348017621143</v>
      </c>
      <c r="J15" s="341">
        <v>0.14537444933920704</v>
      </c>
      <c r="K15" s="341">
        <v>0.1894273127753304</v>
      </c>
      <c r="L15" s="341">
        <v>0.45374449339207046</v>
      </c>
      <c r="M15" s="341">
        <v>8.8105726872246701E-2</v>
      </c>
      <c r="N15" s="371">
        <v>6.1674008810572688E-2</v>
      </c>
      <c r="O15" s="360"/>
      <c r="P15" s="360"/>
      <c r="Q15" s="1"/>
    </row>
    <row r="16" spans="2:17" s="242" customFormat="1" ht="15.75" customHeight="1" thickTop="1" x14ac:dyDescent="0.2">
      <c r="B16" s="830" t="s">
        <v>45</v>
      </c>
      <c r="C16" s="906" t="s">
        <v>46</v>
      </c>
      <c r="D16" s="679">
        <v>65</v>
      </c>
      <c r="E16" s="52">
        <v>30</v>
      </c>
      <c r="F16" s="56">
        <v>0</v>
      </c>
      <c r="G16" s="56">
        <v>3</v>
      </c>
      <c r="H16" s="56">
        <v>10</v>
      </c>
      <c r="I16" s="56">
        <v>11</v>
      </c>
      <c r="J16" s="56">
        <v>8</v>
      </c>
      <c r="K16" s="56">
        <v>5</v>
      </c>
      <c r="L16" s="56">
        <v>17</v>
      </c>
      <c r="M16" s="56">
        <v>3</v>
      </c>
      <c r="N16" s="58">
        <v>1</v>
      </c>
      <c r="O16" s="201">
        <v>21</v>
      </c>
      <c r="P16" s="201">
        <v>14</v>
      </c>
      <c r="Q16" s="1"/>
    </row>
    <row r="17" spans="2:17" s="242" customFormat="1" ht="15.75" customHeight="1" x14ac:dyDescent="0.2">
      <c r="B17" s="831"/>
      <c r="C17" s="907"/>
      <c r="D17" s="345"/>
      <c r="E17" s="355">
        <v>0.46153846153846156</v>
      </c>
      <c r="F17" s="340">
        <v>0</v>
      </c>
      <c r="G17" s="340">
        <v>4.6153846153846156E-2</v>
      </c>
      <c r="H17" s="340">
        <v>0.15384615384615385</v>
      </c>
      <c r="I17" s="340">
        <v>0.16923076923076924</v>
      </c>
      <c r="J17" s="340">
        <v>0.12307692307692308</v>
      </c>
      <c r="K17" s="340">
        <v>7.6923076923076927E-2</v>
      </c>
      <c r="L17" s="340">
        <v>0.26153846153846155</v>
      </c>
      <c r="M17" s="340">
        <v>4.6153846153846156E-2</v>
      </c>
      <c r="N17" s="356">
        <v>1.5384615384615385E-2</v>
      </c>
      <c r="O17" s="357">
        <v>0.32307692307692309</v>
      </c>
      <c r="P17" s="357">
        <v>0.2153846153846154</v>
      </c>
      <c r="Q17" s="1"/>
    </row>
    <row r="18" spans="2:17" s="242" customFormat="1" ht="15.75" customHeight="1" x14ac:dyDescent="0.2">
      <c r="B18" s="831"/>
      <c r="C18" s="994"/>
      <c r="D18" s="235"/>
      <c r="E18" s="361"/>
      <c r="F18" s="342">
        <v>0</v>
      </c>
      <c r="G18" s="342">
        <v>0.1</v>
      </c>
      <c r="H18" s="342">
        <v>0.33333333333333331</v>
      </c>
      <c r="I18" s="342">
        <v>0.36666666666666664</v>
      </c>
      <c r="J18" s="342">
        <v>0.26666666666666666</v>
      </c>
      <c r="K18" s="342">
        <v>0.16666666666666666</v>
      </c>
      <c r="L18" s="342">
        <v>0.56666666666666665</v>
      </c>
      <c r="M18" s="342">
        <v>0.1</v>
      </c>
      <c r="N18" s="372">
        <v>3.3333333333333333E-2</v>
      </c>
      <c r="O18" s="362"/>
      <c r="P18" s="362"/>
      <c r="Q18" s="1"/>
    </row>
    <row r="19" spans="2:17" s="242" customFormat="1" ht="15.75" customHeight="1" x14ac:dyDescent="0.2">
      <c r="B19" s="831"/>
      <c r="C19" s="908" t="s">
        <v>47</v>
      </c>
      <c r="D19" s="680">
        <v>99</v>
      </c>
      <c r="E19" s="51">
        <v>55</v>
      </c>
      <c r="F19" s="23">
        <v>0</v>
      </c>
      <c r="G19" s="23">
        <v>3</v>
      </c>
      <c r="H19" s="23">
        <v>22</v>
      </c>
      <c r="I19" s="23">
        <v>17</v>
      </c>
      <c r="J19" s="23">
        <v>7</v>
      </c>
      <c r="K19" s="23">
        <v>7</v>
      </c>
      <c r="L19" s="23">
        <v>23</v>
      </c>
      <c r="M19" s="23">
        <v>3</v>
      </c>
      <c r="N19" s="15">
        <v>6</v>
      </c>
      <c r="O19" s="202">
        <v>32</v>
      </c>
      <c r="P19" s="202">
        <v>12</v>
      </c>
      <c r="Q19" s="1"/>
    </row>
    <row r="20" spans="2:17" s="242" customFormat="1" ht="15.75" customHeight="1" x14ac:dyDescent="0.2">
      <c r="B20" s="831"/>
      <c r="C20" s="907"/>
      <c r="D20" s="345"/>
      <c r="E20" s="355">
        <v>0.55555555555555558</v>
      </c>
      <c r="F20" s="340">
        <v>0</v>
      </c>
      <c r="G20" s="340">
        <v>3.0303030303030304E-2</v>
      </c>
      <c r="H20" s="340">
        <v>0.22222222222222221</v>
      </c>
      <c r="I20" s="340">
        <v>0.17171717171717171</v>
      </c>
      <c r="J20" s="340">
        <v>7.0707070707070704E-2</v>
      </c>
      <c r="K20" s="340">
        <v>7.0707070707070704E-2</v>
      </c>
      <c r="L20" s="340">
        <v>0.23232323232323232</v>
      </c>
      <c r="M20" s="340">
        <v>3.0303030303030304E-2</v>
      </c>
      <c r="N20" s="356">
        <v>6.0606060606060608E-2</v>
      </c>
      <c r="O20" s="357">
        <v>0.32323232323232326</v>
      </c>
      <c r="P20" s="357">
        <v>0.12121212121212122</v>
      </c>
      <c r="Q20" s="1"/>
    </row>
    <row r="21" spans="2:17" s="242" customFormat="1" ht="15.75" customHeight="1" x14ac:dyDescent="0.2">
      <c r="B21" s="831"/>
      <c r="C21" s="994"/>
      <c r="D21" s="658"/>
      <c r="E21" s="361"/>
      <c r="F21" s="342">
        <v>0</v>
      </c>
      <c r="G21" s="342">
        <v>5.4545454545454543E-2</v>
      </c>
      <c r="H21" s="342">
        <v>0.4</v>
      </c>
      <c r="I21" s="342">
        <v>0.30909090909090908</v>
      </c>
      <c r="J21" s="342">
        <v>0.12727272727272726</v>
      </c>
      <c r="K21" s="342">
        <v>0.12727272727272726</v>
      </c>
      <c r="L21" s="342">
        <v>0.41818181818181815</v>
      </c>
      <c r="M21" s="342">
        <v>5.4545454545454543E-2</v>
      </c>
      <c r="N21" s="372">
        <v>0.10909090909090909</v>
      </c>
      <c r="O21" s="362"/>
      <c r="P21" s="362"/>
      <c r="Q21" s="1"/>
    </row>
    <row r="22" spans="2:17" s="242" customFormat="1" ht="15.75" customHeight="1" x14ac:dyDescent="0.2">
      <c r="B22" s="831"/>
      <c r="C22" s="908" t="s">
        <v>48</v>
      </c>
      <c r="D22" s="681">
        <v>35</v>
      </c>
      <c r="E22" s="51">
        <v>15</v>
      </c>
      <c r="F22" s="23">
        <v>0</v>
      </c>
      <c r="G22" s="23">
        <v>1</v>
      </c>
      <c r="H22" s="23">
        <v>8</v>
      </c>
      <c r="I22" s="23">
        <v>4</v>
      </c>
      <c r="J22" s="23">
        <v>4</v>
      </c>
      <c r="K22" s="23">
        <v>1</v>
      </c>
      <c r="L22" s="23">
        <v>4</v>
      </c>
      <c r="M22" s="23">
        <v>0</v>
      </c>
      <c r="N22" s="15">
        <v>0</v>
      </c>
      <c r="O22" s="202">
        <v>18</v>
      </c>
      <c r="P22" s="202">
        <v>2</v>
      </c>
      <c r="Q22" s="1"/>
    </row>
    <row r="23" spans="2:17" s="242" customFormat="1" ht="15.75" customHeight="1" x14ac:dyDescent="0.2">
      <c r="B23" s="831"/>
      <c r="C23" s="907"/>
      <c r="D23" s="345"/>
      <c r="E23" s="355">
        <v>0.42857142857142855</v>
      </c>
      <c r="F23" s="340">
        <v>0</v>
      </c>
      <c r="G23" s="340">
        <v>2.8571428571428571E-2</v>
      </c>
      <c r="H23" s="340">
        <v>0.22857142857142856</v>
      </c>
      <c r="I23" s="340">
        <v>0.11428571428571428</v>
      </c>
      <c r="J23" s="340">
        <v>0.11428571428571428</v>
      </c>
      <c r="K23" s="340">
        <v>2.8571428571428571E-2</v>
      </c>
      <c r="L23" s="340">
        <v>0.11428571428571428</v>
      </c>
      <c r="M23" s="340">
        <v>0</v>
      </c>
      <c r="N23" s="356">
        <v>0</v>
      </c>
      <c r="O23" s="357">
        <v>0.51428571428571423</v>
      </c>
      <c r="P23" s="357">
        <v>5.7142857142857141E-2</v>
      </c>
      <c r="Q23" s="1"/>
    </row>
    <row r="24" spans="2:17" s="242" customFormat="1" ht="15.75" customHeight="1" x14ac:dyDescent="0.2">
      <c r="B24" s="831"/>
      <c r="C24" s="994"/>
      <c r="D24" s="658"/>
      <c r="E24" s="361"/>
      <c r="F24" s="342">
        <v>0</v>
      </c>
      <c r="G24" s="342">
        <v>6.6666666666666666E-2</v>
      </c>
      <c r="H24" s="342">
        <v>0.53333333333333333</v>
      </c>
      <c r="I24" s="342">
        <v>0.26666666666666666</v>
      </c>
      <c r="J24" s="342">
        <v>0.26666666666666666</v>
      </c>
      <c r="K24" s="342">
        <v>6.6666666666666666E-2</v>
      </c>
      <c r="L24" s="342">
        <v>0.26666666666666666</v>
      </c>
      <c r="M24" s="342">
        <v>0</v>
      </c>
      <c r="N24" s="372">
        <v>0</v>
      </c>
      <c r="O24" s="362"/>
      <c r="P24" s="362"/>
      <c r="Q24" s="1"/>
    </row>
    <row r="25" spans="2:17" s="242" customFormat="1" ht="15.75" customHeight="1" x14ac:dyDescent="0.2">
      <c r="B25" s="831"/>
      <c r="C25" s="908" t="s">
        <v>49</v>
      </c>
      <c r="D25" s="681">
        <v>117</v>
      </c>
      <c r="E25" s="51">
        <v>46</v>
      </c>
      <c r="F25" s="23">
        <v>2</v>
      </c>
      <c r="G25" s="23">
        <v>2</v>
      </c>
      <c r="H25" s="23">
        <v>31</v>
      </c>
      <c r="I25" s="23">
        <v>22</v>
      </c>
      <c r="J25" s="23">
        <v>6</v>
      </c>
      <c r="K25" s="23">
        <v>13</v>
      </c>
      <c r="L25" s="23">
        <v>23</v>
      </c>
      <c r="M25" s="23">
        <v>6</v>
      </c>
      <c r="N25" s="15">
        <v>2</v>
      </c>
      <c r="O25" s="202">
        <v>42</v>
      </c>
      <c r="P25" s="202">
        <v>29</v>
      </c>
      <c r="Q25" s="1"/>
    </row>
    <row r="26" spans="2:17" s="242" customFormat="1" ht="15.75" customHeight="1" x14ac:dyDescent="0.2">
      <c r="B26" s="831"/>
      <c r="C26" s="907"/>
      <c r="D26" s="345"/>
      <c r="E26" s="355">
        <v>0.39316239316239315</v>
      </c>
      <c r="F26" s="340">
        <v>1.7094017094017096E-2</v>
      </c>
      <c r="G26" s="340">
        <v>1.7094017094017096E-2</v>
      </c>
      <c r="H26" s="340">
        <v>0.26495726495726496</v>
      </c>
      <c r="I26" s="340">
        <v>0.18803418803418803</v>
      </c>
      <c r="J26" s="340">
        <v>5.128205128205128E-2</v>
      </c>
      <c r="K26" s="340">
        <v>0.1111111111111111</v>
      </c>
      <c r="L26" s="340">
        <v>0.19658119658119658</v>
      </c>
      <c r="M26" s="340">
        <v>5.128205128205128E-2</v>
      </c>
      <c r="N26" s="356">
        <v>1.7094017094017096E-2</v>
      </c>
      <c r="O26" s="357">
        <v>0.35897435897435898</v>
      </c>
      <c r="P26" s="357">
        <v>0.24786324786324787</v>
      </c>
      <c r="Q26" s="1"/>
    </row>
    <row r="27" spans="2:17" s="242" customFormat="1" ht="15.75" customHeight="1" x14ac:dyDescent="0.2">
      <c r="B27" s="831"/>
      <c r="C27" s="994"/>
      <c r="D27" s="658"/>
      <c r="E27" s="361"/>
      <c r="F27" s="342">
        <v>4.3478260869565216E-2</v>
      </c>
      <c r="G27" s="342">
        <v>4.3478260869565216E-2</v>
      </c>
      <c r="H27" s="342">
        <v>0.67391304347826086</v>
      </c>
      <c r="I27" s="342">
        <v>0.47826086956521741</v>
      </c>
      <c r="J27" s="342">
        <v>0.13043478260869565</v>
      </c>
      <c r="K27" s="342">
        <v>0.28260869565217389</v>
      </c>
      <c r="L27" s="342">
        <v>0.5</v>
      </c>
      <c r="M27" s="342">
        <v>0.13043478260869565</v>
      </c>
      <c r="N27" s="372">
        <v>4.3478260869565216E-2</v>
      </c>
      <c r="O27" s="362"/>
      <c r="P27" s="362"/>
      <c r="Q27" s="1"/>
    </row>
    <row r="28" spans="2:17" s="242" customFormat="1" ht="15.75" customHeight="1" x14ac:dyDescent="0.2">
      <c r="B28" s="831"/>
      <c r="C28" s="908" t="s">
        <v>50</v>
      </c>
      <c r="D28" s="681">
        <v>15</v>
      </c>
      <c r="E28" s="51">
        <v>7</v>
      </c>
      <c r="F28" s="23">
        <v>0</v>
      </c>
      <c r="G28" s="23">
        <v>0</v>
      </c>
      <c r="H28" s="23">
        <v>1</v>
      </c>
      <c r="I28" s="23">
        <v>3</v>
      </c>
      <c r="J28" s="23">
        <v>1</v>
      </c>
      <c r="K28" s="23">
        <v>3</v>
      </c>
      <c r="L28" s="23">
        <v>3</v>
      </c>
      <c r="M28" s="23">
        <v>2</v>
      </c>
      <c r="N28" s="15">
        <v>0</v>
      </c>
      <c r="O28" s="202">
        <v>7</v>
      </c>
      <c r="P28" s="202">
        <v>1</v>
      </c>
      <c r="Q28" s="1"/>
    </row>
    <row r="29" spans="2:17" s="242" customFormat="1" ht="15.75" customHeight="1" x14ac:dyDescent="0.2">
      <c r="B29" s="831"/>
      <c r="C29" s="907"/>
      <c r="D29" s="345"/>
      <c r="E29" s="355">
        <v>0.46666666666666667</v>
      </c>
      <c r="F29" s="340">
        <v>0</v>
      </c>
      <c r="G29" s="340">
        <v>0</v>
      </c>
      <c r="H29" s="340">
        <v>6.6666666666666666E-2</v>
      </c>
      <c r="I29" s="340">
        <v>0.2</v>
      </c>
      <c r="J29" s="340">
        <v>6.6666666666666666E-2</v>
      </c>
      <c r="K29" s="340">
        <v>0.2</v>
      </c>
      <c r="L29" s="340">
        <v>0.2</v>
      </c>
      <c r="M29" s="340">
        <v>0.13333333333333333</v>
      </c>
      <c r="N29" s="356">
        <v>0</v>
      </c>
      <c r="O29" s="357">
        <v>0.46666666666666667</v>
      </c>
      <c r="P29" s="357">
        <v>6.6666666666666666E-2</v>
      </c>
      <c r="Q29" s="1"/>
    </row>
    <row r="30" spans="2:17" s="242" customFormat="1" ht="15.75" customHeight="1" x14ac:dyDescent="0.2">
      <c r="B30" s="831"/>
      <c r="C30" s="994"/>
      <c r="D30" s="658"/>
      <c r="E30" s="361"/>
      <c r="F30" s="342">
        <v>0</v>
      </c>
      <c r="G30" s="342">
        <v>0</v>
      </c>
      <c r="H30" s="342">
        <v>0.14285714285714285</v>
      </c>
      <c r="I30" s="342">
        <v>0.42857142857142855</v>
      </c>
      <c r="J30" s="342">
        <v>0.14285714285714285</v>
      </c>
      <c r="K30" s="342">
        <v>0.42857142857142855</v>
      </c>
      <c r="L30" s="342">
        <v>0.42857142857142855</v>
      </c>
      <c r="M30" s="342">
        <v>0.2857142857142857</v>
      </c>
      <c r="N30" s="372">
        <v>0</v>
      </c>
      <c r="O30" s="362"/>
      <c r="P30" s="362"/>
      <c r="Q30" s="1"/>
    </row>
    <row r="31" spans="2:17" s="242" customFormat="1" ht="15.75" customHeight="1" x14ac:dyDescent="0.2">
      <c r="B31" s="831"/>
      <c r="C31" s="908" t="s">
        <v>51</v>
      </c>
      <c r="D31" s="681">
        <v>191</v>
      </c>
      <c r="E31" s="51">
        <v>74</v>
      </c>
      <c r="F31" s="23">
        <v>1</v>
      </c>
      <c r="G31" s="23">
        <v>4</v>
      </c>
      <c r="H31" s="23">
        <v>46</v>
      </c>
      <c r="I31" s="23">
        <v>25</v>
      </c>
      <c r="J31" s="23">
        <v>7</v>
      </c>
      <c r="K31" s="23">
        <v>14</v>
      </c>
      <c r="L31" s="23">
        <v>33</v>
      </c>
      <c r="M31" s="23">
        <v>6</v>
      </c>
      <c r="N31" s="15">
        <v>5</v>
      </c>
      <c r="O31" s="202">
        <v>81</v>
      </c>
      <c r="P31" s="202">
        <v>36</v>
      </c>
      <c r="Q31" s="1"/>
    </row>
    <row r="32" spans="2:17" s="242" customFormat="1" ht="15.75" customHeight="1" x14ac:dyDescent="0.2">
      <c r="B32" s="831"/>
      <c r="C32" s="907"/>
      <c r="D32" s="345"/>
      <c r="E32" s="355">
        <v>0.38743455497382201</v>
      </c>
      <c r="F32" s="340">
        <v>5.235602094240838E-3</v>
      </c>
      <c r="G32" s="340">
        <v>2.0942408376963352E-2</v>
      </c>
      <c r="H32" s="340">
        <v>0.24083769633507854</v>
      </c>
      <c r="I32" s="340">
        <v>0.13089005235602094</v>
      </c>
      <c r="J32" s="340">
        <v>3.6649214659685861E-2</v>
      </c>
      <c r="K32" s="340">
        <v>7.3298429319371722E-2</v>
      </c>
      <c r="L32" s="340">
        <v>0.17277486910994763</v>
      </c>
      <c r="M32" s="340">
        <v>3.1413612565445025E-2</v>
      </c>
      <c r="N32" s="356">
        <v>2.6178010471204188E-2</v>
      </c>
      <c r="O32" s="357">
        <v>0.42408376963350786</v>
      </c>
      <c r="P32" s="357">
        <v>0.18848167539267016</v>
      </c>
      <c r="Q32" s="1"/>
    </row>
    <row r="33" spans="2:17" s="242" customFormat="1" ht="15.75" customHeight="1" thickBot="1" x14ac:dyDescent="0.25">
      <c r="B33" s="836"/>
      <c r="C33" s="1006"/>
      <c r="D33" s="659"/>
      <c r="E33" s="363"/>
      <c r="F33" s="343">
        <v>1.3513513513513514E-2</v>
      </c>
      <c r="G33" s="343">
        <v>5.4054054054054057E-2</v>
      </c>
      <c r="H33" s="343">
        <v>0.6216216216216216</v>
      </c>
      <c r="I33" s="343">
        <v>0.33783783783783783</v>
      </c>
      <c r="J33" s="343">
        <v>9.45945945945946E-2</v>
      </c>
      <c r="K33" s="343">
        <v>0.1891891891891892</v>
      </c>
      <c r="L33" s="343">
        <v>0.44594594594594594</v>
      </c>
      <c r="M33" s="343">
        <v>8.1081081081081086E-2</v>
      </c>
      <c r="N33" s="364">
        <v>6.7567567567567571E-2</v>
      </c>
      <c r="O33" s="365"/>
      <c r="P33" s="365"/>
      <c r="Q33" s="1"/>
    </row>
    <row r="34" spans="2:17" s="242" customFormat="1" ht="15.75" customHeight="1" thickTop="1" x14ac:dyDescent="0.2">
      <c r="B34" s="830" t="s">
        <v>52</v>
      </c>
      <c r="C34" s="906" t="s">
        <v>53</v>
      </c>
      <c r="D34" s="681">
        <v>85</v>
      </c>
      <c r="E34" s="51">
        <v>6</v>
      </c>
      <c r="F34" s="23">
        <v>2</v>
      </c>
      <c r="G34" s="23">
        <v>2</v>
      </c>
      <c r="H34" s="23">
        <v>9</v>
      </c>
      <c r="I34" s="23">
        <v>9</v>
      </c>
      <c r="J34" s="23">
        <v>2</v>
      </c>
      <c r="K34" s="23">
        <v>1</v>
      </c>
      <c r="L34" s="23">
        <v>4</v>
      </c>
      <c r="M34" s="23">
        <v>2</v>
      </c>
      <c r="N34" s="15">
        <v>1</v>
      </c>
      <c r="O34" s="202">
        <v>38</v>
      </c>
      <c r="P34" s="202">
        <v>41</v>
      </c>
      <c r="Q34" s="1"/>
    </row>
    <row r="35" spans="2:17" s="242" customFormat="1" ht="15.75" customHeight="1" x14ac:dyDescent="0.2">
      <c r="B35" s="831"/>
      <c r="C35" s="907"/>
      <c r="D35" s="345"/>
      <c r="E35" s="355">
        <v>7.0588235294117646E-2</v>
      </c>
      <c r="F35" s="340">
        <v>2.3529411764705882E-2</v>
      </c>
      <c r="G35" s="340">
        <v>2.3529411764705882E-2</v>
      </c>
      <c r="H35" s="340">
        <v>0.10588235294117647</v>
      </c>
      <c r="I35" s="340">
        <v>0.10588235294117647</v>
      </c>
      <c r="J35" s="340">
        <v>2.3529411764705882E-2</v>
      </c>
      <c r="K35" s="340">
        <v>1.1764705882352941E-2</v>
      </c>
      <c r="L35" s="340">
        <v>4.7058823529411764E-2</v>
      </c>
      <c r="M35" s="340">
        <v>2.3529411764705882E-2</v>
      </c>
      <c r="N35" s="356">
        <v>1.1764705882352941E-2</v>
      </c>
      <c r="O35" s="357">
        <v>0.44705882352941179</v>
      </c>
      <c r="P35" s="357">
        <v>0.4823529411764706</v>
      </c>
      <c r="Q35" s="1"/>
    </row>
    <row r="36" spans="2:17" s="242" customFormat="1" ht="15.75" customHeight="1" x14ac:dyDescent="0.2">
      <c r="B36" s="831"/>
      <c r="C36" s="994"/>
      <c r="D36" s="658"/>
      <c r="E36" s="361"/>
      <c r="F36" s="342">
        <v>0.33333333333333331</v>
      </c>
      <c r="G36" s="342">
        <v>0.33333333333333331</v>
      </c>
      <c r="H36" s="342">
        <v>1.5</v>
      </c>
      <c r="I36" s="342">
        <v>1.5</v>
      </c>
      <c r="J36" s="342">
        <v>0.33333333333333331</v>
      </c>
      <c r="K36" s="342">
        <v>0.16666666666666666</v>
      </c>
      <c r="L36" s="342">
        <v>0.66666666666666663</v>
      </c>
      <c r="M36" s="342">
        <v>0.33333333333333331</v>
      </c>
      <c r="N36" s="372">
        <v>0.16666666666666666</v>
      </c>
      <c r="O36" s="362"/>
      <c r="P36" s="362"/>
      <c r="Q36" s="1"/>
    </row>
    <row r="37" spans="2:17" s="242" customFormat="1" ht="15.75" customHeight="1" x14ac:dyDescent="0.2">
      <c r="B37" s="831"/>
      <c r="C37" s="908" t="s">
        <v>54</v>
      </c>
      <c r="D37" s="681">
        <v>235</v>
      </c>
      <c r="E37" s="51">
        <v>107</v>
      </c>
      <c r="F37" s="23">
        <v>1</v>
      </c>
      <c r="G37" s="23">
        <v>7</v>
      </c>
      <c r="H37" s="23">
        <v>59</v>
      </c>
      <c r="I37" s="23">
        <v>44</v>
      </c>
      <c r="J37" s="23">
        <v>8</v>
      </c>
      <c r="K37" s="23">
        <v>16</v>
      </c>
      <c r="L37" s="23">
        <v>36</v>
      </c>
      <c r="M37" s="23">
        <v>5</v>
      </c>
      <c r="N37" s="15">
        <v>5</v>
      </c>
      <c r="O37" s="202">
        <v>90</v>
      </c>
      <c r="P37" s="202">
        <v>38</v>
      </c>
      <c r="Q37" s="1"/>
    </row>
    <row r="38" spans="2:17" s="242" customFormat="1" ht="15.75" customHeight="1" x14ac:dyDescent="0.2">
      <c r="B38" s="831"/>
      <c r="C38" s="907"/>
      <c r="D38" s="345"/>
      <c r="E38" s="355">
        <v>0.4553191489361702</v>
      </c>
      <c r="F38" s="340">
        <v>4.2553191489361703E-3</v>
      </c>
      <c r="G38" s="340">
        <v>2.9787234042553193E-2</v>
      </c>
      <c r="H38" s="340">
        <v>0.25106382978723402</v>
      </c>
      <c r="I38" s="340">
        <v>0.18723404255319148</v>
      </c>
      <c r="J38" s="340">
        <v>3.4042553191489362E-2</v>
      </c>
      <c r="K38" s="340">
        <v>6.8085106382978725E-2</v>
      </c>
      <c r="L38" s="340">
        <v>0.15319148936170213</v>
      </c>
      <c r="M38" s="340">
        <v>2.1276595744680851E-2</v>
      </c>
      <c r="N38" s="356">
        <v>2.1276595744680851E-2</v>
      </c>
      <c r="O38" s="357">
        <v>0.38297872340425532</v>
      </c>
      <c r="P38" s="357">
        <v>0.16170212765957448</v>
      </c>
      <c r="Q38" s="1"/>
    </row>
    <row r="39" spans="2:17" x14ac:dyDescent="0.2">
      <c r="B39" s="831"/>
      <c r="C39" s="994"/>
      <c r="D39" s="658"/>
      <c r="E39" s="361"/>
      <c r="F39" s="342">
        <v>9.3457943925233638E-3</v>
      </c>
      <c r="G39" s="342">
        <v>6.5420560747663545E-2</v>
      </c>
      <c r="H39" s="342">
        <v>0.55140186915887845</v>
      </c>
      <c r="I39" s="342">
        <v>0.41121495327102803</v>
      </c>
      <c r="J39" s="342">
        <v>7.476635514018691E-2</v>
      </c>
      <c r="K39" s="342">
        <v>0.14953271028037382</v>
      </c>
      <c r="L39" s="342">
        <v>0.3364485981308411</v>
      </c>
      <c r="M39" s="342">
        <v>4.6728971962616821E-2</v>
      </c>
      <c r="N39" s="372">
        <v>4.6728971962616821E-2</v>
      </c>
      <c r="O39" s="362"/>
      <c r="P39" s="362"/>
    </row>
    <row r="40" spans="2:17" ht="13.5" customHeight="1" x14ac:dyDescent="0.2">
      <c r="B40" s="831"/>
      <c r="C40" s="908" t="s">
        <v>55</v>
      </c>
      <c r="D40" s="681">
        <v>78</v>
      </c>
      <c r="E40" s="51">
        <v>37</v>
      </c>
      <c r="F40" s="23">
        <v>0</v>
      </c>
      <c r="G40" s="23">
        <v>1</v>
      </c>
      <c r="H40" s="23">
        <v>23</v>
      </c>
      <c r="I40" s="23">
        <v>11</v>
      </c>
      <c r="J40" s="23">
        <v>6</v>
      </c>
      <c r="K40" s="23">
        <v>8</v>
      </c>
      <c r="L40" s="23">
        <v>16</v>
      </c>
      <c r="M40" s="23">
        <v>1</v>
      </c>
      <c r="N40" s="15">
        <v>2</v>
      </c>
      <c r="O40" s="202">
        <v>32</v>
      </c>
      <c r="P40" s="202">
        <v>9</v>
      </c>
    </row>
    <row r="41" spans="2:17" ht="13.5" customHeight="1" x14ac:dyDescent="0.2">
      <c r="B41" s="831"/>
      <c r="C41" s="907"/>
      <c r="D41" s="345"/>
      <c r="E41" s="355">
        <v>0.47435897435897434</v>
      </c>
      <c r="F41" s="340">
        <v>0</v>
      </c>
      <c r="G41" s="340">
        <v>1.282051282051282E-2</v>
      </c>
      <c r="H41" s="340">
        <v>0.29487179487179488</v>
      </c>
      <c r="I41" s="340">
        <v>0.14102564102564102</v>
      </c>
      <c r="J41" s="340">
        <v>7.6923076923076927E-2</v>
      </c>
      <c r="K41" s="340">
        <v>0.10256410256410256</v>
      </c>
      <c r="L41" s="340">
        <v>0.20512820512820512</v>
      </c>
      <c r="M41" s="340">
        <v>1.282051282051282E-2</v>
      </c>
      <c r="N41" s="356">
        <v>2.564102564102564E-2</v>
      </c>
      <c r="O41" s="357">
        <v>0.41025641025641024</v>
      </c>
      <c r="P41" s="357">
        <v>0.11538461538461539</v>
      </c>
    </row>
    <row r="42" spans="2:17" ht="13.5" customHeight="1" x14ac:dyDescent="0.2">
      <c r="B42" s="831"/>
      <c r="C42" s="994"/>
      <c r="D42" s="658"/>
      <c r="E42" s="361"/>
      <c r="F42" s="342">
        <v>0</v>
      </c>
      <c r="G42" s="342">
        <v>2.7027027027027029E-2</v>
      </c>
      <c r="H42" s="342">
        <v>0.6216216216216216</v>
      </c>
      <c r="I42" s="342">
        <v>0.29729729729729731</v>
      </c>
      <c r="J42" s="342">
        <v>0.16216216216216217</v>
      </c>
      <c r="K42" s="342">
        <v>0.21621621621621623</v>
      </c>
      <c r="L42" s="342">
        <v>0.43243243243243246</v>
      </c>
      <c r="M42" s="342">
        <v>2.7027027027027029E-2</v>
      </c>
      <c r="N42" s="372">
        <v>5.4054054054054057E-2</v>
      </c>
      <c r="O42" s="362"/>
      <c r="P42" s="362"/>
    </row>
    <row r="43" spans="2:17" x14ac:dyDescent="0.2">
      <c r="B43" s="831"/>
      <c r="C43" s="908" t="s">
        <v>56</v>
      </c>
      <c r="D43" s="681">
        <v>55</v>
      </c>
      <c r="E43" s="51">
        <v>29</v>
      </c>
      <c r="F43" s="23">
        <v>0</v>
      </c>
      <c r="G43" s="23">
        <v>2</v>
      </c>
      <c r="H43" s="23">
        <v>12</v>
      </c>
      <c r="I43" s="23">
        <v>10</v>
      </c>
      <c r="J43" s="23">
        <v>7</v>
      </c>
      <c r="K43" s="23">
        <v>7</v>
      </c>
      <c r="L43" s="23">
        <v>15</v>
      </c>
      <c r="M43" s="23">
        <v>4</v>
      </c>
      <c r="N43" s="15">
        <v>1</v>
      </c>
      <c r="O43" s="202">
        <v>21</v>
      </c>
      <c r="P43" s="202">
        <v>5</v>
      </c>
    </row>
    <row r="44" spans="2:17" x14ac:dyDescent="0.2">
      <c r="B44" s="831"/>
      <c r="C44" s="907"/>
      <c r="D44" s="345"/>
      <c r="E44" s="355">
        <v>0.52727272727272723</v>
      </c>
      <c r="F44" s="340">
        <v>0</v>
      </c>
      <c r="G44" s="340">
        <v>3.6363636363636362E-2</v>
      </c>
      <c r="H44" s="340">
        <v>0.21818181818181817</v>
      </c>
      <c r="I44" s="340">
        <v>0.18181818181818182</v>
      </c>
      <c r="J44" s="340">
        <v>0.12727272727272726</v>
      </c>
      <c r="K44" s="340">
        <v>0.12727272727272726</v>
      </c>
      <c r="L44" s="340">
        <v>0.27272727272727271</v>
      </c>
      <c r="M44" s="340">
        <v>7.2727272727272724E-2</v>
      </c>
      <c r="N44" s="356">
        <v>1.8181818181818181E-2</v>
      </c>
      <c r="O44" s="357">
        <v>0.38181818181818183</v>
      </c>
      <c r="P44" s="357">
        <v>9.0909090909090912E-2</v>
      </c>
    </row>
    <row r="45" spans="2:17" x14ac:dyDescent="0.2">
      <c r="B45" s="831"/>
      <c r="C45" s="994"/>
      <c r="D45" s="658"/>
      <c r="E45" s="361"/>
      <c r="F45" s="342">
        <v>0</v>
      </c>
      <c r="G45" s="342">
        <v>6.8965517241379309E-2</v>
      </c>
      <c r="H45" s="342">
        <v>0.41379310344827586</v>
      </c>
      <c r="I45" s="342">
        <v>0.34482758620689657</v>
      </c>
      <c r="J45" s="342">
        <v>0.2413793103448276</v>
      </c>
      <c r="K45" s="342">
        <v>0.2413793103448276</v>
      </c>
      <c r="L45" s="342">
        <v>0.51724137931034486</v>
      </c>
      <c r="M45" s="342">
        <v>0.13793103448275862</v>
      </c>
      <c r="N45" s="372">
        <v>3.4482758620689655E-2</v>
      </c>
      <c r="O45" s="362"/>
      <c r="P45" s="362"/>
    </row>
    <row r="46" spans="2:17" x14ac:dyDescent="0.2">
      <c r="B46" s="831"/>
      <c r="C46" s="908" t="s">
        <v>57</v>
      </c>
      <c r="D46" s="681">
        <v>33</v>
      </c>
      <c r="E46" s="51">
        <v>21</v>
      </c>
      <c r="F46" s="23">
        <v>0</v>
      </c>
      <c r="G46" s="23">
        <v>0</v>
      </c>
      <c r="H46" s="23">
        <v>10</v>
      </c>
      <c r="I46" s="23">
        <v>5</v>
      </c>
      <c r="J46" s="23">
        <v>5</v>
      </c>
      <c r="K46" s="23">
        <v>6</v>
      </c>
      <c r="L46" s="23">
        <v>13</v>
      </c>
      <c r="M46" s="23">
        <v>5</v>
      </c>
      <c r="N46" s="15">
        <v>1</v>
      </c>
      <c r="O46" s="202">
        <v>11</v>
      </c>
      <c r="P46" s="202">
        <v>1</v>
      </c>
    </row>
    <row r="47" spans="2:17" x14ac:dyDescent="0.2">
      <c r="B47" s="831"/>
      <c r="C47" s="907"/>
      <c r="D47" s="345"/>
      <c r="E47" s="355">
        <v>0.63636363636363635</v>
      </c>
      <c r="F47" s="340">
        <v>0</v>
      </c>
      <c r="G47" s="340">
        <v>0</v>
      </c>
      <c r="H47" s="340">
        <v>0.30303030303030304</v>
      </c>
      <c r="I47" s="340">
        <v>0.15151515151515152</v>
      </c>
      <c r="J47" s="340">
        <v>0.15151515151515152</v>
      </c>
      <c r="K47" s="340">
        <v>0.18181818181818182</v>
      </c>
      <c r="L47" s="340">
        <v>0.39393939393939392</v>
      </c>
      <c r="M47" s="340">
        <v>0.15151515151515152</v>
      </c>
      <c r="N47" s="356">
        <v>3.0303030303030304E-2</v>
      </c>
      <c r="O47" s="357">
        <v>0.33333333333333331</v>
      </c>
      <c r="P47" s="357">
        <v>3.0303030303030304E-2</v>
      </c>
    </row>
    <row r="48" spans="2:17" x14ac:dyDescent="0.2">
      <c r="B48" s="831"/>
      <c r="C48" s="994"/>
      <c r="D48" s="658"/>
      <c r="E48" s="361"/>
      <c r="F48" s="342">
        <v>0</v>
      </c>
      <c r="G48" s="342">
        <v>0</v>
      </c>
      <c r="H48" s="342">
        <v>0.47619047619047616</v>
      </c>
      <c r="I48" s="342">
        <v>0.23809523809523808</v>
      </c>
      <c r="J48" s="342">
        <v>0.23809523809523808</v>
      </c>
      <c r="K48" s="342">
        <v>0.2857142857142857</v>
      </c>
      <c r="L48" s="342">
        <v>0.61904761904761907</v>
      </c>
      <c r="M48" s="342">
        <v>0.23809523809523808</v>
      </c>
      <c r="N48" s="372">
        <v>4.7619047619047616E-2</v>
      </c>
      <c r="O48" s="362"/>
      <c r="P48" s="362"/>
    </row>
    <row r="49" spans="2:16" x14ac:dyDescent="0.2">
      <c r="B49" s="831"/>
      <c r="C49" s="908" t="s">
        <v>58</v>
      </c>
      <c r="D49" s="681">
        <v>36</v>
      </c>
      <c r="E49" s="51">
        <v>27</v>
      </c>
      <c r="F49" s="23">
        <v>0</v>
      </c>
      <c r="G49" s="23">
        <v>1</v>
      </c>
      <c r="H49" s="23">
        <v>5</v>
      </c>
      <c r="I49" s="23">
        <v>3</v>
      </c>
      <c r="J49" s="23">
        <v>5</v>
      </c>
      <c r="K49" s="23">
        <v>5</v>
      </c>
      <c r="L49" s="23">
        <v>19</v>
      </c>
      <c r="M49" s="23">
        <v>3</v>
      </c>
      <c r="N49" s="15">
        <v>4</v>
      </c>
      <c r="O49" s="202">
        <v>9</v>
      </c>
      <c r="P49" s="202">
        <v>0</v>
      </c>
    </row>
    <row r="50" spans="2:16" x14ac:dyDescent="0.2">
      <c r="B50" s="831"/>
      <c r="C50" s="907"/>
      <c r="D50" s="345"/>
      <c r="E50" s="355">
        <v>0.75</v>
      </c>
      <c r="F50" s="340">
        <v>0</v>
      </c>
      <c r="G50" s="340">
        <v>2.7777777777777776E-2</v>
      </c>
      <c r="H50" s="340">
        <v>0.1388888888888889</v>
      </c>
      <c r="I50" s="340">
        <v>8.3333333333333329E-2</v>
      </c>
      <c r="J50" s="340">
        <v>0.1388888888888889</v>
      </c>
      <c r="K50" s="340">
        <v>0.1388888888888889</v>
      </c>
      <c r="L50" s="340">
        <v>0.52777777777777779</v>
      </c>
      <c r="M50" s="340">
        <v>8.3333333333333329E-2</v>
      </c>
      <c r="N50" s="356">
        <v>0.1111111111111111</v>
      </c>
      <c r="O50" s="357">
        <v>0.25</v>
      </c>
      <c r="P50" s="357">
        <v>0</v>
      </c>
    </row>
    <row r="51" spans="2:16" ht="13.5" thickBot="1" x14ac:dyDescent="0.25">
      <c r="B51" s="831"/>
      <c r="C51" s="1006"/>
      <c r="D51" s="659"/>
      <c r="E51" s="363"/>
      <c r="F51" s="343">
        <v>0</v>
      </c>
      <c r="G51" s="343">
        <v>3.7037037037037035E-2</v>
      </c>
      <c r="H51" s="343">
        <v>0.18518518518518517</v>
      </c>
      <c r="I51" s="343">
        <v>0.1111111111111111</v>
      </c>
      <c r="J51" s="343">
        <v>0.18518518518518517</v>
      </c>
      <c r="K51" s="343">
        <v>0.18518518518518517</v>
      </c>
      <c r="L51" s="343">
        <v>0.70370370370370372</v>
      </c>
      <c r="M51" s="343">
        <v>0.1111111111111111</v>
      </c>
      <c r="N51" s="364">
        <v>0.14814814814814814</v>
      </c>
      <c r="O51" s="365"/>
      <c r="P51" s="365"/>
    </row>
    <row r="52" spans="2:16" ht="13.5" thickTop="1" x14ac:dyDescent="0.2">
      <c r="B52" s="831"/>
      <c r="C52" s="26" t="s">
        <v>59</v>
      </c>
      <c r="D52" s="683">
        <v>401</v>
      </c>
      <c r="E52" s="51">
        <v>194</v>
      </c>
      <c r="F52" s="23">
        <v>1</v>
      </c>
      <c r="G52" s="23">
        <v>10</v>
      </c>
      <c r="H52" s="23">
        <v>104</v>
      </c>
      <c r="I52" s="23">
        <v>70</v>
      </c>
      <c r="J52" s="23">
        <v>26</v>
      </c>
      <c r="K52" s="23">
        <v>37</v>
      </c>
      <c r="L52" s="23">
        <v>80</v>
      </c>
      <c r="M52" s="23">
        <v>15</v>
      </c>
      <c r="N52" s="15">
        <v>9</v>
      </c>
      <c r="O52" s="202">
        <v>154</v>
      </c>
      <c r="P52" s="202">
        <v>53</v>
      </c>
    </row>
    <row r="53" spans="2:16" x14ac:dyDescent="0.2">
      <c r="B53" s="831"/>
      <c r="C53" s="33" t="s">
        <v>60</v>
      </c>
      <c r="D53" s="192"/>
      <c r="E53" s="355">
        <v>0.48379052369077308</v>
      </c>
      <c r="F53" s="340">
        <v>2.4937655860349127E-3</v>
      </c>
      <c r="G53" s="340">
        <v>2.4937655860349128E-2</v>
      </c>
      <c r="H53" s="340">
        <v>0.25935162094763092</v>
      </c>
      <c r="I53" s="340">
        <v>0.1745635910224439</v>
      </c>
      <c r="J53" s="340">
        <v>6.4837905236907731E-2</v>
      </c>
      <c r="K53" s="340">
        <v>9.2269326683291769E-2</v>
      </c>
      <c r="L53" s="340">
        <v>0.19950124688279303</v>
      </c>
      <c r="M53" s="340">
        <v>3.7406483790523692E-2</v>
      </c>
      <c r="N53" s="356">
        <v>2.2443890274314215E-2</v>
      </c>
      <c r="O53" s="357">
        <v>0.38403990024937656</v>
      </c>
      <c r="P53" s="357">
        <v>0.13216957605985039</v>
      </c>
    </row>
    <row r="54" spans="2:16" x14ac:dyDescent="0.2">
      <c r="B54" s="831"/>
      <c r="C54" s="27"/>
      <c r="D54" s="193"/>
      <c r="E54" s="361"/>
      <c r="F54" s="342">
        <v>5.1546391752577319E-3</v>
      </c>
      <c r="G54" s="342">
        <v>5.1546391752577317E-2</v>
      </c>
      <c r="H54" s="342">
        <v>0.53608247422680411</v>
      </c>
      <c r="I54" s="342">
        <v>0.36082474226804123</v>
      </c>
      <c r="J54" s="342">
        <v>0.13402061855670103</v>
      </c>
      <c r="K54" s="342">
        <v>0.19072164948453607</v>
      </c>
      <c r="L54" s="342">
        <v>0.41237113402061853</v>
      </c>
      <c r="M54" s="342">
        <v>7.7319587628865982E-2</v>
      </c>
      <c r="N54" s="372">
        <v>4.6391752577319589E-2</v>
      </c>
      <c r="O54" s="362"/>
      <c r="P54" s="362"/>
    </row>
    <row r="55" spans="2:16" x14ac:dyDescent="0.2">
      <c r="B55" s="831"/>
      <c r="C55" s="28" t="s">
        <v>59</v>
      </c>
      <c r="D55" s="678">
        <v>202</v>
      </c>
      <c r="E55" s="50">
        <v>114</v>
      </c>
      <c r="F55" s="9">
        <v>0</v>
      </c>
      <c r="G55" s="9">
        <v>4</v>
      </c>
      <c r="H55" s="9">
        <v>50</v>
      </c>
      <c r="I55" s="9">
        <v>29</v>
      </c>
      <c r="J55" s="9">
        <v>23</v>
      </c>
      <c r="K55" s="9">
        <v>26</v>
      </c>
      <c r="L55" s="9">
        <v>63</v>
      </c>
      <c r="M55" s="9">
        <v>13</v>
      </c>
      <c r="N55" s="8">
        <v>8</v>
      </c>
      <c r="O55" s="198">
        <v>73</v>
      </c>
      <c r="P55" s="198">
        <v>15</v>
      </c>
    </row>
    <row r="56" spans="2:16" x14ac:dyDescent="0.2">
      <c r="B56" s="831"/>
      <c r="C56" s="33" t="s">
        <v>61</v>
      </c>
      <c r="D56" s="367"/>
      <c r="E56" s="355">
        <v>0.5643564356435643</v>
      </c>
      <c r="F56" s="340">
        <v>0</v>
      </c>
      <c r="G56" s="340">
        <v>1.9801980198019802E-2</v>
      </c>
      <c r="H56" s="340">
        <v>0.24752475247524752</v>
      </c>
      <c r="I56" s="340">
        <v>0.14356435643564355</v>
      </c>
      <c r="J56" s="340">
        <v>0.11386138613861387</v>
      </c>
      <c r="K56" s="340">
        <v>0.12871287128712872</v>
      </c>
      <c r="L56" s="340">
        <v>0.31188118811881188</v>
      </c>
      <c r="M56" s="340">
        <v>6.4356435643564358E-2</v>
      </c>
      <c r="N56" s="356">
        <v>3.9603960396039604E-2</v>
      </c>
      <c r="O56" s="357">
        <v>0.36138613861386137</v>
      </c>
      <c r="P56" s="357">
        <v>7.4257425742574254E-2</v>
      </c>
    </row>
    <row r="57" spans="2:16" ht="13.5" thickBot="1" x14ac:dyDescent="0.25">
      <c r="B57" s="832"/>
      <c r="C57" s="27"/>
      <c r="D57" s="193"/>
      <c r="E57" s="368"/>
      <c r="F57" s="344">
        <v>0</v>
      </c>
      <c r="G57" s="344">
        <v>3.5087719298245612E-2</v>
      </c>
      <c r="H57" s="344">
        <v>0.43859649122807015</v>
      </c>
      <c r="I57" s="344">
        <v>0.25438596491228072</v>
      </c>
      <c r="J57" s="344">
        <v>0.20175438596491227</v>
      </c>
      <c r="K57" s="344">
        <v>0.22807017543859648</v>
      </c>
      <c r="L57" s="344">
        <v>0.55263157894736847</v>
      </c>
      <c r="M57" s="344">
        <v>0.11403508771929824</v>
      </c>
      <c r="N57" s="369">
        <v>7.0175438596491224E-2</v>
      </c>
      <c r="O57" s="370"/>
      <c r="P57" s="370"/>
    </row>
    <row r="58" spans="2:16" x14ac:dyDescent="0.2">
      <c r="B58" s="1004"/>
      <c r="C58" s="1004"/>
      <c r="D58" s="1004"/>
      <c r="E58" s="1005"/>
      <c r="F58" s="1005"/>
      <c r="G58" s="1005"/>
      <c r="H58" s="1005"/>
      <c r="I58" s="1005"/>
      <c r="J58" s="1005"/>
      <c r="K58" s="1005"/>
      <c r="L58" s="1005"/>
      <c r="M58" s="1005"/>
      <c r="N58" s="1005"/>
      <c r="O58" s="1005"/>
      <c r="P58" s="208"/>
    </row>
    <row r="59" spans="2:16" x14ac:dyDescent="0.2">
      <c r="C59" s="16"/>
      <c r="D59" s="16"/>
    </row>
    <row r="60" spans="2:16" x14ac:dyDescent="0.2">
      <c r="C60" s="16"/>
      <c r="D60" s="16"/>
    </row>
    <row r="61" spans="2:16" x14ac:dyDescent="0.2">
      <c r="C61" s="16"/>
      <c r="D61" s="16"/>
    </row>
    <row r="62" spans="2:16" x14ac:dyDescent="0.2">
      <c r="C62" s="16"/>
      <c r="D62" s="16"/>
    </row>
    <row r="63" spans="2:16" x14ac:dyDescent="0.2">
      <c r="C63" s="16"/>
      <c r="D63" s="16"/>
    </row>
    <row r="64" spans="2:16" x14ac:dyDescent="0.2">
      <c r="C64" s="16"/>
      <c r="D64" s="16"/>
    </row>
    <row r="65" spans="2:4" x14ac:dyDescent="0.2">
      <c r="C65" s="16"/>
      <c r="D65" s="16"/>
    </row>
    <row r="66" spans="2:4" x14ac:dyDescent="0.2">
      <c r="C66" s="16"/>
      <c r="D66" s="16"/>
    </row>
    <row r="67" spans="2:4" x14ac:dyDescent="0.2">
      <c r="C67" s="16"/>
      <c r="D67" s="16"/>
    </row>
    <row r="68" spans="2:4" x14ac:dyDescent="0.2">
      <c r="C68" s="16"/>
      <c r="D68" s="16"/>
    </row>
    <row r="69" spans="2:4" x14ac:dyDescent="0.2">
      <c r="C69" s="16"/>
      <c r="D69" s="16"/>
    </row>
    <row r="70" spans="2:4" x14ac:dyDescent="0.2">
      <c r="C70" s="16"/>
      <c r="D70" s="16"/>
    </row>
    <row r="71" spans="2:4" x14ac:dyDescent="0.2">
      <c r="C71" s="16"/>
      <c r="D71" s="16"/>
    </row>
    <row r="72" spans="2:4" x14ac:dyDescent="0.2">
      <c r="C72" s="16"/>
      <c r="D72" s="16"/>
    </row>
    <row r="73" spans="2:4" x14ac:dyDescent="0.2">
      <c r="C73" s="16"/>
      <c r="D73" s="16"/>
    </row>
    <row r="74" spans="2:4" x14ac:dyDescent="0.2">
      <c r="C74" s="16"/>
      <c r="D74" s="16"/>
    </row>
    <row r="75" spans="2:4" x14ac:dyDescent="0.2">
      <c r="C75" s="16"/>
      <c r="D75" s="16"/>
    </row>
    <row r="76" spans="2:4" x14ac:dyDescent="0.2">
      <c r="C76" s="16"/>
      <c r="D76" s="16"/>
    </row>
    <row r="77" spans="2:4" x14ac:dyDescent="0.2">
      <c r="C77" s="16"/>
      <c r="D77" s="16"/>
    </row>
    <row r="78" spans="2:4" x14ac:dyDescent="0.2">
      <c r="C78" s="16"/>
      <c r="D78" s="16"/>
    </row>
    <row r="79" spans="2:4" x14ac:dyDescent="0.2">
      <c r="B79" s="1"/>
      <c r="C79" s="16"/>
      <c r="D79" s="16"/>
    </row>
    <row r="80" spans="2:4" x14ac:dyDescent="0.2">
      <c r="B80" s="1" t="e">
        <f>SUM(#REF!)</f>
        <v>#REF!</v>
      </c>
      <c r="C80" s="16"/>
      <c r="D80" s="16"/>
    </row>
  </sheetData>
  <mergeCells count="30">
    <mergeCell ref="P9:P12"/>
    <mergeCell ref="B9:C12"/>
    <mergeCell ref="D9:D12"/>
    <mergeCell ref="E9:E12"/>
    <mergeCell ref="H10:H12"/>
    <mergeCell ref="I10:I12"/>
    <mergeCell ref="O9:O12"/>
    <mergeCell ref="F10:F12"/>
    <mergeCell ref="G10:G12"/>
    <mergeCell ref="K10:K12"/>
    <mergeCell ref="L10:L12"/>
    <mergeCell ref="M10:M12"/>
    <mergeCell ref="N10:N12"/>
    <mergeCell ref="J10:J12"/>
    <mergeCell ref="C22:C24"/>
    <mergeCell ref="C25:C27"/>
    <mergeCell ref="B13:C15"/>
    <mergeCell ref="B16:B33"/>
    <mergeCell ref="C16:C18"/>
    <mergeCell ref="C19:C21"/>
    <mergeCell ref="B58:O58"/>
    <mergeCell ref="C28:C30"/>
    <mergeCell ref="C31:C33"/>
    <mergeCell ref="B34:B57"/>
    <mergeCell ref="C34:C36"/>
    <mergeCell ref="C37:C39"/>
    <mergeCell ref="C40:C42"/>
    <mergeCell ref="C43:C45"/>
    <mergeCell ref="C46:C48"/>
    <mergeCell ref="C49:C51"/>
  </mergeCells>
  <phoneticPr fontId="2"/>
  <pageMargins left="0.76" right="0.32" top="0.62992125984251968" bottom="0.59055118110236227" header="0.35433070866141736" footer="0.43307086614173229"/>
  <pageSetup paperSize="9" scale="65" firstPageNumber="33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32"/>
  <dimension ref="B2:Q77"/>
  <sheetViews>
    <sheetView view="pageBreakPreview" zoomScaleNormal="100" zoomScaleSheetLayoutView="100" workbookViewId="0">
      <selection activeCell="D7" sqref="D7:D14"/>
    </sheetView>
  </sheetViews>
  <sheetFormatPr defaultColWidth="9" defaultRowHeight="13" x14ac:dyDescent="0.2"/>
  <cols>
    <col min="1" max="1" width="4.6328125" style="1" customWidth="1"/>
    <col min="2" max="2" width="4.81640625" style="16" customWidth="1"/>
    <col min="3" max="3" width="18.08984375" style="1" customWidth="1"/>
    <col min="4" max="4" width="9.1796875" style="1" customWidth="1"/>
    <col min="5" max="11" width="9" style="1"/>
    <col min="12" max="12" width="8.90625" style="1" customWidth="1"/>
    <col min="13" max="14" width="9" style="1"/>
    <col min="15" max="16" width="9.81640625" style="1" customWidth="1"/>
    <col min="17" max="17" width="8.6328125" style="1" customWidth="1"/>
    <col min="18" max="16384" width="9" style="1"/>
  </cols>
  <sheetData>
    <row r="2" spans="2:17" x14ac:dyDescent="0.2">
      <c r="B2" s="1" t="s">
        <v>161</v>
      </c>
    </row>
    <row r="3" spans="2:17" x14ac:dyDescent="0.2">
      <c r="B3" s="1"/>
    </row>
    <row r="4" spans="2:17" x14ac:dyDescent="0.2">
      <c r="B4" s="1"/>
      <c r="K4" s="60" t="s">
        <v>162</v>
      </c>
    </row>
    <row r="5" spans="2:17" ht="13.5" customHeight="1" x14ac:dyDescent="0.2">
      <c r="B5" s="1"/>
      <c r="K5" s="60" t="s">
        <v>163</v>
      </c>
    </row>
    <row r="6" spans="2:17" ht="15.75" customHeight="1" x14ac:dyDescent="0.2">
      <c r="B6" s="1"/>
      <c r="K6" s="60" t="s">
        <v>164</v>
      </c>
    </row>
    <row r="7" spans="2:17" ht="15.75" customHeight="1" x14ac:dyDescent="0.2">
      <c r="B7" s="1"/>
      <c r="K7" s="60"/>
    </row>
    <row r="8" spans="2:17" ht="21.75" customHeight="1" thickBot="1" x14ac:dyDescent="0.25">
      <c r="B8" s="1" t="s">
        <v>165</v>
      </c>
      <c r="O8" s="2"/>
      <c r="P8" s="2" t="s">
        <v>166</v>
      </c>
    </row>
    <row r="9" spans="2:17" ht="15.75" customHeight="1" x14ac:dyDescent="0.2">
      <c r="B9" s="1010"/>
      <c r="C9" s="1010"/>
      <c r="D9" s="908" t="s">
        <v>167</v>
      </c>
      <c r="E9" s="1011" t="s">
        <v>168</v>
      </c>
      <c r="F9" s="194"/>
      <c r="G9" s="194"/>
      <c r="H9" s="194"/>
      <c r="I9" s="194"/>
      <c r="J9" s="194"/>
      <c r="K9" s="194"/>
      <c r="L9" s="195"/>
      <c r="M9" s="195"/>
      <c r="N9" s="195"/>
      <c r="O9" s="1007" t="s">
        <v>169</v>
      </c>
      <c r="P9" s="1007" t="s">
        <v>170</v>
      </c>
    </row>
    <row r="10" spans="2:17" ht="15.75" customHeight="1" x14ac:dyDescent="0.2">
      <c r="B10" s="1010"/>
      <c r="C10" s="1010"/>
      <c r="D10" s="907"/>
      <c r="E10" s="1012"/>
      <c r="F10" s="1014" t="s">
        <v>171</v>
      </c>
      <c r="G10" s="1014" t="s">
        <v>172</v>
      </c>
      <c r="H10" s="1014" t="s">
        <v>173</v>
      </c>
      <c r="I10" s="1014" t="s">
        <v>174</v>
      </c>
      <c r="J10" s="1014" t="s">
        <v>175</v>
      </c>
      <c r="K10" s="1014" t="s">
        <v>176</v>
      </c>
      <c r="L10" s="1014" t="s">
        <v>177</v>
      </c>
      <c r="M10" s="1017" t="s">
        <v>178</v>
      </c>
      <c r="N10" s="1017" t="s">
        <v>43</v>
      </c>
      <c r="O10" s="1008"/>
      <c r="P10" s="1008"/>
    </row>
    <row r="11" spans="2:17" ht="15.75" customHeight="1" x14ac:dyDescent="0.2">
      <c r="B11" s="1010"/>
      <c r="C11" s="1010"/>
      <c r="D11" s="907"/>
      <c r="E11" s="1012"/>
      <c r="F11" s="1015"/>
      <c r="G11" s="1015"/>
      <c r="H11" s="1015"/>
      <c r="I11" s="1015"/>
      <c r="J11" s="1015"/>
      <c r="K11" s="1015"/>
      <c r="L11" s="1015"/>
      <c r="M11" s="1018"/>
      <c r="N11" s="1018"/>
      <c r="O11" s="1008"/>
      <c r="P11" s="1008"/>
    </row>
    <row r="12" spans="2:17" ht="48" customHeight="1" x14ac:dyDescent="0.2">
      <c r="B12" s="1010"/>
      <c r="C12" s="1010"/>
      <c r="D12" s="994"/>
      <c r="E12" s="1013"/>
      <c r="F12" s="1016"/>
      <c r="G12" s="1016"/>
      <c r="H12" s="1016"/>
      <c r="I12" s="1016"/>
      <c r="J12" s="1016"/>
      <c r="K12" s="1016"/>
      <c r="L12" s="1016"/>
      <c r="M12" s="1019"/>
      <c r="N12" s="1019"/>
      <c r="O12" s="1009"/>
      <c r="P12" s="1009"/>
    </row>
    <row r="13" spans="2:17" s="242" customFormat="1" ht="15.75" customHeight="1" x14ac:dyDescent="0.2">
      <c r="B13" s="913" t="s">
        <v>127</v>
      </c>
      <c r="C13" s="914"/>
      <c r="D13" s="682">
        <v>522</v>
      </c>
      <c r="E13" s="50">
        <v>178</v>
      </c>
      <c r="F13" s="9">
        <v>46</v>
      </c>
      <c r="G13" s="9">
        <v>29</v>
      </c>
      <c r="H13" s="9">
        <v>118</v>
      </c>
      <c r="I13" s="9">
        <v>47</v>
      </c>
      <c r="J13" s="9">
        <v>13</v>
      </c>
      <c r="K13" s="9">
        <v>14</v>
      </c>
      <c r="L13" s="9">
        <v>18</v>
      </c>
      <c r="M13" s="9">
        <v>1</v>
      </c>
      <c r="N13" s="8">
        <v>10</v>
      </c>
      <c r="O13" s="198">
        <v>266</v>
      </c>
      <c r="P13" s="198">
        <v>78</v>
      </c>
      <c r="Q13" s="1"/>
    </row>
    <row r="14" spans="2:17" s="242" customFormat="1" ht="15.75" customHeight="1" x14ac:dyDescent="0.2">
      <c r="B14" s="915"/>
      <c r="C14" s="916"/>
      <c r="D14" s="653"/>
      <c r="E14" s="77">
        <v>0.34099616858237547</v>
      </c>
      <c r="F14" s="57">
        <v>8.8122605363984668E-2</v>
      </c>
      <c r="G14" s="57">
        <v>5.5555555555555552E-2</v>
      </c>
      <c r="H14" s="57">
        <v>0.22605363984674329</v>
      </c>
      <c r="I14" s="57">
        <v>9.0038314176245207E-2</v>
      </c>
      <c r="J14" s="57">
        <v>2.4904214559386972E-2</v>
      </c>
      <c r="K14" s="57">
        <v>2.681992337164751E-2</v>
      </c>
      <c r="L14" s="57">
        <v>3.4482758620689655E-2</v>
      </c>
      <c r="M14" s="57">
        <v>1.9157088122605363E-3</v>
      </c>
      <c r="N14" s="189">
        <v>1.9157088122605363E-2</v>
      </c>
      <c r="O14" s="199">
        <v>0.50957854406130265</v>
      </c>
      <c r="P14" s="199">
        <v>0.14942528735632185</v>
      </c>
      <c r="Q14" s="1"/>
    </row>
    <row r="15" spans="2:17" s="242" customFormat="1" ht="15.75" customHeight="1" thickBot="1" x14ac:dyDescent="0.25">
      <c r="B15" s="917"/>
      <c r="C15" s="918"/>
      <c r="D15" s="654"/>
      <c r="E15" s="53"/>
      <c r="F15" s="39">
        <v>0.25842696629213485</v>
      </c>
      <c r="G15" s="39">
        <v>0.16292134831460675</v>
      </c>
      <c r="H15" s="39">
        <v>0.6629213483146067</v>
      </c>
      <c r="I15" s="39">
        <v>0.2640449438202247</v>
      </c>
      <c r="J15" s="39">
        <v>7.3033707865168537E-2</v>
      </c>
      <c r="K15" s="39">
        <v>7.8651685393258425E-2</v>
      </c>
      <c r="L15" s="39">
        <v>0.10112359550561797</v>
      </c>
      <c r="M15" s="39">
        <v>5.6179775280898875E-3</v>
      </c>
      <c r="N15" s="190">
        <v>5.6179775280898875E-2</v>
      </c>
      <c r="O15" s="200"/>
      <c r="P15" s="200"/>
      <c r="Q15" s="1"/>
    </row>
    <row r="16" spans="2:17" s="242" customFormat="1" ht="15.75" customHeight="1" thickTop="1" x14ac:dyDescent="0.2">
      <c r="B16" s="830" t="s">
        <v>134</v>
      </c>
      <c r="C16" s="1001" t="s">
        <v>4</v>
      </c>
      <c r="D16" s="679">
        <v>65</v>
      </c>
      <c r="E16" s="684">
        <v>18</v>
      </c>
      <c r="F16" s="56">
        <v>5</v>
      </c>
      <c r="G16" s="56">
        <v>6</v>
      </c>
      <c r="H16" s="56">
        <v>10</v>
      </c>
      <c r="I16" s="56">
        <v>3</v>
      </c>
      <c r="J16" s="56">
        <v>1</v>
      </c>
      <c r="K16" s="56">
        <v>1</v>
      </c>
      <c r="L16" s="56">
        <v>0</v>
      </c>
      <c r="M16" s="56">
        <v>0</v>
      </c>
      <c r="N16" s="58">
        <v>1</v>
      </c>
      <c r="O16" s="201">
        <v>28</v>
      </c>
      <c r="P16" s="201">
        <v>19</v>
      </c>
      <c r="Q16" s="1"/>
    </row>
    <row r="17" spans="2:17" s="242" customFormat="1" ht="15.75" customHeight="1" x14ac:dyDescent="0.2">
      <c r="B17" s="831"/>
      <c r="C17" s="844"/>
      <c r="D17" s="345"/>
      <c r="E17" s="355">
        <v>0.27692307692307694</v>
      </c>
      <c r="F17" s="340">
        <v>7.6923076923076927E-2</v>
      </c>
      <c r="G17" s="340">
        <v>9.2307692307692313E-2</v>
      </c>
      <c r="H17" s="340">
        <v>0.15384615384615385</v>
      </c>
      <c r="I17" s="340">
        <v>4.6153846153846156E-2</v>
      </c>
      <c r="J17" s="340">
        <v>1.5384615384615385E-2</v>
      </c>
      <c r="K17" s="340">
        <v>1.5384615384615385E-2</v>
      </c>
      <c r="L17" s="340">
        <v>0</v>
      </c>
      <c r="M17" s="340">
        <v>0</v>
      </c>
      <c r="N17" s="356">
        <v>1.5384615384615385E-2</v>
      </c>
      <c r="O17" s="357">
        <v>0.43076923076923079</v>
      </c>
      <c r="P17" s="357">
        <v>0.29230769230769232</v>
      </c>
      <c r="Q17" s="1"/>
    </row>
    <row r="18" spans="2:17" s="242" customFormat="1" ht="15.75" customHeight="1" x14ac:dyDescent="0.2">
      <c r="B18" s="831"/>
      <c r="C18" s="999"/>
      <c r="D18" s="235"/>
      <c r="E18" s="361"/>
      <c r="F18" s="342">
        <v>0.27777777777777779</v>
      </c>
      <c r="G18" s="342">
        <v>0.33333333333333331</v>
      </c>
      <c r="H18" s="342">
        <v>0.55555555555555558</v>
      </c>
      <c r="I18" s="342">
        <v>0.16666666666666666</v>
      </c>
      <c r="J18" s="342">
        <v>5.5555555555555552E-2</v>
      </c>
      <c r="K18" s="342">
        <v>5.5555555555555552E-2</v>
      </c>
      <c r="L18" s="342">
        <v>0</v>
      </c>
      <c r="M18" s="342">
        <v>0</v>
      </c>
      <c r="N18" s="372">
        <v>5.5555555555555552E-2</v>
      </c>
      <c r="O18" s="362"/>
      <c r="P18" s="362"/>
      <c r="Q18" s="1"/>
    </row>
    <row r="19" spans="2:17" s="242" customFormat="1" ht="15.75" customHeight="1" x14ac:dyDescent="0.2">
      <c r="B19" s="831"/>
      <c r="C19" s="843" t="s">
        <v>5</v>
      </c>
      <c r="D19" s="680">
        <v>99</v>
      </c>
      <c r="E19" s="51">
        <v>35</v>
      </c>
      <c r="F19" s="23">
        <v>8</v>
      </c>
      <c r="G19" s="23">
        <v>9</v>
      </c>
      <c r="H19" s="23">
        <v>16</v>
      </c>
      <c r="I19" s="23">
        <v>6</v>
      </c>
      <c r="J19" s="23">
        <v>1</v>
      </c>
      <c r="K19" s="23">
        <v>2</v>
      </c>
      <c r="L19" s="23">
        <v>6</v>
      </c>
      <c r="M19" s="23">
        <v>1</v>
      </c>
      <c r="N19" s="15">
        <v>3</v>
      </c>
      <c r="O19" s="202">
        <v>54</v>
      </c>
      <c r="P19" s="202">
        <v>10</v>
      </c>
      <c r="Q19" s="1"/>
    </row>
    <row r="20" spans="2:17" s="242" customFormat="1" ht="15.75" customHeight="1" x14ac:dyDescent="0.2">
      <c r="B20" s="831"/>
      <c r="C20" s="844"/>
      <c r="D20" s="345"/>
      <c r="E20" s="355">
        <v>0.35353535353535354</v>
      </c>
      <c r="F20" s="340">
        <v>8.0808080808080815E-2</v>
      </c>
      <c r="G20" s="340">
        <v>9.0909090909090912E-2</v>
      </c>
      <c r="H20" s="340">
        <v>0.16161616161616163</v>
      </c>
      <c r="I20" s="340">
        <v>6.0606060606060608E-2</v>
      </c>
      <c r="J20" s="340">
        <v>1.0101010101010102E-2</v>
      </c>
      <c r="K20" s="340">
        <v>2.0202020202020204E-2</v>
      </c>
      <c r="L20" s="340">
        <v>6.0606060606060608E-2</v>
      </c>
      <c r="M20" s="340">
        <v>1.0101010101010102E-2</v>
      </c>
      <c r="N20" s="356">
        <v>3.0303030303030304E-2</v>
      </c>
      <c r="O20" s="357">
        <v>0.54545454545454541</v>
      </c>
      <c r="P20" s="357">
        <v>0.10101010101010101</v>
      </c>
      <c r="Q20" s="1"/>
    </row>
    <row r="21" spans="2:17" s="242" customFormat="1" ht="15.75" customHeight="1" x14ac:dyDescent="0.2">
      <c r="B21" s="831"/>
      <c r="C21" s="999"/>
      <c r="D21" s="658"/>
      <c r="E21" s="361"/>
      <c r="F21" s="342">
        <v>0.22857142857142856</v>
      </c>
      <c r="G21" s="342">
        <v>0.25714285714285712</v>
      </c>
      <c r="H21" s="342">
        <v>0.45714285714285713</v>
      </c>
      <c r="I21" s="342">
        <v>0.17142857142857143</v>
      </c>
      <c r="J21" s="342">
        <v>2.8571428571428571E-2</v>
      </c>
      <c r="K21" s="342">
        <v>5.7142857142857141E-2</v>
      </c>
      <c r="L21" s="342">
        <v>0.17142857142857143</v>
      </c>
      <c r="M21" s="342">
        <v>2.8571428571428571E-2</v>
      </c>
      <c r="N21" s="372">
        <v>8.5714285714285715E-2</v>
      </c>
      <c r="O21" s="362"/>
      <c r="P21" s="362"/>
      <c r="Q21" s="1"/>
    </row>
    <row r="22" spans="2:17" s="242" customFormat="1" ht="15.75" customHeight="1" x14ac:dyDescent="0.2">
      <c r="B22" s="831"/>
      <c r="C22" s="843" t="s">
        <v>135</v>
      </c>
      <c r="D22" s="681">
        <v>35</v>
      </c>
      <c r="E22" s="51">
        <v>8</v>
      </c>
      <c r="F22" s="23">
        <v>3</v>
      </c>
      <c r="G22" s="23">
        <v>0</v>
      </c>
      <c r="H22" s="23">
        <v>5</v>
      </c>
      <c r="I22" s="23">
        <v>2</v>
      </c>
      <c r="J22" s="23">
        <v>0</v>
      </c>
      <c r="K22" s="23">
        <v>1</v>
      </c>
      <c r="L22" s="23">
        <v>0</v>
      </c>
      <c r="M22" s="23">
        <v>0</v>
      </c>
      <c r="N22" s="15">
        <v>0</v>
      </c>
      <c r="O22" s="202">
        <v>23</v>
      </c>
      <c r="P22" s="202">
        <v>4</v>
      </c>
      <c r="Q22" s="1"/>
    </row>
    <row r="23" spans="2:17" s="242" customFormat="1" ht="15.75" customHeight="1" x14ac:dyDescent="0.2">
      <c r="B23" s="831"/>
      <c r="C23" s="844"/>
      <c r="D23" s="345"/>
      <c r="E23" s="355">
        <v>0.22857142857142856</v>
      </c>
      <c r="F23" s="340">
        <v>8.5714285714285715E-2</v>
      </c>
      <c r="G23" s="340">
        <v>0</v>
      </c>
      <c r="H23" s="340">
        <v>0.14285714285714285</v>
      </c>
      <c r="I23" s="340">
        <v>5.7142857142857141E-2</v>
      </c>
      <c r="J23" s="340">
        <v>0</v>
      </c>
      <c r="K23" s="340">
        <v>2.8571428571428571E-2</v>
      </c>
      <c r="L23" s="340">
        <v>0</v>
      </c>
      <c r="M23" s="340">
        <v>0</v>
      </c>
      <c r="N23" s="356">
        <v>0</v>
      </c>
      <c r="O23" s="357">
        <v>0.65714285714285714</v>
      </c>
      <c r="P23" s="357">
        <v>0.11428571428571428</v>
      </c>
      <c r="Q23" s="1"/>
    </row>
    <row r="24" spans="2:17" s="242" customFormat="1" ht="15.75" customHeight="1" x14ac:dyDescent="0.2">
      <c r="B24" s="831"/>
      <c r="C24" s="999"/>
      <c r="D24" s="658"/>
      <c r="E24" s="361"/>
      <c r="F24" s="342">
        <v>0.375</v>
      </c>
      <c r="G24" s="342">
        <v>0</v>
      </c>
      <c r="H24" s="342">
        <v>0.625</v>
      </c>
      <c r="I24" s="342">
        <v>0.25</v>
      </c>
      <c r="J24" s="342">
        <v>0</v>
      </c>
      <c r="K24" s="342">
        <v>0.125</v>
      </c>
      <c r="L24" s="342">
        <v>0</v>
      </c>
      <c r="M24" s="342">
        <v>0</v>
      </c>
      <c r="N24" s="372">
        <v>0</v>
      </c>
      <c r="O24" s="362"/>
      <c r="P24" s="362"/>
      <c r="Q24" s="1"/>
    </row>
    <row r="25" spans="2:17" s="242" customFormat="1" ht="15.75" customHeight="1" x14ac:dyDescent="0.2">
      <c r="B25" s="831"/>
      <c r="C25" s="843" t="s">
        <v>179</v>
      </c>
      <c r="D25" s="681">
        <v>117</v>
      </c>
      <c r="E25" s="51">
        <v>41</v>
      </c>
      <c r="F25" s="23">
        <v>13</v>
      </c>
      <c r="G25" s="23">
        <v>6</v>
      </c>
      <c r="H25" s="23">
        <v>27</v>
      </c>
      <c r="I25" s="23">
        <v>11</v>
      </c>
      <c r="J25" s="23">
        <v>5</v>
      </c>
      <c r="K25" s="23">
        <v>5</v>
      </c>
      <c r="L25" s="23">
        <v>7</v>
      </c>
      <c r="M25" s="23">
        <v>0</v>
      </c>
      <c r="N25" s="15">
        <v>2</v>
      </c>
      <c r="O25" s="202">
        <v>53</v>
      </c>
      <c r="P25" s="202">
        <v>23</v>
      </c>
      <c r="Q25" s="1"/>
    </row>
    <row r="26" spans="2:17" s="242" customFormat="1" ht="15.75" customHeight="1" x14ac:dyDescent="0.2">
      <c r="B26" s="831"/>
      <c r="C26" s="844"/>
      <c r="D26" s="345"/>
      <c r="E26" s="355">
        <v>0.3504273504273504</v>
      </c>
      <c r="F26" s="340">
        <v>0.1111111111111111</v>
      </c>
      <c r="G26" s="340">
        <v>5.128205128205128E-2</v>
      </c>
      <c r="H26" s="340">
        <v>0.23076923076923078</v>
      </c>
      <c r="I26" s="340">
        <v>9.4017094017094016E-2</v>
      </c>
      <c r="J26" s="340">
        <v>4.2735042735042736E-2</v>
      </c>
      <c r="K26" s="340">
        <v>4.2735042735042736E-2</v>
      </c>
      <c r="L26" s="340">
        <v>5.9829059829059832E-2</v>
      </c>
      <c r="M26" s="340">
        <v>0</v>
      </c>
      <c r="N26" s="356">
        <v>1.7094017094017096E-2</v>
      </c>
      <c r="O26" s="357">
        <v>0.45299145299145299</v>
      </c>
      <c r="P26" s="357">
        <v>0.19658119658119658</v>
      </c>
      <c r="Q26" s="1"/>
    </row>
    <row r="27" spans="2:17" s="242" customFormat="1" ht="15.75" customHeight="1" x14ac:dyDescent="0.2">
      <c r="B27" s="831"/>
      <c r="C27" s="999"/>
      <c r="D27" s="658"/>
      <c r="E27" s="361"/>
      <c r="F27" s="342">
        <v>0.31707317073170732</v>
      </c>
      <c r="G27" s="342">
        <v>0.14634146341463414</v>
      </c>
      <c r="H27" s="342">
        <v>0.65853658536585369</v>
      </c>
      <c r="I27" s="342">
        <v>0.26829268292682928</v>
      </c>
      <c r="J27" s="342">
        <v>0.12195121951219512</v>
      </c>
      <c r="K27" s="342">
        <v>0.12195121951219512</v>
      </c>
      <c r="L27" s="342">
        <v>0.17073170731707318</v>
      </c>
      <c r="M27" s="342">
        <v>0</v>
      </c>
      <c r="N27" s="372">
        <v>4.878048780487805E-2</v>
      </c>
      <c r="O27" s="362"/>
      <c r="P27" s="362"/>
      <c r="Q27" s="1"/>
    </row>
    <row r="28" spans="2:17" s="242" customFormat="1" ht="15.75" customHeight="1" x14ac:dyDescent="0.2">
      <c r="B28" s="831"/>
      <c r="C28" s="843" t="s">
        <v>180</v>
      </c>
      <c r="D28" s="681">
        <v>15</v>
      </c>
      <c r="E28" s="50">
        <v>3</v>
      </c>
      <c r="F28" s="23">
        <v>0</v>
      </c>
      <c r="G28" s="23">
        <v>0</v>
      </c>
      <c r="H28" s="23">
        <v>2</v>
      </c>
      <c r="I28" s="23">
        <v>1</v>
      </c>
      <c r="J28" s="23">
        <v>0</v>
      </c>
      <c r="K28" s="23">
        <v>1</v>
      </c>
      <c r="L28" s="23">
        <v>0</v>
      </c>
      <c r="M28" s="23">
        <v>0</v>
      </c>
      <c r="N28" s="15">
        <v>0</v>
      </c>
      <c r="O28" s="202">
        <v>9</v>
      </c>
      <c r="P28" s="202">
        <v>3</v>
      </c>
      <c r="Q28" s="1"/>
    </row>
    <row r="29" spans="2:17" s="242" customFormat="1" ht="15.75" customHeight="1" x14ac:dyDescent="0.2">
      <c r="B29" s="831"/>
      <c r="C29" s="844"/>
      <c r="D29" s="345"/>
      <c r="E29" s="355">
        <v>0.2</v>
      </c>
      <c r="F29" s="340">
        <v>0</v>
      </c>
      <c r="G29" s="340">
        <v>0</v>
      </c>
      <c r="H29" s="340">
        <v>0.13333333333333333</v>
      </c>
      <c r="I29" s="340">
        <v>6.6666666666666666E-2</v>
      </c>
      <c r="J29" s="340">
        <v>0</v>
      </c>
      <c r="K29" s="340">
        <v>6.6666666666666666E-2</v>
      </c>
      <c r="L29" s="340">
        <v>0</v>
      </c>
      <c r="M29" s="340">
        <v>0</v>
      </c>
      <c r="N29" s="356">
        <v>0</v>
      </c>
      <c r="O29" s="357">
        <v>0.6</v>
      </c>
      <c r="P29" s="357">
        <v>0.2</v>
      </c>
      <c r="Q29" s="1"/>
    </row>
    <row r="30" spans="2:17" s="242" customFormat="1" ht="15.75" customHeight="1" x14ac:dyDescent="0.2">
      <c r="B30" s="831"/>
      <c r="C30" s="999"/>
      <c r="D30" s="658"/>
      <c r="E30" s="361"/>
      <c r="F30" s="342">
        <v>0</v>
      </c>
      <c r="G30" s="342">
        <v>0</v>
      </c>
      <c r="H30" s="342">
        <v>0.66666666666666663</v>
      </c>
      <c r="I30" s="342">
        <v>0.33333333333333331</v>
      </c>
      <c r="J30" s="342">
        <v>0</v>
      </c>
      <c r="K30" s="342">
        <v>0.33333333333333331</v>
      </c>
      <c r="L30" s="342">
        <v>0</v>
      </c>
      <c r="M30" s="342">
        <v>0</v>
      </c>
      <c r="N30" s="372">
        <v>0</v>
      </c>
      <c r="O30" s="362"/>
      <c r="P30" s="362"/>
      <c r="Q30" s="1"/>
    </row>
    <row r="31" spans="2:17" s="242" customFormat="1" ht="15.75" customHeight="1" x14ac:dyDescent="0.2">
      <c r="B31" s="831"/>
      <c r="C31" s="843" t="s">
        <v>8</v>
      </c>
      <c r="D31" s="681">
        <v>191</v>
      </c>
      <c r="E31" s="51">
        <v>73</v>
      </c>
      <c r="F31" s="23">
        <v>17</v>
      </c>
      <c r="G31" s="23">
        <v>8</v>
      </c>
      <c r="H31" s="23">
        <v>58</v>
      </c>
      <c r="I31" s="23">
        <v>24</v>
      </c>
      <c r="J31" s="23">
        <v>6</v>
      </c>
      <c r="K31" s="23">
        <v>4</v>
      </c>
      <c r="L31" s="23">
        <v>5</v>
      </c>
      <c r="M31" s="23">
        <v>0</v>
      </c>
      <c r="N31" s="15">
        <v>4</v>
      </c>
      <c r="O31" s="202">
        <v>99</v>
      </c>
      <c r="P31" s="202">
        <v>19</v>
      </c>
      <c r="Q31" s="1"/>
    </row>
    <row r="32" spans="2:17" s="242" customFormat="1" ht="15.75" customHeight="1" x14ac:dyDescent="0.2">
      <c r="B32" s="831"/>
      <c r="C32" s="844"/>
      <c r="D32" s="345"/>
      <c r="E32" s="355">
        <v>0.38219895287958117</v>
      </c>
      <c r="F32" s="340">
        <v>8.9005235602094238E-2</v>
      </c>
      <c r="G32" s="340">
        <v>4.1884816753926704E-2</v>
      </c>
      <c r="H32" s="340">
        <v>0.30366492146596857</v>
      </c>
      <c r="I32" s="340">
        <v>0.1256544502617801</v>
      </c>
      <c r="J32" s="340">
        <v>3.1413612565445025E-2</v>
      </c>
      <c r="K32" s="340">
        <v>2.0942408376963352E-2</v>
      </c>
      <c r="L32" s="340">
        <v>2.6178010471204188E-2</v>
      </c>
      <c r="M32" s="340">
        <v>0</v>
      </c>
      <c r="N32" s="356">
        <v>2.0942408376963352E-2</v>
      </c>
      <c r="O32" s="357">
        <v>0.51832460732984298</v>
      </c>
      <c r="P32" s="357">
        <v>9.947643979057591E-2</v>
      </c>
      <c r="Q32" s="1"/>
    </row>
    <row r="33" spans="2:17" s="242" customFormat="1" ht="15.75" customHeight="1" thickBot="1" x14ac:dyDescent="0.25">
      <c r="B33" s="836"/>
      <c r="C33" s="1000"/>
      <c r="D33" s="659"/>
      <c r="E33" s="363"/>
      <c r="F33" s="343">
        <v>0.23287671232876711</v>
      </c>
      <c r="G33" s="343">
        <v>0.1095890410958904</v>
      </c>
      <c r="H33" s="343">
        <v>0.79452054794520544</v>
      </c>
      <c r="I33" s="343">
        <v>0.32876712328767121</v>
      </c>
      <c r="J33" s="343">
        <v>8.2191780821917804E-2</v>
      </c>
      <c r="K33" s="343">
        <v>5.4794520547945202E-2</v>
      </c>
      <c r="L33" s="343">
        <v>6.8493150684931503E-2</v>
      </c>
      <c r="M33" s="343">
        <v>0</v>
      </c>
      <c r="N33" s="364">
        <v>5.4794520547945202E-2</v>
      </c>
      <c r="O33" s="365"/>
      <c r="P33" s="365"/>
      <c r="Q33" s="1"/>
    </row>
    <row r="34" spans="2:17" s="242" customFormat="1" ht="15.75" customHeight="1" thickTop="1" x14ac:dyDescent="0.2">
      <c r="B34" s="830" t="s">
        <v>136</v>
      </c>
      <c r="C34" s="1001" t="s">
        <v>137</v>
      </c>
      <c r="D34" s="681">
        <v>85</v>
      </c>
      <c r="E34" s="51">
        <v>8</v>
      </c>
      <c r="F34" s="23">
        <v>9</v>
      </c>
      <c r="G34" s="23">
        <v>3</v>
      </c>
      <c r="H34" s="23">
        <v>12</v>
      </c>
      <c r="I34" s="23">
        <v>6</v>
      </c>
      <c r="J34" s="23">
        <v>3</v>
      </c>
      <c r="K34" s="23">
        <v>1</v>
      </c>
      <c r="L34" s="23">
        <v>2</v>
      </c>
      <c r="M34" s="23">
        <v>0</v>
      </c>
      <c r="N34" s="15">
        <v>1</v>
      </c>
      <c r="O34" s="202">
        <v>39</v>
      </c>
      <c r="P34" s="202">
        <v>38</v>
      </c>
      <c r="Q34" s="1"/>
    </row>
    <row r="35" spans="2:17" s="242" customFormat="1" ht="15.75" customHeight="1" x14ac:dyDescent="0.2">
      <c r="B35" s="831"/>
      <c r="C35" s="844"/>
      <c r="D35" s="345"/>
      <c r="E35" s="355">
        <v>9.4117647058823528E-2</v>
      </c>
      <c r="F35" s="340">
        <v>0.10588235294117647</v>
      </c>
      <c r="G35" s="340">
        <v>3.5294117647058823E-2</v>
      </c>
      <c r="H35" s="340">
        <v>0.14117647058823529</v>
      </c>
      <c r="I35" s="340">
        <v>7.0588235294117646E-2</v>
      </c>
      <c r="J35" s="340">
        <v>3.5294117647058823E-2</v>
      </c>
      <c r="K35" s="340">
        <v>1.1764705882352941E-2</v>
      </c>
      <c r="L35" s="340">
        <v>2.3529411764705882E-2</v>
      </c>
      <c r="M35" s="340">
        <v>0</v>
      </c>
      <c r="N35" s="356">
        <v>1.1764705882352941E-2</v>
      </c>
      <c r="O35" s="357">
        <v>0.45882352941176469</v>
      </c>
      <c r="P35" s="357">
        <v>0.44705882352941179</v>
      </c>
      <c r="Q35" s="1"/>
    </row>
    <row r="36" spans="2:17" s="242" customFormat="1" ht="15.75" customHeight="1" x14ac:dyDescent="0.2">
      <c r="B36" s="831"/>
      <c r="C36" s="999"/>
      <c r="D36" s="658"/>
      <c r="E36" s="361"/>
      <c r="F36" s="342">
        <v>1.125</v>
      </c>
      <c r="G36" s="342">
        <v>0.375</v>
      </c>
      <c r="H36" s="342">
        <v>1.5</v>
      </c>
      <c r="I36" s="342">
        <v>0.75</v>
      </c>
      <c r="J36" s="342">
        <v>0.375</v>
      </c>
      <c r="K36" s="342">
        <v>0.125</v>
      </c>
      <c r="L36" s="342">
        <v>0.25</v>
      </c>
      <c r="M36" s="342">
        <v>0</v>
      </c>
      <c r="N36" s="372">
        <v>0.125</v>
      </c>
      <c r="O36" s="362"/>
      <c r="P36" s="362"/>
      <c r="Q36" s="1"/>
    </row>
    <row r="37" spans="2:17" s="242" customFormat="1" ht="15.75" customHeight="1" x14ac:dyDescent="0.2">
      <c r="B37" s="831"/>
      <c r="C37" s="843" t="s">
        <v>138</v>
      </c>
      <c r="D37" s="681">
        <v>235</v>
      </c>
      <c r="E37" s="51">
        <v>95</v>
      </c>
      <c r="F37" s="23">
        <v>21</v>
      </c>
      <c r="G37" s="23">
        <v>13</v>
      </c>
      <c r="H37" s="23">
        <v>54</v>
      </c>
      <c r="I37" s="23">
        <v>23</v>
      </c>
      <c r="J37" s="23">
        <v>4</v>
      </c>
      <c r="K37" s="23">
        <v>11</v>
      </c>
      <c r="L37" s="23">
        <v>12</v>
      </c>
      <c r="M37" s="23">
        <v>1</v>
      </c>
      <c r="N37" s="15">
        <v>5</v>
      </c>
      <c r="O37" s="202">
        <v>111</v>
      </c>
      <c r="P37" s="202">
        <v>29</v>
      </c>
      <c r="Q37" s="1"/>
    </row>
    <row r="38" spans="2:17" s="242" customFormat="1" ht="15.75" customHeight="1" x14ac:dyDescent="0.2">
      <c r="B38" s="831"/>
      <c r="C38" s="844"/>
      <c r="D38" s="345"/>
      <c r="E38" s="355">
        <v>0.40425531914893614</v>
      </c>
      <c r="F38" s="340">
        <v>8.9361702127659579E-2</v>
      </c>
      <c r="G38" s="340">
        <v>5.5319148936170209E-2</v>
      </c>
      <c r="H38" s="340">
        <v>0.22978723404255319</v>
      </c>
      <c r="I38" s="340">
        <v>9.7872340425531917E-2</v>
      </c>
      <c r="J38" s="340">
        <v>1.7021276595744681E-2</v>
      </c>
      <c r="K38" s="340">
        <v>4.6808510638297871E-2</v>
      </c>
      <c r="L38" s="340">
        <v>5.106382978723404E-2</v>
      </c>
      <c r="M38" s="340">
        <v>4.2553191489361703E-3</v>
      </c>
      <c r="N38" s="356">
        <v>2.1276595744680851E-2</v>
      </c>
      <c r="O38" s="357">
        <v>0.47234042553191491</v>
      </c>
      <c r="P38" s="357">
        <v>0.12340425531914893</v>
      </c>
      <c r="Q38" s="1"/>
    </row>
    <row r="39" spans="2:17" x14ac:dyDescent="0.2">
      <c r="B39" s="831"/>
      <c r="C39" s="999"/>
      <c r="D39" s="658"/>
      <c r="E39" s="361"/>
      <c r="F39" s="342">
        <v>0.22105263157894736</v>
      </c>
      <c r="G39" s="342">
        <v>0.1368421052631579</v>
      </c>
      <c r="H39" s="342">
        <v>0.56842105263157894</v>
      </c>
      <c r="I39" s="342">
        <v>0.24210526315789474</v>
      </c>
      <c r="J39" s="342">
        <v>4.2105263157894736E-2</v>
      </c>
      <c r="K39" s="342">
        <v>0.11578947368421053</v>
      </c>
      <c r="L39" s="342">
        <v>0.12631578947368421</v>
      </c>
      <c r="M39" s="342">
        <v>1.0526315789473684E-2</v>
      </c>
      <c r="N39" s="372">
        <v>5.2631578947368418E-2</v>
      </c>
      <c r="O39" s="362"/>
      <c r="P39" s="362"/>
    </row>
    <row r="40" spans="2:17" ht="13.5" customHeight="1" x14ac:dyDescent="0.2">
      <c r="B40" s="831"/>
      <c r="C40" s="843" t="s">
        <v>139</v>
      </c>
      <c r="D40" s="681">
        <v>78</v>
      </c>
      <c r="E40" s="50">
        <v>29</v>
      </c>
      <c r="F40" s="23">
        <v>8</v>
      </c>
      <c r="G40" s="23">
        <v>5</v>
      </c>
      <c r="H40" s="23">
        <v>22</v>
      </c>
      <c r="I40" s="23">
        <v>6</v>
      </c>
      <c r="J40" s="23">
        <v>2</v>
      </c>
      <c r="K40" s="23">
        <v>0</v>
      </c>
      <c r="L40" s="23">
        <v>2</v>
      </c>
      <c r="M40" s="23">
        <v>0</v>
      </c>
      <c r="N40" s="15">
        <v>0</v>
      </c>
      <c r="O40" s="202">
        <v>44</v>
      </c>
      <c r="P40" s="202">
        <v>5</v>
      </c>
    </row>
    <row r="41" spans="2:17" ht="13.5" customHeight="1" x14ac:dyDescent="0.2">
      <c r="B41" s="831"/>
      <c r="C41" s="844"/>
      <c r="D41" s="345"/>
      <c r="E41" s="355">
        <v>0.37179487179487181</v>
      </c>
      <c r="F41" s="340">
        <v>0.10256410256410256</v>
      </c>
      <c r="G41" s="340">
        <v>6.4102564102564097E-2</v>
      </c>
      <c r="H41" s="340">
        <v>0.28205128205128205</v>
      </c>
      <c r="I41" s="340">
        <v>7.6923076923076927E-2</v>
      </c>
      <c r="J41" s="340">
        <v>2.564102564102564E-2</v>
      </c>
      <c r="K41" s="340">
        <v>0</v>
      </c>
      <c r="L41" s="340">
        <v>2.564102564102564E-2</v>
      </c>
      <c r="M41" s="340">
        <v>0</v>
      </c>
      <c r="N41" s="356">
        <v>0</v>
      </c>
      <c r="O41" s="357">
        <v>0.5641025641025641</v>
      </c>
      <c r="P41" s="357">
        <v>6.4102564102564097E-2</v>
      </c>
    </row>
    <row r="42" spans="2:17" ht="12.75" customHeight="1" x14ac:dyDescent="0.2">
      <c r="B42" s="831"/>
      <c r="C42" s="999"/>
      <c r="D42" s="658"/>
      <c r="E42" s="361"/>
      <c r="F42" s="342">
        <v>0.27586206896551724</v>
      </c>
      <c r="G42" s="342">
        <v>0.17241379310344829</v>
      </c>
      <c r="H42" s="342">
        <v>0.75862068965517238</v>
      </c>
      <c r="I42" s="342">
        <v>0.20689655172413793</v>
      </c>
      <c r="J42" s="342">
        <v>6.8965517241379309E-2</v>
      </c>
      <c r="K42" s="342">
        <v>0</v>
      </c>
      <c r="L42" s="342">
        <v>6.8965517241379309E-2</v>
      </c>
      <c r="M42" s="342">
        <v>0</v>
      </c>
      <c r="N42" s="372">
        <v>0</v>
      </c>
      <c r="O42" s="362"/>
      <c r="P42" s="362"/>
    </row>
    <row r="43" spans="2:17" x14ac:dyDescent="0.2">
      <c r="B43" s="831"/>
      <c r="C43" s="843" t="s">
        <v>140</v>
      </c>
      <c r="D43" s="681">
        <v>55</v>
      </c>
      <c r="E43" s="50">
        <v>24</v>
      </c>
      <c r="F43" s="23">
        <v>4</v>
      </c>
      <c r="G43" s="23">
        <v>4</v>
      </c>
      <c r="H43" s="23">
        <v>15</v>
      </c>
      <c r="I43" s="23">
        <v>7</v>
      </c>
      <c r="J43" s="23">
        <v>2</v>
      </c>
      <c r="K43" s="23">
        <v>2</v>
      </c>
      <c r="L43" s="23">
        <v>1</v>
      </c>
      <c r="M43" s="23"/>
      <c r="N43" s="15">
        <v>1</v>
      </c>
      <c r="O43" s="202">
        <v>28</v>
      </c>
      <c r="P43" s="202">
        <v>3</v>
      </c>
    </row>
    <row r="44" spans="2:17" x14ac:dyDescent="0.2">
      <c r="B44" s="831"/>
      <c r="C44" s="844"/>
      <c r="D44" s="345"/>
      <c r="E44" s="355">
        <v>0.43636363636363634</v>
      </c>
      <c r="F44" s="340">
        <v>7.2727272727272724E-2</v>
      </c>
      <c r="G44" s="340">
        <v>7.2727272727272724E-2</v>
      </c>
      <c r="H44" s="340">
        <v>0.27272727272727271</v>
      </c>
      <c r="I44" s="340">
        <v>0.12727272727272726</v>
      </c>
      <c r="J44" s="340">
        <v>3.6363636363636362E-2</v>
      </c>
      <c r="K44" s="340">
        <v>3.6363636363636362E-2</v>
      </c>
      <c r="L44" s="340">
        <v>1.8181818181818181E-2</v>
      </c>
      <c r="M44" s="340">
        <v>0</v>
      </c>
      <c r="N44" s="356">
        <v>1.8181818181818181E-2</v>
      </c>
      <c r="O44" s="357">
        <v>0.50909090909090904</v>
      </c>
      <c r="P44" s="357">
        <v>5.4545454545454543E-2</v>
      </c>
    </row>
    <row r="45" spans="2:17" x14ac:dyDescent="0.2">
      <c r="B45" s="831"/>
      <c r="C45" s="999"/>
      <c r="D45" s="658"/>
      <c r="E45" s="361"/>
      <c r="F45" s="342">
        <v>0.16666666666666666</v>
      </c>
      <c r="G45" s="342">
        <v>0.16666666666666666</v>
      </c>
      <c r="H45" s="342">
        <v>0.625</v>
      </c>
      <c r="I45" s="342">
        <v>0.29166666666666669</v>
      </c>
      <c r="J45" s="342">
        <v>8.3333333333333329E-2</v>
      </c>
      <c r="K45" s="342">
        <v>8.3333333333333329E-2</v>
      </c>
      <c r="L45" s="342">
        <v>4.1666666666666664E-2</v>
      </c>
      <c r="M45" s="342">
        <v>0</v>
      </c>
      <c r="N45" s="372">
        <v>4.1666666666666664E-2</v>
      </c>
      <c r="O45" s="362"/>
      <c r="P45" s="362"/>
    </row>
    <row r="46" spans="2:17" x14ac:dyDescent="0.2">
      <c r="B46" s="831"/>
      <c r="C46" s="843" t="s">
        <v>14</v>
      </c>
      <c r="D46" s="681">
        <v>33</v>
      </c>
      <c r="E46" s="50">
        <v>11</v>
      </c>
      <c r="F46" s="23">
        <v>3</v>
      </c>
      <c r="G46" s="23">
        <v>2</v>
      </c>
      <c r="H46" s="23">
        <v>8</v>
      </c>
      <c r="I46" s="23">
        <v>3</v>
      </c>
      <c r="J46" s="23">
        <v>1</v>
      </c>
      <c r="K46" s="23">
        <v>0</v>
      </c>
      <c r="L46" s="23">
        <v>0</v>
      </c>
      <c r="M46" s="23">
        <v>0</v>
      </c>
      <c r="N46" s="15">
        <v>1</v>
      </c>
      <c r="O46" s="202">
        <v>19</v>
      </c>
      <c r="P46" s="202">
        <v>3</v>
      </c>
    </row>
    <row r="47" spans="2:17" x14ac:dyDescent="0.2">
      <c r="B47" s="831"/>
      <c r="C47" s="844"/>
      <c r="D47" s="345"/>
      <c r="E47" s="355">
        <v>0.33333333333333331</v>
      </c>
      <c r="F47" s="340">
        <v>9.0909090909090912E-2</v>
      </c>
      <c r="G47" s="340">
        <v>6.0606060606060608E-2</v>
      </c>
      <c r="H47" s="340">
        <v>0.24242424242424243</v>
      </c>
      <c r="I47" s="340">
        <v>9.0909090909090912E-2</v>
      </c>
      <c r="J47" s="340">
        <v>3.0303030303030304E-2</v>
      </c>
      <c r="K47" s="340">
        <v>0</v>
      </c>
      <c r="L47" s="340">
        <v>0</v>
      </c>
      <c r="M47" s="340">
        <v>0</v>
      </c>
      <c r="N47" s="356">
        <v>3.0303030303030304E-2</v>
      </c>
      <c r="O47" s="357">
        <v>0.5757575757575758</v>
      </c>
      <c r="P47" s="357">
        <v>9.0909090909090912E-2</v>
      </c>
    </row>
    <row r="48" spans="2:17" x14ac:dyDescent="0.2">
      <c r="B48" s="831"/>
      <c r="C48" s="999"/>
      <c r="D48" s="658"/>
      <c r="E48" s="361"/>
      <c r="F48" s="342">
        <v>0.27272727272727271</v>
      </c>
      <c r="G48" s="342">
        <v>0.18181818181818182</v>
      </c>
      <c r="H48" s="342">
        <v>0.72727272727272729</v>
      </c>
      <c r="I48" s="342">
        <v>0.27272727272727271</v>
      </c>
      <c r="J48" s="342">
        <v>9.0909090909090912E-2</v>
      </c>
      <c r="K48" s="342">
        <v>0</v>
      </c>
      <c r="L48" s="342">
        <v>0</v>
      </c>
      <c r="M48" s="342">
        <v>0</v>
      </c>
      <c r="N48" s="372">
        <v>9.0909090909090912E-2</v>
      </c>
      <c r="O48" s="362"/>
      <c r="P48" s="362"/>
    </row>
    <row r="49" spans="2:16" x14ac:dyDescent="0.2">
      <c r="B49" s="831"/>
      <c r="C49" s="843" t="s">
        <v>141</v>
      </c>
      <c r="D49" s="681">
        <v>36</v>
      </c>
      <c r="E49" s="50">
        <v>11</v>
      </c>
      <c r="F49" s="23">
        <v>1</v>
      </c>
      <c r="G49" s="23">
        <v>2</v>
      </c>
      <c r="H49" s="23">
        <v>7</v>
      </c>
      <c r="I49" s="23">
        <v>2</v>
      </c>
      <c r="J49" s="23">
        <v>1</v>
      </c>
      <c r="K49" s="23">
        <v>0</v>
      </c>
      <c r="L49" s="23">
        <v>1</v>
      </c>
      <c r="M49" s="23">
        <v>0</v>
      </c>
      <c r="N49" s="15">
        <v>2</v>
      </c>
      <c r="O49" s="202">
        <v>25</v>
      </c>
      <c r="P49" s="202">
        <v>0</v>
      </c>
    </row>
    <row r="50" spans="2:16" x14ac:dyDescent="0.2">
      <c r="B50" s="831"/>
      <c r="C50" s="844"/>
      <c r="D50" s="345"/>
      <c r="E50" s="355">
        <v>0.30555555555555558</v>
      </c>
      <c r="F50" s="340">
        <v>2.7777777777777776E-2</v>
      </c>
      <c r="G50" s="340">
        <v>5.5555555555555552E-2</v>
      </c>
      <c r="H50" s="340">
        <v>0.19444444444444445</v>
      </c>
      <c r="I50" s="340">
        <v>5.5555555555555552E-2</v>
      </c>
      <c r="J50" s="340">
        <v>2.7777777777777776E-2</v>
      </c>
      <c r="K50" s="340">
        <v>0</v>
      </c>
      <c r="L50" s="340">
        <v>2.7777777777777776E-2</v>
      </c>
      <c r="M50" s="340">
        <v>0</v>
      </c>
      <c r="N50" s="356">
        <v>5.5555555555555552E-2</v>
      </c>
      <c r="O50" s="357">
        <v>0.69444444444444442</v>
      </c>
      <c r="P50" s="357">
        <v>0</v>
      </c>
    </row>
    <row r="51" spans="2:16" ht="13.5" thickBot="1" x14ac:dyDescent="0.25">
      <c r="B51" s="831"/>
      <c r="C51" s="1000"/>
      <c r="D51" s="659"/>
      <c r="E51" s="363"/>
      <c r="F51" s="343">
        <v>0</v>
      </c>
      <c r="G51" s="343">
        <v>0.18181818181818182</v>
      </c>
      <c r="H51" s="343">
        <v>0.63636363636363635</v>
      </c>
      <c r="I51" s="343">
        <v>0.18181818181818182</v>
      </c>
      <c r="J51" s="343">
        <v>9.0909090909090912E-2</v>
      </c>
      <c r="K51" s="343">
        <v>0</v>
      </c>
      <c r="L51" s="343">
        <v>9.0909090909090912E-2</v>
      </c>
      <c r="M51" s="343">
        <v>0</v>
      </c>
      <c r="N51" s="364">
        <v>0.18181818181818182</v>
      </c>
      <c r="O51" s="365"/>
      <c r="P51" s="365"/>
    </row>
    <row r="52" spans="2:16" ht="13.5" thickTop="1" x14ac:dyDescent="0.2">
      <c r="B52" s="831"/>
      <c r="C52" s="26" t="s">
        <v>142</v>
      </c>
      <c r="D52" s="366">
        <v>401</v>
      </c>
      <c r="E52" s="51">
        <v>159</v>
      </c>
      <c r="F52" s="23">
        <v>36</v>
      </c>
      <c r="G52" s="23">
        <v>24</v>
      </c>
      <c r="H52" s="23">
        <v>99</v>
      </c>
      <c r="I52" s="23">
        <v>39</v>
      </c>
      <c r="J52" s="23">
        <v>9</v>
      </c>
      <c r="K52" s="23">
        <v>13</v>
      </c>
      <c r="L52" s="23">
        <v>15</v>
      </c>
      <c r="M52" s="23">
        <v>1</v>
      </c>
      <c r="N52" s="15">
        <v>7</v>
      </c>
      <c r="O52" s="202">
        <v>202</v>
      </c>
      <c r="P52" s="202">
        <v>40</v>
      </c>
    </row>
    <row r="53" spans="2:16" x14ac:dyDescent="0.2">
      <c r="B53" s="831"/>
      <c r="C53" s="33" t="s">
        <v>17</v>
      </c>
      <c r="D53" s="192"/>
      <c r="E53" s="355">
        <v>0.39650872817955113</v>
      </c>
      <c r="F53" s="340">
        <v>8.9775561097256859E-2</v>
      </c>
      <c r="G53" s="340">
        <v>5.9850374064837904E-2</v>
      </c>
      <c r="H53" s="340">
        <v>0.24688279301745636</v>
      </c>
      <c r="I53" s="340">
        <v>9.7256857855361589E-2</v>
      </c>
      <c r="J53" s="340">
        <v>2.2443890274314215E-2</v>
      </c>
      <c r="K53" s="340">
        <v>3.2418952618453865E-2</v>
      </c>
      <c r="L53" s="340">
        <v>3.7406483790523692E-2</v>
      </c>
      <c r="M53" s="340">
        <v>2.4937655860349127E-3</v>
      </c>
      <c r="N53" s="356">
        <v>1.7456359102244388E-2</v>
      </c>
      <c r="O53" s="357">
        <v>0.50374064837905241</v>
      </c>
      <c r="P53" s="357">
        <v>9.9750623441396513E-2</v>
      </c>
    </row>
    <row r="54" spans="2:16" x14ac:dyDescent="0.2">
      <c r="B54" s="831"/>
      <c r="C54" s="27"/>
      <c r="D54" s="193"/>
      <c r="E54" s="361"/>
      <c r="F54" s="342">
        <v>0.22641509433962265</v>
      </c>
      <c r="G54" s="342">
        <v>0.15094339622641509</v>
      </c>
      <c r="H54" s="342">
        <v>0.62264150943396224</v>
      </c>
      <c r="I54" s="342">
        <v>0.24528301886792453</v>
      </c>
      <c r="J54" s="342">
        <v>5.6603773584905662E-2</v>
      </c>
      <c r="K54" s="342">
        <v>8.1761006289308172E-2</v>
      </c>
      <c r="L54" s="342">
        <v>9.4339622641509441E-2</v>
      </c>
      <c r="M54" s="342">
        <v>6.2893081761006293E-3</v>
      </c>
      <c r="N54" s="372">
        <v>4.40251572327044E-2</v>
      </c>
      <c r="O54" s="362"/>
      <c r="P54" s="362"/>
    </row>
    <row r="55" spans="2:16" x14ac:dyDescent="0.2">
      <c r="B55" s="831"/>
      <c r="C55" s="28" t="s">
        <v>142</v>
      </c>
      <c r="D55" s="678">
        <v>202</v>
      </c>
      <c r="E55" s="50">
        <v>75</v>
      </c>
      <c r="F55" s="9">
        <v>16</v>
      </c>
      <c r="G55" s="9">
        <v>13</v>
      </c>
      <c r="H55" s="9">
        <v>52</v>
      </c>
      <c r="I55" s="9">
        <v>18</v>
      </c>
      <c r="J55" s="9">
        <v>6</v>
      </c>
      <c r="K55" s="9">
        <v>2</v>
      </c>
      <c r="L55" s="9">
        <v>4</v>
      </c>
      <c r="M55" s="9">
        <v>0</v>
      </c>
      <c r="N55" s="8">
        <v>4</v>
      </c>
      <c r="O55" s="198">
        <v>116</v>
      </c>
      <c r="P55" s="198">
        <v>11</v>
      </c>
    </row>
    <row r="56" spans="2:16" x14ac:dyDescent="0.2">
      <c r="B56" s="831"/>
      <c r="C56" s="33" t="s">
        <v>143</v>
      </c>
      <c r="D56" s="367"/>
      <c r="E56" s="355">
        <v>0.37128712871287128</v>
      </c>
      <c r="F56" s="340">
        <v>7.9207920792079209E-2</v>
      </c>
      <c r="G56" s="340">
        <v>6.4356435643564358E-2</v>
      </c>
      <c r="H56" s="340">
        <v>0.25742574257425743</v>
      </c>
      <c r="I56" s="340">
        <v>8.9108910891089105E-2</v>
      </c>
      <c r="J56" s="340">
        <v>2.9702970297029702E-2</v>
      </c>
      <c r="K56" s="340">
        <v>9.9009900990099011E-3</v>
      </c>
      <c r="L56" s="340">
        <v>1.9801980198019802E-2</v>
      </c>
      <c r="M56" s="340">
        <v>0</v>
      </c>
      <c r="N56" s="356">
        <v>1.9801980198019802E-2</v>
      </c>
      <c r="O56" s="357">
        <v>0.57425742574257421</v>
      </c>
      <c r="P56" s="357">
        <v>5.4455445544554455E-2</v>
      </c>
    </row>
    <row r="57" spans="2:16" ht="13.5" thickBot="1" x14ac:dyDescent="0.25">
      <c r="B57" s="832"/>
      <c r="C57" s="27"/>
      <c r="D57" s="193"/>
      <c r="E57" s="368"/>
      <c r="F57" s="344">
        <v>0.21333333333333335</v>
      </c>
      <c r="G57" s="344">
        <v>0.17333333333333334</v>
      </c>
      <c r="H57" s="344">
        <v>0.69333333333333336</v>
      </c>
      <c r="I57" s="344">
        <v>0.24</v>
      </c>
      <c r="J57" s="344">
        <v>0.08</v>
      </c>
      <c r="K57" s="344">
        <v>2.6666666666666668E-2</v>
      </c>
      <c r="L57" s="344">
        <v>5.3333333333333337E-2</v>
      </c>
      <c r="M57" s="344">
        <v>0</v>
      </c>
      <c r="N57" s="369">
        <v>5.3333333333333337E-2</v>
      </c>
      <c r="O57" s="370"/>
      <c r="P57" s="370"/>
    </row>
    <row r="58" spans="2:16" x14ac:dyDescent="0.2">
      <c r="B58" s="1004"/>
      <c r="C58" s="1004"/>
      <c r="D58" s="1004"/>
      <c r="E58" s="1005"/>
      <c r="F58" s="1005"/>
      <c r="G58" s="1005"/>
      <c r="H58" s="1005"/>
      <c r="I58" s="1005"/>
      <c r="J58" s="1005"/>
      <c r="K58" s="1005"/>
      <c r="L58" s="1005"/>
      <c r="M58" s="1005"/>
      <c r="N58" s="1005"/>
      <c r="O58" s="1005"/>
      <c r="P58" s="208"/>
    </row>
    <row r="59" spans="2:16" x14ac:dyDescent="0.2">
      <c r="C59" s="16"/>
      <c r="D59" s="16"/>
    </row>
    <row r="60" spans="2:16" x14ac:dyDescent="0.2">
      <c r="C60" s="16"/>
      <c r="D60" s="16"/>
    </row>
    <row r="61" spans="2:16" x14ac:dyDescent="0.2">
      <c r="C61" s="16"/>
      <c r="D61" s="16"/>
    </row>
    <row r="62" spans="2:16" x14ac:dyDescent="0.2">
      <c r="C62" s="16"/>
      <c r="D62" s="16"/>
    </row>
    <row r="63" spans="2:16" x14ac:dyDescent="0.2">
      <c r="C63" s="16"/>
      <c r="D63" s="16"/>
    </row>
    <row r="64" spans="2:16" x14ac:dyDescent="0.2">
      <c r="C64" s="16"/>
      <c r="D64" s="16"/>
    </row>
    <row r="65" spans="2:4" x14ac:dyDescent="0.2">
      <c r="C65" s="16"/>
      <c r="D65" s="16"/>
    </row>
    <row r="66" spans="2:4" x14ac:dyDescent="0.2">
      <c r="C66" s="16"/>
      <c r="D66" s="16"/>
    </row>
    <row r="67" spans="2:4" x14ac:dyDescent="0.2">
      <c r="C67" s="16"/>
      <c r="D67" s="16"/>
    </row>
    <row r="68" spans="2:4" x14ac:dyDescent="0.2">
      <c r="C68" s="16"/>
      <c r="D68" s="16"/>
    </row>
    <row r="69" spans="2:4" x14ac:dyDescent="0.2">
      <c r="C69" s="16"/>
      <c r="D69" s="16"/>
    </row>
    <row r="70" spans="2:4" x14ac:dyDescent="0.2">
      <c r="C70" s="16"/>
      <c r="D70" s="16"/>
    </row>
    <row r="71" spans="2:4" x14ac:dyDescent="0.2">
      <c r="C71" s="16"/>
      <c r="D71" s="16"/>
    </row>
    <row r="72" spans="2:4" x14ac:dyDescent="0.2">
      <c r="C72" s="16"/>
      <c r="D72" s="16"/>
    </row>
    <row r="73" spans="2:4" x14ac:dyDescent="0.2">
      <c r="C73" s="16"/>
      <c r="D73" s="16"/>
    </row>
    <row r="74" spans="2:4" x14ac:dyDescent="0.2">
      <c r="C74" s="16"/>
      <c r="D74" s="16"/>
    </row>
    <row r="75" spans="2:4" x14ac:dyDescent="0.2">
      <c r="C75" s="16"/>
      <c r="D75" s="16"/>
    </row>
    <row r="76" spans="2:4" x14ac:dyDescent="0.2">
      <c r="C76" s="16"/>
      <c r="D76" s="16"/>
    </row>
    <row r="77" spans="2:4" x14ac:dyDescent="0.2">
      <c r="B77" s="1"/>
      <c r="C77" s="16"/>
      <c r="D77" s="16"/>
    </row>
  </sheetData>
  <mergeCells count="30">
    <mergeCell ref="P9:P12"/>
    <mergeCell ref="B13:C15"/>
    <mergeCell ref="B16:B33"/>
    <mergeCell ref="C16:C18"/>
    <mergeCell ref="C19:C21"/>
    <mergeCell ref="C22:C24"/>
    <mergeCell ref="C25:C27"/>
    <mergeCell ref="C28:C30"/>
    <mergeCell ref="B9:C12"/>
    <mergeCell ref="D9:D12"/>
    <mergeCell ref="E9:E12"/>
    <mergeCell ref="O9:O12"/>
    <mergeCell ref="F10:F12"/>
    <mergeCell ref="G10:G12"/>
    <mergeCell ref="H10:H12"/>
    <mergeCell ref="I10:I12"/>
    <mergeCell ref="B58:O58"/>
    <mergeCell ref="C31:C33"/>
    <mergeCell ref="B34:B57"/>
    <mergeCell ref="C34:C36"/>
    <mergeCell ref="C37:C39"/>
    <mergeCell ref="C40:C42"/>
    <mergeCell ref="C43:C45"/>
    <mergeCell ref="C46:C48"/>
    <mergeCell ref="C49:C51"/>
    <mergeCell ref="J10:J12"/>
    <mergeCell ref="K10:K12"/>
    <mergeCell ref="L10:L12"/>
    <mergeCell ref="M10:M12"/>
    <mergeCell ref="N10:N12"/>
  </mergeCells>
  <phoneticPr fontId="2"/>
  <pageMargins left="0.76" right="0.32" top="0.62992125984251968" bottom="0.59055118110236227" header="0.35433070866141736" footer="0.43307086614173229"/>
  <pageSetup paperSize="9" scale="65" firstPageNumber="3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16</vt:i4>
      </vt:variant>
    </vt:vector>
  </HeadingPairs>
  <TitlesOfParts>
    <vt:vector size="33" baseType="lpstr">
      <vt:lpstr>目次</vt:lpstr>
      <vt:lpstr>表3 形態別内訳(60歳以上 (3)</vt:lpstr>
      <vt:lpstr>表14</vt:lpstr>
      <vt:lpstr>表15</vt:lpstr>
      <vt:lpstr>表16-1</vt:lpstr>
      <vt:lpstr>表16-2</vt:lpstr>
      <vt:lpstr>表16-3</vt:lpstr>
      <vt:lpstr>表17-1</vt:lpstr>
      <vt:lpstr>表17-2</vt:lpstr>
      <vt:lpstr>表18</vt:lpstr>
      <vt:lpstr>表19-1</vt:lpstr>
      <vt:lpstr>表19-2</vt:lpstr>
      <vt:lpstr>表20</vt:lpstr>
      <vt:lpstr>表21</vt:lpstr>
      <vt:lpstr>表22-1</vt:lpstr>
      <vt:lpstr>表22-2</vt:lpstr>
      <vt:lpstr>表22-3</vt:lpstr>
      <vt:lpstr>表14!Print_Area</vt:lpstr>
      <vt:lpstr>表15!Print_Area</vt:lpstr>
      <vt:lpstr>'表16-1'!Print_Area</vt:lpstr>
      <vt:lpstr>'表16-2'!Print_Area</vt:lpstr>
      <vt:lpstr>'表16-3'!Print_Area</vt:lpstr>
      <vt:lpstr>'表17-1'!Print_Area</vt:lpstr>
      <vt:lpstr>'表17-2'!Print_Area</vt:lpstr>
      <vt:lpstr>表18!Print_Area</vt:lpstr>
      <vt:lpstr>'表19-1'!Print_Area</vt:lpstr>
      <vt:lpstr>'表19-2'!Print_Area</vt:lpstr>
      <vt:lpstr>表20!Print_Area</vt:lpstr>
      <vt:lpstr>表21!Print_Area</vt:lpstr>
      <vt:lpstr>'表22-1'!Print_Area</vt:lpstr>
      <vt:lpstr>'表22-2'!Print_Area</vt:lpstr>
      <vt:lpstr>'表22-3'!Print_Area</vt:lpstr>
      <vt:lpstr>'表3 形態別内訳(60歳以上 (3)'!Print_Area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峯金　愛</dc:creator>
  <cp:keywords/>
  <dc:description/>
  <cp:lastModifiedBy>廣瀬 浩之</cp:lastModifiedBy>
  <cp:revision/>
  <cp:lastPrinted>2022-06-03T02:53:19Z</cp:lastPrinted>
  <dcterms:created xsi:type="dcterms:W3CDTF">2004-02-16T15:12:48Z</dcterms:created>
  <dcterms:modified xsi:type="dcterms:W3CDTF">2022-06-03T06:02:44Z</dcterms:modified>
  <cp:category/>
  <cp:contentStatus/>
</cp:coreProperties>
</file>