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C38" i="9"/>
  <c r="CO37" i="9"/>
  <c r="BE37" i="9"/>
  <c r="AM37" i="9"/>
  <c r="C37" i="9"/>
  <c r="CO36" i="9"/>
  <c r="AM36" i="9"/>
  <c r="C36" i="9"/>
  <c r="CO35" i="9"/>
  <c r="BW35" i="9"/>
  <c r="BW36" i="9" s="1"/>
  <c r="BW37" i="9" s="1"/>
  <c r="BW38" i="9" s="1"/>
  <c r="AM35" i="9"/>
  <c r="C35" i="9"/>
  <c r="CO34" i="9"/>
  <c r="BW34" i="9"/>
  <c r="AM34" i="9"/>
  <c r="U34" i="9"/>
  <c r="U35" i="9" s="1"/>
  <c r="C34" i="9"/>
  <c r="U36" i="9" l="1"/>
  <c r="U37" i="9" s="1"/>
  <c r="U38"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<sst xmlns="http://schemas.openxmlformats.org/spreadsheetml/2006/main" count="1039" uniqueCount="544">
  <si>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</si>
  <si>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</si>
  <si>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</si>
  <si>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</si>
  <si>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</si>
  <si>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</si>
  <si>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</si>
  <si>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</si>
  <si>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</si>
  <si>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</si>
  <si>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</si>
  <si>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</si>
  <si>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</si>
  <si>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</si>
  <si>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</si>
  <si>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</si>
  <si>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</si>
  <si>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</si>
  <si>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</si>
  <si>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</si>
  <si>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</si>
  <si>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</si>
  <si>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</si>
  <si>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</si>
  <si>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</si>
  <si>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</si>
  <si>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</si>
  <si>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</si>
  <si>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</si>
  <si>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</si>
  <si>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</si>
  <si>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</si>
  <si>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</si>
  <si>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</si>
  <si>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</si>
  <si>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</si>
  <si>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</si>
  <si>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</si>
  <si>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</si>
  <si>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</si>
  <si>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</si>
  <si>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</si>
  <si>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</si>
  <si>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</si>
  <si>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</si>
  <si>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</si>
  <si>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</si>
  <si>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</si>
  <si>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</si>
  <si>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</si>
  <si>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</si>
  <si>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</si>
  <si>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</si>
  <si>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</si>
  <si>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</si>
  <si>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</si>
  <si>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</si>
  <si>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</si>
  <si>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</si>
  <si>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</si>
  <si>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</si>
  <si>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</si>
  <si>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</si>
  <si>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</si>
  <si>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</si>
  <si>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</si>
  <si>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</si>
  <si>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</si>
  <si>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</si>
  <si>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</si>
  <si>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</si>
  <si>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</si>
  <si>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</si>
  <si>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</si>
  <si>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</si>
  <si>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</si>
  <si>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</si>
  <si>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</si>
  <si>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</si>
  <si>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</si>
  <si>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</si>
  <si>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</si>
  <si>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</si>
  <si>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</si>
  <si>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</si>
  <si>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</si>
  <si>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</si>
  <si>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</si>
  <si>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</si>
  <si>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</si>
  <si>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</si>
  <si>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</si>
  <si>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</si>
  <si>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</si>
  <si>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</si>
  <si>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</si>
  <si>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</si>
  <si>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</si>
  <si>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</si>
  <si>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</si>
  <si>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</si>
  <si>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</si>
  <si>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</si>
  <si>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</si>
  <si>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</si>
  <si>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</si>
  <si>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</si>
  <si>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</si>
  <si>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</si>
  <si>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</si>
  <si>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</si>
  <si>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</si>
  <si>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</si>
  <si>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</si>
  <si>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</si>
  <si>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</si>
  <si>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</si>
  <si>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</si>
  <si>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</si>
  <si>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</si>
  <si>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</si>
  <si>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</si>
  <si>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</si>
  <si>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</si>
  <si>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</si>
  <si>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</si>
  <si>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</si>
  <si>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</si>
  <si>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</si>
  <si>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</si>
  <si>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</si>
  <si>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</si>
  <si>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</si>
  <si>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</si>
  <si>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</si>
  <si>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</si>
  <si>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</si>
  <si>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</si>
  <si>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</si>
  <si>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</si>
  <si>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</si>
  <si>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</si>
  <si>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</si>
  <si>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</si>
  <si>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</si>
  <si>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</si>
  <si>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</si>
  <si>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</si>
  <si>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</si>
  <si>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</si>
  <si>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</si>
  <si>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</si>
  <si>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</si>
  <si>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</si>
  <si>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</si>
  <si>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</si>
  <si>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</si>
  <si>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</si>
  <si>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</si>
  <si>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</si>
  <si>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</si>
  <si>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</si>
  <si>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</si>
  <si>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</si>
  <si>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</si>
  <si>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</si>
  <si>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</si>
  <si>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</si>
  <si>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</si>
  <si>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</si>
  <si>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</si>
  <si>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</si>
  <si>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</si>
  <si>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</si>
  <si>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</si>
  <si>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</si>
  <si>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</si>
  <si>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</si>
  <si>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</si>
  <si>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</si>
  <si>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</si>
  <si>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</si>
  <si>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</si>
  <si>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</si>
  <si>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</si>
  <si>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</si>
  <si>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</si>
  <si>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</si>
  <si>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</si>
  <si>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</si>
  <si>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</si>
  <si>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</si>
  <si>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</si>
  <si>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</si>
  <si>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</si>
  <si>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福井県池田町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</si>
  <si>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</si>
  <si>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</si>
  <si>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</si>
  <si>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</si>
  <si>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</si>
  <si>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</si>
  <si>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</si>
  <si>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</si>
  <si>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</si>
  <si>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</si>
  <si>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</si>
  <si>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</si>
  <si>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</si>
  <si>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</si>
  <si>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</si>
  <si>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</si>
  <si>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</si>
  <si>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</si>
  <si>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</si>
  <si>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</si>
  <si>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</si>
  <si>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</si>
  <si>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</si>
  <si>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</si>
  <si>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</si>
  <si>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</si>
  <si>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</si>
  <si>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</si>
  <si>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</si>
  <si>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</si>
  <si>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</si>
  <si>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</si>
  <si>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</si>
  <si>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</si>
  <si>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</si>
  <si>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</si>
  <si>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</si>
  <si>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</si>
  <si>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</si>
  <si>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</si>
  <si>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</si>
  <si>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</si>
  <si>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</si>
  <si>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</si>
  <si>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</si>
  <si>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</si>
  <si>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</si>
  <si>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</si>
  <si>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</si>
  <si>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</si>
  <si>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</si>
  <si>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</si>
  <si>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</si>
  <si>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</si>
  <si>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</si>
  <si>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</si>
  <si>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</si>
  <si>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</si>
  <si>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</si>
  <si>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</si>
  <si>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</si>
  <si>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</si>
  <si>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</si>
  <si>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</si>
  <si>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</si>
  <si>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</si>
  <si>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</si>
  <si>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</si>
  <si>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</si>
  <si>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</si>
  <si>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</si>
  <si>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</si>
  <si>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</si>
  <si>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</si>
  <si>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</si>
  <si>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</si>
  <si>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</si>
  <si>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</si>
  <si>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</si>
  <si>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</si>
  <si>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</si>
  <si>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</si>
  <si>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</si>
  <si>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</si>
  <si>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</si>
  <si>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</si>
  <si>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</si>
  <si>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</si>
  <si>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</si>
  <si>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</si>
  <si>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</si>
  <si>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</si>
  <si>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</si>
  <si>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</si>
  <si>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</si>
  <si>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</si>
  <si>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</si>
  <si>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</si>
  <si>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</si>
  <si>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</si>
  <si>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</si>
  <si>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</si>
  <si>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</si>
  <si>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</si>
  <si>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</si>
  <si>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</si>
  <si>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</si>
  <si>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</si>
  <si>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</si>
  <si>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</si>
  <si>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</si>
  <si>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</si>
  <si>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</si>
  <si>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</si>
  <si>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</si>
  <si>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</si>
  <si>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</si>
  <si>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</si>
  <si>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</si>
  <si>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</si>
  <si>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</si>
  <si>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</si>
  <si>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</si>
  <si>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</si>
  <si>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</si>
  <si>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</si>
  <si>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</si>
  <si>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</si>
  <si>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</si>
  <si>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</si>
  <si>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</si>
  <si>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</si>
  <si>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</si>
  <si>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</si>
  <si>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</si>
  <si>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</si>
  <si>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</si>
  <si>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</si>
  <si>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</si>
  <si>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</si>
  <si>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</si>
  <si>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</si>
  <si>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</si>
  <si>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</si>
  <si>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</si>
  <si>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</si>
  <si>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</si>
  <si>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</si>
  <si>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</si>
  <si>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福井県池田町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</si>
  <si>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</si>
  <si>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</si>
  <si>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</si>
  <si>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</si>
  <si>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</si>
  <si>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</si>
  <si>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</si>
  <si>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</si>
  <si>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</si>
  <si>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</si>
  <si>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</si>
  <si>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</si>
  <si>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</si>
  <si>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</si>
  <si>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</si>
  <si>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</si>
  <si>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</si>
  <si>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</si>
  <si>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</si>
  <si>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</si>
  <si>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</si>
  <si>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</si>
  <si>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</si>
  <si>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</si>
  <si>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</si>
  <si>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</si>
  <si>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</si>
  <si>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</si>
  <si>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</si>
  <si>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</si>
  <si>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</si>
  <si>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</si>
  <si>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</si>
  <si>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</si>
  <si>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</si>
  <si>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介護保険特別会計（保険事業勘定）</t>
    <phoneticPr fontId="5"/>
  </si>
  <si>
    <t>介護保険特別会計（サービス事業勘定）</t>
    <phoneticPr fontId="5"/>
  </si>
  <si>
    <t>後期高齢者医療特別会計</t>
    <phoneticPr fontId="5"/>
  </si>
  <si>
    <t>簡易水道特別会計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</si>
  <si>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</si>
  <si>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</si>
  <si>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</si>
  <si>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</si>
  <si>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</si>
  <si>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</si>
  <si>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</si>
  <si>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</si>
  <si>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</si>
  <si>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</si>
  <si>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</si>
  <si>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</si>
  <si>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</si>
  <si>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</si>
  <si>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</si>
  <si>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</si>
  <si>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</si>
  <si>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</si>
  <si>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</si>
  <si>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</si>
  <si>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</si>
  <si>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</si>
  <si>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</si>
  <si>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</si>
  <si>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</si>
  <si>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</si>
  <si>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</si>
  <si>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</si>
  <si>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</si>
  <si>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</si>
  <si>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</si>
  <si>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</si>
  <si>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</si>
  <si>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</si>
  <si>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</si>
  <si>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</si>
  <si>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</si>
  <si>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</si>
  <si>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</si>
  <si>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</si>
  <si>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</si>
  <si>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</si>
  <si>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</si>
  <si>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</si>
  <si>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</si>
  <si>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</si>
  <si>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</si>
  <si>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</si>
  <si>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</si>
  <si>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</si>
  <si>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</si>
  <si>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</si>
  <si>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</si>
  <si>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</si>
  <si>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</si>
  <si>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</si>
  <si>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</si>
  <si>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</si>
  <si>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</si>
  <si>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</si>
  <si>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</si>
  <si>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</si>
  <si>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</si>
  <si>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</si>
  <si>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</si>
  <si>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</si>
  <si>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</si>
  <si>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</si>
  <si>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</si>
  <si>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</si>
  <si>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</si>
  <si>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</si>
  <si>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</si>
  <si>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</si>
  <si>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</si>
  <si>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</si>
  <si>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</si>
  <si>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</si>
  <si>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</si>
  <si>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</si>
  <si>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</si>
  <si>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</si>
  <si>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</si>
  <si>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</si>
  <si>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</si>
  <si>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</si>
  <si>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</si>
  <si>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</si>
  <si>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</si>
  <si>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</si>
  <si>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</si>
  <si>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</si>
  <si>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</si>
  <si>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</si>
  <si>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</si>
  <si>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</si>
  <si>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</si>
  <si>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</si>
  <si>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</si>
  <si>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</si>
  <si>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</si>
  <si>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</si>
  <si>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</si>
  <si>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</si>
  <si>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</si>
  <si>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</si>
  <si>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</si>
  <si>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</si>
  <si>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</si>
  <si>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</si>
  <si>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</si>
  <si>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</si>
  <si>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</si>
  <si>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</si>
  <si>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</si>
  <si>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</si>
  <si>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</si>
  <si>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</si>
  <si>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</si>
  <si>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</si>
  <si>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</si>
  <si>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</si>
  <si>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</si>
  <si>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</si>
  <si>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</si>
  <si>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</si>
  <si>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</si>
  <si>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</si>
  <si>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</si>
  <si>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</si>
  <si>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</si>
  <si>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</si>
  <si>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</si>
  <si>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</si>
  <si>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</si>
  <si>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</si>
  <si>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</si>
  <si>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t>
  </si>
  <si>
    <t>国民健康保険診療施設特別会計</t>
  </si>
  <si>
    <t>介護保険特別会計（保険事業勘定）</t>
  </si>
  <si>
    <t>後期高齢者医療特別会計</t>
  </si>
  <si>
    <t>介護保険特別会計（サービス事業勘定）</t>
  </si>
  <si>
    <t>簡易水道特別会計</t>
  </si>
  <si>
    <t>下水道事業特別会計</t>
  </si>
  <si>
    <t>その他会計（赤字）</t>
  </si>
  <si>
    <t>その他会計（黒字）</t>
  </si>
  <si>
    <t>福井県後期高齢者医療広域連合(一般会計）</t>
    <phoneticPr fontId="2"/>
  </si>
  <si>
    <t>福井県後期高齢者医療広域連合(特別会計）</t>
    <phoneticPr fontId="2"/>
  </si>
  <si>
    <t>福井県市町総合事務組合（一般会計）</t>
    <phoneticPr fontId="2"/>
  </si>
  <si>
    <t>福井県市町総合事務組合（特別会計）</t>
    <phoneticPr fontId="2"/>
  </si>
  <si>
    <t>福井県自治会館組合</t>
    <phoneticPr fontId="2"/>
  </si>
  <si>
    <t>公立丹南病院組合</t>
    <phoneticPr fontId="2"/>
  </si>
  <si>
    <t>鯖江広域衛生施設組合</t>
    <phoneticPr fontId="2"/>
  </si>
  <si>
    <t>南越消防組合</t>
    <phoneticPr fontId="2"/>
  </si>
  <si>
    <t>南越清掃組合</t>
    <phoneticPr fontId="2"/>
  </si>
  <si>
    <t>福井県丹南広域組合</t>
    <phoneticPr fontId="2"/>
  </si>
  <si>
    <t>池田屋</t>
    <rPh sb="0" eb="2">
      <t>イケダ</t>
    </rPh>
    <rPh sb="2" eb="3">
      <t>ヤ</t>
    </rPh>
    <phoneticPr fontId="2"/>
  </si>
  <si>
    <t>池田町農業公社</t>
    <rPh sb="0" eb="2">
      <t>イケダ</t>
    </rPh>
    <rPh sb="2" eb="3">
      <t>チョウ</t>
    </rPh>
    <rPh sb="3" eb="5">
      <t>ノウギョウ</t>
    </rPh>
    <rPh sb="5" eb="7">
      <t>コウシャ</t>
    </rPh>
    <phoneticPr fontId="2"/>
  </si>
  <si>
    <t>まちUPいけだ</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</si>
</sst>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209170</c:v>
                </c:pt>
                <c:pt idx="1">
                  <c:v>220780</c:v>
                </c:pt>
                <c:pt idx="2">
                  <c:v>201428</c:v>
                </c:pt>
                <c:pt idx="3">
                  <c:v>221823</c:v>
                </c:pt>
                <c:pt idx="4">
                  <c:v>263041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200266</c:v>
                </c:pt>
                <c:pt idx="1">
                  <c:v>314237</c:v>
                </c:pt>
                <c:pt idx="2">
                  <c:v>184942</c:v>
                </c:pt>
                <c:pt idx="3">
                  <c:v>229546</c:v>
                </c:pt>
                <c:pt idx="4">
                  <c:v>222641</c:v>
                </c:pt>
              </c:numCache>
            </c:numRef>
          </c:val>
          <c:smooth val="0"/>
        </c:ser>
        <c:dLbls>
          <c:showLegendKey val="0"/>
          <c:showVal val="0"/>
          <c:showCatName val="0"/>
          <c:showSerName val="0"/>
          <c:showPercent val="0"/>
          <c:showBubbleSize val="0"/>
        </c:dLbls>
        <c:marker val="1"/>
        <c:smooth val="0"/>
        <c:axId val="87409408"/>
        <c:axId val="87411328"/>
      </c:lineChart>
      <c:catAx>
        <c:axId val="874094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411328"/>
        <c:crosses val="autoZero"/>
        <c:auto val="1"/>
        <c:lblAlgn val="ctr"/>
        <c:lblOffset val="100"/>
        <c:tickLblSkip val="1"/>
        <c:tickMarkSkip val="1"/>
        <c:noMultiLvlLbl val="0"/>
      </c:catAx>
      <c:valAx>
        <c:axId val="8741132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409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22.12</c:v>
                </c:pt>
                <c:pt idx="1">
                  <c:v>20.149999999999999</c:v>
                </c:pt>
                <c:pt idx="2">
                  <c:v>20.45</c:v>
                </c:pt>
                <c:pt idx="3">
                  <c:v>17.100000000000001</c:v>
                </c:pt>
                <c:pt idx="4">
                  <c:v>19.510000000000002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28.81</c:v>
                </c:pt>
                <c:pt idx="1">
                  <c:v>38.29</c:v>
                </c:pt>
                <c:pt idx="2">
                  <c:v>47.98</c:v>
                </c:pt>
                <c:pt idx="3">
                  <c:v>57.84</c:v>
                </c:pt>
                <c:pt idx="4">
                  <c:v>64.83</c:v>
                </c:pt>
              </c:numCache>
            </c:numRef>
          </c:val>
        </c:ser>
        <c:dLbls>
          <c:showLegendKey val="0"/>
          <c:showVal val="0"/>
          <c:showCatName val="0"/>
          <c:showSerName val="0"/>
          <c:showPercent val="0"/>
          <c:showBubbleSize val="0"/>
        </c:dLbls>
        <c:gapWidth val="250"/>
        <c:overlap val="100"/>
        <c:axId val="98125312"/>
        <c:axId val="98127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10.59</c:v>
                </c:pt>
                <c:pt idx="1">
                  <c:v>10.39</c:v>
                </c:pt>
                <c:pt idx="2">
                  <c:v>7.34</c:v>
                </c:pt>
                <c:pt idx="3">
                  <c:v>7.17</c:v>
                </c:pt>
                <c:pt idx="4">
                  <c:v>8.77</c:v>
                </c:pt>
              </c:numCache>
            </c:numRef>
          </c:val>
          <c:smooth val="0"/>
        </c:ser>
        <c:dLbls>
          <c:showLegendKey val="0"/>
          <c:showVal val="0"/>
          <c:showCatName val="0"/>
          <c:showSerName val="0"/>
          <c:showPercent val="0"/>
          <c:showBubbleSize val="0"/>
        </c:dLbls>
        <c:marker val="1"/>
        <c:smooth val="0"/>
        <c:axId val="98125312"/>
        <c:axId val="98127232"/>
      </c:lineChart>
      <c:catAx>
        <c:axId val="9812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127232"/>
        <c:crosses val="autoZero"/>
        <c:auto val="1"/>
        <c:lblAlgn val="ctr"/>
        <c:lblOffset val="100"/>
        <c:tickLblSkip val="1"/>
        <c:tickMarkSkip val="1"/>
        <c:noMultiLvlLbl val="0"/>
      </c:catAx>
      <c:valAx>
        <c:axId val="98127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2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介護保険特別会計（サービス事業勘定）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c:v>
                </c:pt>
                <c:pt idx="4">
                  <c:v>#N/A</c:v>
                </c:pt>
                <c:pt idx="5">
                  <c:v>0.01</c:v>
                </c:pt>
                <c:pt idx="6">
                  <c:v>#N/A</c:v>
                </c:pt>
                <c:pt idx="7">
                  <c:v>0.02</c:v>
                </c:pt>
                <c:pt idx="8">
                  <c:v>#N/A</c:v>
                </c:pt>
                <c:pt idx="9">
                  <c:v>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0.02</c:v>
                </c:pt>
                <c:pt idx="4">
                  <c:v>#N/A</c:v>
                </c:pt>
                <c:pt idx="5">
                  <c:v>0.03</c:v>
                </c:pt>
                <c:pt idx="6">
                  <c:v>#N/A</c:v>
                </c:pt>
                <c:pt idx="7">
                  <c:v>0.03</c:v>
                </c:pt>
                <c:pt idx="8">
                  <c:v>#N/A</c:v>
                </c:pt>
                <c:pt idx="9">
                  <c:v>0.03</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1.34</c:v>
                </c:pt>
                <c:pt idx="2">
                  <c:v>#N/A</c:v>
                </c:pt>
                <c:pt idx="3">
                  <c:v>0.8</c:v>
                </c:pt>
                <c:pt idx="4">
                  <c:v>#N/A</c:v>
                </c:pt>
                <c:pt idx="5">
                  <c:v>0.91</c:v>
                </c:pt>
                <c:pt idx="6">
                  <c:v>#N/A</c:v>
                </c:pt>
                <c:pt idx="7">
                  <c:v>0.46</c:v>
                </c:pt>
                <c:pt idx="8">
                  <c:v>#N/A</c:v>
                </c:pt>
                <c:pt idx="9">
                  <c:v>0.41</c:v>
                </c:pt>
              </c:numCache>
            </c:numRef>
          </c:val>
        </c:ser>
        <c:ser>
          <c:idx val="7"/>
          <c:order val="7"/>
          <c:tx>
            <c:strRef>
              <c:f>データシート!$A$34</c:f>
              <c:strCache>
                <c:ptCount val="1"/>
                <c:pt idx="0">
                  <c:v>国民健康保険診療施設特別会計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1.69</c:v>
                </c:pt>
                <c:pt idx="2">
                  <c:v>#N/A</c:v>
                </c:pt>
                <c:pt idx="3">
                  <c:v>1.23</c:v>
                </c:pt>
                <c:pt idx="4">
                  <c:v>#N/A</c:v>
                </c:pt>
                <c:pt idx="5">
                  <c:v>1.71</c:v>
                </c:pt>
                <c:pt idx="6">
                  <c:v>#N/A</c:v>
                </c:pt>
                <c:pt idx="7">
                  <c:v>1.3</c:v>
                </c:pt>
                <c:pt idx="8">
                  <c:v>#N/A</c:v>
                </c:pt>
                <c:pt idx="9">
                  <c:v>1.59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0.93</c:v>
                </c:pt>
                <c:pt idx="2">
                  <c:v>#N/A</c:v>
                </c:pt>
                <c:pt idx="3">
                  <c:v>1.81</c:v>
                </c:pt>
                <c:pt idx="4">
                  <c:v>#N/A</c:v>
                </c:pt>
                <c:pt idx="5">
                  <c:v>1.64</c:v>
                </c:pt>
                <c:pt idx="6">
                  <c:v>#N/A</c:v>
                </c:pt>
                <c:pt idx="7">
                  <c:v>1.58</c:v>
                </c:pt>
                <c:pt idx="8">
                  <c:v>#N/A</c:v>
                </c:pt>
                <c:pt idx="9">
                  <c:v>2.4700000000000002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22.12</c:v>
                </c:pt>
                <c:pt idx="2">
                  <c:v>#N/A</c:v>
                </c:pt>
                <c:pt idx="3">
                  <c:v>20.149999999999999</c:v>
                </c:pt>
                <c:pt idx="4">
                  <c:v>#N/A</c:v>
                </c:pt>
                <c:pt idx="5">
                  <c:v>20.45</c:v>
                </c:pt>
                <c:pt idx="6">
                  <c:v>#N/A</c:v>
                </c:pt>
                <c:pt idx="7">
                  <c:v>17.100000000000001</c:v>
                </c:pt>
                <c:pt idx="8">
                  <c:v>#N/A</c:v>
                </c:pt>
                <c:pt idx="9">
                  <c:v>19.510000000000002</c:v>
                </c:pt>
              </c:numCache>
            </c:numRef>
          </c:val>
        </c:ser>
        <c:dLbls>
          <c:showLegendKey val="0"/>
          <c:showVal val="0"/>
          <c:showCatName val="0"/>
          <c:showSerName val="0"/>
          <c:showPercent val="0"/>
          <c:showBubbleSize val="0"/>
        </c:dLbls>
        <c:gapWidth val="150"/>
        <c:overlap val="100"/>
        <c:axId val="87592320"/>
        <c:axId val="87610496"/>
      </c:barChart>
      <c:catAx>
        <c:axId val="8759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610496"/>
        <c:crosses val="autoZero"/>
        <c:auto val="1"/>
        <c:lblAlgn val="ctr"/>
        <c:lblOffset val="100"/>
        <c:tickLblSkip val="1"/>
        <c:tickMarkSkip val="1"/>
        <c:noMultiLvlLbl val="0"/>
      </c:catAx>
      <c:valAx>
        <c:axId val="8761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592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545</c:v>
                </c:pt>
                <c:pt idx="5">
                  <c:v>484</c:v>
                </c:pt>
                <c:pt idx="8">
                  <c:v>453</c:v>
                </c:pt>
                <c:pt idx="11">
                  <c:v>433</c:v>
                </c:pt>
                <c:pt idx="14">
                  <c:v>403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c:v>
                </c:pt>
                <c:pt idx="3">
                  <c:v>12</c:v>
                </c:pt>
                <c:pt idx="6">
                  <c:v>10</c:v>
                </c:pt>
                <c:pt idx="9">
                  <c:v>8</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272</c:v>
                </c:pt>
                <c:pt idx="3">
                  <c:v>213</c:v>
                </c:pt>
                <c:pt idx="6">
                  <c:v>186</c:v>
                </c:pt>
                <c:pt idx="9">
                  <c:v>166</c:v>
                </c:pt>
                <c:pt idx="12">
                  <c:v>151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468</c:v>
                </c:pt>
                <c:pt idx="3">
                  <c:v>438</c:v>
                </c:pt>
                <c:pt idx="6">
                  <c:v>416</c:v>
                </c:pt>
                <c:pt idx="9">
                  <c:v>408</c:v>
                </c:pt>
                <c:pt idx="12">
                  <c:v>383</c:v>
                </c:pt>
              </c:numCache>
            </c:numRef>
          </c:val>
        </c:ser>
        <c:dLbls>
          <c:showLegendKey val="0"/>
          <c:showVal val="0"/>
          <c:showCatName val="0"/>
          <c:showSerName val="0"/>
          <c:showPercent val="0"/>
          <c:showBubbleSize val="0"/>
        </c:dLbls>
        <c:gapWidth val="100"/>
        <c:overlap val="100"/>
        <c:axId val="98061696"/>
        <c:axId val="98293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208</c:v>
                </c:pt>
                <c:pt idx="2">
                  <c:v>#N/A</c:v>
                </c:pt>
                <c:pt idx="3">
                  <c:v>#N/A</c:v>
                </c:pt>
                <c:pt idx="4">
                  <c:v>179</c:v>
                </c:pt>
                <c:pt idx="5">
                  <c:v>#N/A</c:v>
                </c:pt>
                <c:pt idx="6">
                  <c:v>#N/A</c:v>
                </c:pt>
                <c:pt idx="7">
                  <c:v>159</c:v>
                </c:pt>
                <c:pt idx="8">
                  <c:v>#N/A</c:v>
                </c:pt>
                <c:pt idx="9">
                  <c:v>#N/A</c:v>
                </c:pt>
                <c:pt idx="10">
                  <c:v>149</c:v>
                </c:pt>
                <c:pt idx="11">
                  <c:v>#N/A</c:v>
                </c:pt>
                <c:pt idx="12">
                  <c:v>#N/A</c:v>
                </c:pt>
                <c:pt idx="13">
                  <c:v>139</c:v>
                </c:pt>
                <c:pt idx="14">
                  <c:v>#N/A</c:v>
                </c:pt>
              </c:numCache>
            </c:numRef>
          </c:val>
          <c:smooth val="0"/>
        </c:ser>
        <c:dLbls>
          <c:showLegendKey val="0"/>
          <c:showVal val="0"/>
          <c:showCatName val="0"/>
          <c:showSerName val="0"/>
          <c:showPercent val="0"/>
          <c:showBubbleSize val="0"/>
        </c:dLbls>
        <c:marker val="1"/>
        <c:smooth val="0"/>
        <c:axId val="98061696"/>
        <c:axId val="98293248"/>
      </c:lineChart>
      <c:catAx>
        <c:axId val="9806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293248"/>
        <c:crosses val="autoZero"/>
        <c:auto val="1"/>
        <c:lblAlgn val="ctr"/>
        <c:lblOffset val="100"/>
        <c:tickLblSkip val="1"/>
        <c:tickMarkSkip val="1"/>
        <c:noMultiLvlLbl val="0"/>
      </c:catAx>
      <c:valAx>
        <c:axId val="98293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6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3973</c:v>
                </c:pt>
                <c:pt idx="5">
                  <c:v>3856</c:v>
                </c:pt>
                <c:pt idx="8">
                  <c:v>3495</c:v>
                </c:pt>
                <c:pt idx="11">
                  <c:v>3434</c:v>
                </c:pt>
                <c:pt idx="14">
                  <c:v>3610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1234</c:v>
                </c:pt>
                <c:pt idx="5">
                  <c:v>1424</c:v>
                </c:pt>
                <c:pt idx="8">
                  <c:v>1586</c:v>
                </c:pt>
                <c:pt idx="11">
                  <c:v>1812</c:v>
                </c:pt>
                <c:pt idx="14">
                  <c:v>1886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678</c:v>
                </c:pt>
                <c:pt idx="3">
                  <c:v>677</c:v>
                </c:pt>
                <c:pt idx="6">
                  <c:v>713</c:v>
                </c:pt>
                <c:pt idx="9">
                  <c:v>693</c:v>
                </c:pt>
                <c:pt idx="12">
                  <c:v>669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65</c:v>
                </c:pt>
                <c:pt idx="3">
                  <c:v>56</c:v>
                </c:pt>
                <c:pt idx="6">
                  <c:v>47</c:v>
                </c:pt>
                <c:pt idx="9">
                  <c:v>45</c:v>
                </c:pt>
                <c:pt idx="12">
                  <c:v>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2170</c:v>
                </c:pt>
                <c:pt idx="3">
                  <c:v>1944</c:v>
                </c:pt>
                <c:pt idx="6">
                  <c:v>1756</c:v>
                </c:pt>
                <c:pt idx="9">
                  <c:v>1505</c:v>
                </c:pt>
                <c:pt idx="12">
                  <c:v>1523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3285</c:v>
                </c:pt>
                <c:pt idx="3">
                  <c:v>3023</c:v>
                </c:pt>
                <c:pt idx="6">
                  <c:v>2783</c:v>
                </c:pt>
                <c:pt idx="9">
                  <c:v>2678</c:v>
                </c:pt>
                <c:pt idx="12">
                  <c:v>2726</c:v>
                </c:pt>
              </c:numCache>
            </c:numRef>
          </c:val>
        </c:ser>
        <c:dLbls>
          <c:showLegendKey val="0"/>
          <c:showVal val="0"/>
          <c:showCatName val="0"/>
          <c:showSerName val="0"/>
          <c:showPercent val="0"/>
          <c:showBubbleSize val="0"/>
        </c:dLbls>
        <c:gapWidth val="100"/>
        <c:overlap val="100"/>
        <c:axId val="97258496"/>
        <c:axId val="97272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990</c:v>
                </c:pt>
                <c:pt idx="2">
                  <c:v>#N/A</c:v>
                </c:pt>
                <c:pt idx="3">
                  <c:v>#N/A</c:v>
                </c:pt>
                <c:pt idx="4">
                  <c:v>420</c:v>
                </c:pt>
                <c:pt idx="5">
                  <c:v>#N/A</c:v>
                </c:pt>
                <c:pt idx="6">
                  <c:v>#N/A</c:v>
                </c:pt>
                <c:pt idx="7">
                  <c:v>217</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7258496"/>
        <c:axId val="97272960"/>
      </c:lineChart>
      <c:catAx>
        <c:axId val="9725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272960"/>
        <c:crosses val="autoZero"/>
        <c:auto val="1"/>
        <c:lblAlgn val="ctr"/>
        <c:lblOffset val="100"/>
        <c:tickLblSkip val="1"/>
        <c:tickMarkSkip val="1"/>
        <c:noMultiLvlLbl val="0"/>
      </c:catAx>
      <c:valAx>
        <c:axId val="97272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25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福井県池田町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2,995
2,986
194.72
3,606,905
3,158,563
394,700
2,023,323
2,611,327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少子高齢化、過疎化、企業の廃業により、税収が伸び悩んでいる状況。歳入は今後も地方交付税に依存する割合が高く、地方交付税の交付状況如何で財政力が悪化する可能性がある。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153609</xdr:rowOff>
    </xdr:from>
    <xdr:to>
      <xdr:col>7</xdr:col>
      <xdr:colOff>152400</xdr:colOff>
      <xdr:row>44</xdr:row>
      <xdr:rowOff>153609</xdr:rowOff>
    </xdr:to>
    <xdr:cxnSp macro="">
      <xdr:nvCxnSpPr>
        <xdr:cNvPr id="69" name="直線コネクタ 68"/>
        <xdr:cNvCxnSpPr/>
      </xdr:nvCxnSpPr>
      <xdr:spPr>
        <a:xfrm>
          <a:off x="4114800" y="769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38903</xdr:rowOff>
    </xdr:from>
    <xdr:ext cx="762000" cy="259045"/>
    <xdr:sp macro="" textlink="">
      <xdr:nvSpPr>
        <xdr:cNvPr id="70" name="財政力平均値テキスト"/>
        <xdr:cNvSpPr txBox="1"/>
      </xdr:nvSpPr>
      <xdr:spPr>
        <a:xfrm>
          <a:off x="5041900" y="7411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71" name="フローチャート : 判断 70"/>
        <xdr:cNvSpPr/>
      </xdr:nvSpPr>
      <xdr:spPr>
        <a:xfrm>
          <a:off x="49022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142119</xdr:rowOff>
    </xdr:from>
    <xdr:to>
      <xdr:col>6</xdr:col>
      <xdr:colOff>0</xdr:colOff>
      <xdr:row>44</xdr:row>
      <xdr:rowOff>153609</xdr:rowOff>
    </xdr:to>
    <xdr:cxnSp macro="">
      <xdr:nvCxnSpPr>
        <xdr:cNvPr id="72" name="直線コネクタ 71"/>
        <xdr:cNvCxnSpPr/>
      </xdr:nvCxnSpPr>
      <xdr:spPr>
        <a:xfrm>
          <a:off x="3225800" y="76859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10885</xdr:rowOff>
    </xdr:from>
    <xdr:to>
      <xdr:col>6</xdr:col>
      <xdr:colOff>50800</xdr:colOff>
      <xdr:row>44</xdr:row>
      <xdr:rowOff>112485</xdr:rowOff>
    </xdr:to>
    <xdr:sp macro="" textlink="">
      <xdr:nvSpPr>
        <xdr:cNvPr id="73" name="フローチャート : 判断 72"/>
        <xdr:cNvSpPr/>
      </xdr:nvSpPr>
      <xdr:spPr>
        <a:xfrm>
          <a:off x="4064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122662</xdr:rowOff>
    </xdr:from>
    <xdr:ext cx="736600" cy="259045"/>
    <xdr:sp macro="" textlink="">
      <xdr:nvSpPr>
        <xdr:cNvPr id="74" name="テキスト ボックス 73"/>
        <xdr:cNvSpPr txBox="1"/>
      </xdr:nvSpPr>
      <xdr:spPr>
        <a:xfrm>
          <a:off x="3733800" y="732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142119</xdr:rowOff>
    </xdr:from>
    <xdr:to>
      <xdr:col>4</xdr:col>
      <xdr:colOff>482600</xdr:colOff>
      <xdr:row>44</xdr:row>
      <xdr:rowOff>142119</xdr:rowOff>
    </xdr:to>
    <xdr:cxnSp macro="">
      <xdr:nvCxnSpPr>
        <xdr:cNvPr id="75" name="直線コネクタ 74"/>
        <xdr:cNvCxnSpPr/>
      </xdr:nvCxnSpPr>
      <xdr:spPr>
        <a:xfrm>
          <a:off x="2336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170845</xdr:rowOff>
    </xdr:from>
    <xdr:to>
      <xdr:col>4</xdr:col>
      <xdr:colOff>533400</xdr:colOff>
      <xdr:row>44</xdr:row>
      <xdr:rowOff>100995</xdr:rowOff>
    </xdr:to>
    <xdr:sp macro="" textlink="">
      <xdr:nvSpPr>
        <xdr:cNvPr id="76" name="フローチャート : 判断 75"/>
        <xdr:cNvSpPr/>
      </xdr:nvSpPr>
      <xdr:spPr>
        <a:xfrm>
          <a:off x="3175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111172</xdr:rowOff>
    </xdr:from>
    <xdr:ext cx="762000" cy="259045"/>
    <xdr:sp macro="" textlink="">
      <xdr:nvSpPr>
        <xdr:cNvPr id="77" name="テキスト ボックス 76"/>
        <xdr:cNvSpPr txBox="1"/>
      </xdr:nvSpPr>
      <xdr:spPr>
        <a:xfrm>
          <a:off x="2844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130628</xdr:rowOff>
    </xdr:from>
    <xdr:to>
      <xdr:col>3</xdr:col>
      <xdr:colOff>279400</xdr:colOff>
      <xdr:row>44</xdr:row>
      <xdr:rowOff>142119</xdr:rowOff>
    </xdr:to>
    <xdr:cxnSp macro="">
      <xdr:nvCxnSpPr>
        <xdr:cNvPr id="78" name="直線コネクタ 77"/>
        <xdr:cNvCxnSpPr/>
      </xdr:nvCxnSpPr>
      <xdr:spPr>
        <a:xfrm>
          <a:off x="1447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88192</xdr:rowOff>
    </xdr:from>
    <xdr:ext cx="762000" cy="259045"/>
    <xdr:sp macro="" textlink="">
      <xdr:nvSpPr>
        <xdr:cNvPr id="80" name="テキスト ボックス 79"/>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122662</xdr:rowOff>
    </xdr:from>
    <xdr:ext cx="762000" cy="259045"/>
    <xdr:sp macro="" textlink="">
      <xdr:nvSpPr>
        <xdr:cNvPr id="82" name="テキスト ボックス 81"/>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102809</xdr:rowOff>
    </xdr:from>
    <xdr:to>
      <xdr:col>7</xdr:col>
      <xdr:colOff>203200</xdr:colOff>
      <xdr:row>45</xdr:row>
      <xdr:rowOff>32959</xdr:rowOff>
    </xdr:to>
    <xdr:sp macro="" textlink="">
      <xdr:nvSpPr>
        <xdr:cNvPr id="88" name="円/楕円 87"/>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170136</xdr:rowOff>
    </xdr:from>
    <xdr:ext cx="762000" cy="259045"/>
    <xdr:sp macro="" textlink="">
      <xdr:nvSpPr>
        <xdr:cNvPr id="89" name="財政力該当値テキスト"/>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102809</xdr:rowOff>
    </xdr:from>
    <xdr:to>
      <xdr:col>6</xdr:col>
      <xdr:colOff>50800</xdr:colOff>
      <xdr:row>45</xdr:row>
      <xdr:rowOff>32959</xdr:rowOff>
    </xdr:to>
    <xdr:sp macro="" textlink="">
      <xdr:nvSpPr>
        <xdr:cNvPr id="90" name="円/楕円 89"/>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17736</xdr:rowOff>
    </xdr:from>
    <xdr:ext cx="736600" cy="259045"/>
    <xdr:sp macro="" textlink="">
      <xdr:nvSpPr>
        <xdr:cNvPr id="91" name="テキスト ボックス 90"/>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91319</xdr:rowOff>
    </xdr:from>
    <xdr:to>
      <xdr:col>4</xdr:col>
      <xdr:colOff>533400</xdr:colOff>
      <xdr:row>45</xdr:row>
      <xdr:rowOff>21469</xdr:rowOff>
    </xdr:to>
    <xdr:sp macro="" textlink="">
      <xdr:nvSpPr>
        <xdr:cNvPr id="92" name="円/楕円 91"/>
        <xdr:cNvSpPr/>
      </xdr:nvSpPr>
      <xdr:spPr>
        <a:xfrm>
          <a:off x="3175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6246</xdr:rowOff>
    </xdr:from>
    <xdr:ext cx="762000" cy="259045"/>
    <xdr:sp macro="" textlink="">
      <xdr:nvSpPr>
        <xdr:cNvPr id="93" name="テキスト ボックス 92"/>
        <xdr:cNvSpPr txBox="1"/>
      </xdr:nvSpPr>
      <xdr:spPr>
        <a:xfrm>
          <a:off x="2844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91319</xdr:rowOff>
    </xdr:from>
    <xdr:to>
      <xdr:col>3</xdr:col>
      <xdr:colOff>330200</xdr:colOff>
      <xdr:row>45</xdr:row>
      <xdr:rowOff>21469</xdr:rowOff>
    </xdr:to>
    <xdr:sp macro="" textlink="">
      <xdr:nvSpPr>
        <xdr:cNvPr id="94" name="円/楕円 93"/>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6246</xdr:rowOff>
    </xdr:from>
    <xdr:ext cx="762000" cy="259045"/>
    <xdr:sp macro="" textlink="">
      <xdr:nvSpPr>
        <xdr:cNvPr id="95" name="テキスト ボックス 94"/>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96" name="円/楕円 95"/>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97" name="テキスト ボックス 96"/>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人件費、公債費の減により比率が向上した。普通交付税の交付状況によっては比率が悪化する可能性もあるため、比率が大幅に変動しないよう歳出の適正化に努めていく。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66</xdr:row>
      <xdr:rowOff>141151</xdr:rowOff>
    </xdr:to>
    <xdr:cxnSp macro="">
      <xdr:nvCxnSpPr>
        <xdr:cNvPr id="129" name="直線コネクタ 128"/>
        <xdr:cNvCxnSpPr/>
      </xdr:nvCxnSpPr>
      <xdr:spPr>
        <a:xfrm flipV="1">
          <a:off x="4953000" y="10157278"/>
          <a:ext cx="0" cy="12995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113228</xdr:rowOff>
    </xdr:from>
    <xdr:ext cx="762000" cy="259045"/>
    <xdr:sp macro="" textlink="">
      <xdr:nvSpPr>
        <xdr:cNvPr id="130" name="財政構造の弾力性最小値テキスト"/>
        <xdr:cNvSpPr txBox="1"/>
      </xdr:nvSpPr>
      <xdr:spPr>
        <a:xfrm>
          <a:off x="5041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66</xdr:row>
      <xdr:rowOff>141151</xdr:rowOff>
    </xdr:from>
    <xdr:to>
      <xdr:col>7</xdr:col>
      <xdr:colOff>241300</xdr:colOff>
      <xdr:row>66</xdr:row>
      <xdr:rowOff>141151</xdr:rowOff>
    </xdr:to>
    <xdr:cxnSp macro="">
      <xdr:nvCxnSpPr>
        <xdr:cNvPr id="131" name="直線コネクタ 130"/>
        <xdr:cNvCxnSpPr/>
      </xdr:nvCxnSpPr>
      <xdr:spPr>
        <a:xfrm>
          <a:off x="4864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32"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33" name="直線コネクタ 132"/>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123734</xdr:rowOff>
    </xdr:from>
    <xdr:to>
      <xdr:col>7</xdr:col>
      <xdr:colOff>152400</xdr:colOff>
      <xdr:row>63</xdr:row>
      <xdr:rowOff>86723</xdr:rowOff>
    </xdr:to>
    <xdr:cxnSp macro="">
      <xdr:nvCxnSpPr>
        <xdr:cNvPr id="134" name="直線コネクタ 133"/>
        <xdr:cNvCxnSpPr/>
      </xdr:nvCxnSpPr>
      <xdr:spPr>
        <a:xfrm flipV="1">
          <a:off x="4114800" y="10753634"/>
          <a:ext cx="8382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42471</xdr:rowOff>
    </xdr:from>
    <xdr:ext cx="762000" cy="259045"/>
    <xdr:sp macro="" textlink="">
      <xdr:nvSpPr>
        <xdr:cNvPr id="135" name="財政構造の弾力性平均値テキスト"/>
        <xdr:cNvSpPr txBox="1"/>
      </xdr:nvSpPr>
      <xdr:spPr>
        <a:xfrm>
          <a:off x="5041900" y="108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70394</xdr:rowOff>
    </xdr:from>
    <xdr:to>
      <xdr:col>7</xdr:col>
      <xdr:colOff>203200</xdr:colOff>
      <xdr:row>64</xdr:row>
      <xdr:rowOff>544</xdr:rowOff>
    </xdr:to>
    <xdr:sp macro="" textlink="">
      <xdr:nvSpPr>
        <xdr:cNvPr id="136" name="フローチャート : 判断 135"/>
        <xdr:cNvSpPr/>
      </xdr:nvSpPr>
      <xdr:spPr>
        <a:xfrm>
          <a:off x="49022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86723</xdr:rowOff>
    </xdr:from>
    <xdr:to>
      <xdr:col>6</xdr:col>
      <xdr:colOff>0</xdr:colOff>
      <xdr:row>64</xdr:row>
      <xdr:rowOff>8346</xdr:rowOff>
    </xdr:to>
    <xdr:cxnSp macro="">
      <xdr:nvCxnSpPr>
        <xdr:cNvPr id="137" name="直線コネクタ 136"/>
        <xdr:cNvCxnSpPr/>
      </xdr:nvCxnSpPr>
      <xdr:spPr>
        <a:xfrm flipV="1">
          <a:off x="3225800" y="1088807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128996</xdr:rowOff>
    </xdr:from>
    <xdr:to>
      <xdr:col>6</xdr:col>
      <xdr:colOff>50800</xdr:colOff>
      <xdr:row>64</xdr:row>
      <xdr:rowOff>59146</xdr:rowOff>
    </xdr:to>
    <xdr:sp macro="" textlink="">
      <xdr:nvSpPr>
        <xdr:cNvPr id="138" name="フローチャート : 判断 137"/>
        <xdr:cNvSpPr/>
      </xdr:nvSpPr>
      <xdr:spPr>
        <a:xfrm>
          <a:off x="4064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43923</xdr:rowOff>
    </xdr:from>
    <xdr:ext cx="736600" cy="259045"/>
    <xdr:sp macro="" textlink="">
      <xdr:nvSpPr>
        <xdr:cNvPr id="139" name="テキスト ボックス 138"/>
        <xdr:cNvSpPr txBox="1"/>
      </xdr:nvSpPr>
      <xdr:spPr>
        <a:xfrm>
          <a:off x="3733800" y="1101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103959</xdr:rowOff>
    </xdr:from>
    <xdr:to>
      <xdr:col>4</xdr:col>
      <xdr:colOff>482600</xdr:colOff>
      <xdr:row>64</xdr:row>
      <xdr:rowOff>8346</xdr:rowOff>
    </xdr:to>
    <xdr:cxnSp macro="">
      <xdr:nvCxnSpPr>
        <xdr:cNvPr id="140" name="直線コネクタ 139"/>
        <xdr:cNvCxnSpPr/>
      </xdr:nvCxnSpPr>
      <xdr:spPr>
        <a:xfrm>
          <a:off x="2336800" y="1090530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122101</xdr:rowOff>
    </xdr:from>
    <xdr:to>
      <xdr:col>4</xdr:col>
      <xdr:colOff>533400</xdr:colOff>
      <xdr:row>64</xdr:row>
      <xdr:rowOff>52251</xdr:rowOff>
    </xdr:to>
    <xdr:sp macro="" textlink="">
      <xdr:nvSpPr>
        <xdr:cNvPr id="141" name="フローチャート : 判断 140"/>
        <xdr:cNvSpPr/>
      </xdr:nvSpPr>
      <xdr:spPr>
        <a:xfrm>
          <a:off x="3175000" y="1092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62428</xdr:rowOff>
    </xdr:from>
    <xdr:ext cx="762000" cy="259045"/>
    <xdr:sp macro="" textlink="">
      <xdr:nvSpPr>
        <xdr:cNvPr id="142" name="テキスト ボックス 141"/>
        <xdr:cNvSpPr txBox="1"/>
      </xdr:nvSpPr>
      <xdr:spPr>
        <a:xfrm>
          <a:off x="2844800" y="1069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97065</xdr:rowOff>
    </xdr:from>
    <xdr:to>
      <xdr:col>3</xdr:col>
      <xdr:colOff>279400</xdr:colOff>
      <xdr:row>63</xdr:row>
      <xdr:rowOff>103959</xdr:rowOff>
    </xdr:to>
    <xdr:cxnSp macro="">
      <xdr:nvCxnSpPr>
        <xdr:cNvPr id="143" name="直線コネクタ 142"/>
        <xdr:cNvCxnSpPr/>
      </xdr:nvCxnSpPr>
      <xdr:spPr>
        <a:xfrm>
          <a:off x="1447800" y="108984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73841</xdr:rowOff>
    </xdr:from>
    <xdr:to>
      <xdr:col>3</xdr:col>
      <xdr:colOff>330200</xdr:colOff>
      <xdr:row>64</xdr:row>
      <xdr:rowOff>3991</xdr:rowOff>
    </xdr:to>
    <xdr:sp macro="" textlink="">
      <xdr:nvSpPr>
        <xdr:cNvPr id="144" name="フローチャート : 判断 143"/>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160218</xdr:rowOff>
    </xdr:from>
    <xdr:ext cx="762000" cy="259045"/>
    <xdr:sp macro="" textlink="">
      <xdr:nvSpPr>
        <xdr:cNvPr id="145" name="テキスト ボックス 144"/>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71301</xdr:rowOff>
    </xdr:from>
    <xdr:to>
      <xdr:col>2</xdr:col>
      <xdr:colOff>127000</xdr:colOff>
      <xdr:row>65</xdr:row>
      <xdr:rowOff>1451</xdr:rowOff>
    </xdr:to>
    <xdr:sp macro="" textlink="">
      <xdr:nvSpPr>
        <xdr:cNvPr id="146" name="フローチャート : 判断 145"/>
        <xdr:cNvSpPr/>
      </xdr:nvSpPr>
      <xdr:spPr>
        <a:xfrm>
          <a:off x="1397000" y="1104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157678</xdr:rowOff>
    </xdr:from>
    <xdr:ext cx="762000" cy="259045"/>
    <xdr:sp macro="" textlink="">
      <xdr:nvSpPr>
        <xdr:cNvPr id="147" name="テキスト ボックス 146"/>
        <xdr:cNvSpPr txBox="1"/>
      </xdr:nvSpPr>
      <xdr:spPr>
        <a:xfrm>
          <a:off x="1066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72934</xdr:rowOff>
    </xdr:from>
    <xdr:to>
      <xdr:col>7</xdr:col>
      <xdr:colOff>203200</xdr:colOff>
      <xdr:row>63</xdr:row>
      <xdr:rowOff>3084</xdr:rowOff>
    </xdr:to>
    <xdr:sp macro="" textlink="">
      <xdr:nvSpPr>
        <xdr:cNvPr id="153" name="円/楕円 152"/>
        <xdr:cNvSpPr/>
      </xdr:nvSpPr>
      <xdr:spPr>
        <a:xfrm>
          <a:off x="49022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89461</xdr:rowOff>
    </xdr:from>
    <xdr:ext cx="762000" cy="259045"/>
    <xdr:sp macro="" textlink="">
      <xdr:nvSpPr>
        <xdr:cNvPr id="154" name="財政構造の弾力性該当値テキスト"/>
        <xdr:cNvSpPr txBox="1"/>
      </xdr:nvSpPr>
      <xdr:spPr>
        <a:xfrm>
          <a:off x="50419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35923</xdr:rowOff>
    </xdr:from>
    <xdr:to>
      <xdr:col>6</xdr:col>
      <xdr:colOff>50800</xdr:colOff>
      <xdr:row>63</xdr:row>
      <xdr:rowOff>137523</xdr:rowOff>
    </xdr:to>
    <xdr:sp macro="" textlink="">
      <xdr:nvSpPr>
        <xdr:cNvPr id="155" name="円/楕円 154"/>
        <xdr:cNvSpPr/>
      </xdr:nvSpPr>
      <xdr:spPr>
        <a:xfrm>
          <a:off x="4064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147700</xdr:rowOff>
    </xdr:from>
    <xdr:ext cx="736600" cy="259045"/>
    <xdr:sp macro="" textlink="">
      <xdr:nvSpPr>
        <xdr:cNvPr id="156" name="テキスト ボックス 155"/>
        <xdr:cNvSpPr txBox="1"/>
      </xdr:nvSpPr>
      <xdr:spPr>
        <a:xfrm>
          <a:off x="3733800" y="10606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128996</xdr:rowOff>
    </xdr:from>
    <xdr:to>
      <xdr:col>4</xdr:col>
      <xdr:colOff>533400</xdr:colOff>
      <xdr:row>64</xdr:row>
      <xdr:rowOff>59146</xdr:rowOff>
    </xdr:to>
    <xdr:sp macro="" textlink="">
      <xdr:nvSpPr>
        <xdr:cNvPr id="157" name="円/楕円 156"/>
        <xdr:cNvSpPr/>
      </xdr:nvSpPr>
      <xdr:spPr>
        <a:xfrm>
          <a:off x="3175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43923</xdr:rowOff>
    </xdr:from>
    <xdr:ext cx="762000" cy="259045"/>
    <xdr:sp macro="" textlink="">
      <xdr:nvSpPr>
        <xdr:cNvPr id="158" name="テキスト ボックス 157"/>
        <xdr:cNvSpPr txBox="1"/>
      </xdr:nvSpPr>
      <xdr:spPr>
        <a:xfrm>
          <a:off x="2844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53159</xdr:rowOff>
    </xdr:from>
    <xdr:to>
      <xdr:col>3</xdr:col>
      <xdr:colOff>330200</xdr:colOff>
      <xdr:row>63</xdr:row>
      <xdr:rowOff>154759</xdr:rowOff>
    </xdr:to>
    <xdr:sp macro="" textlink="">
      <xdr:nvSpPr>
        <xdr:cNvPr id="159" name="円/楕円 158"/>
        <xdr:cNvSpPr/>
      </xdr:nvSpPr>
      <xdr:spPr>
        <a:xfrm>
          <a:off x="2286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164936</xdr:rowOff>
    </xdr:from>
    <xdr:ext cx="762000" cy="259045"/>
    <xdr:sp macro="" textlink="">
      <xdr:nvSpPr>
        <xdr:cNvPr id="160" name="テキスト ボックス 159"/>
        <xdr:cNvSpPr txBox="1"/>
      </xdr:nvSpPr>
      <xdr:spPr>
        <a:xfrm>
          <a:off x="1955800" y="106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61" name="円/楕円 160"/>
        <xdr:cNvSpPr/>
      </xdr:nvSpPr>
      <xdr:spPr>
        <a:xfrm>
          <a:off x="1397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158042</xdr:rowOff>
    </xdr:from>
    <xdr:ext cx="762000" cy="259045"/>
    <xdr:sp macro="" textlink="">
      <xdr:nvSpPr>
        <xdr:cNvPr id="162" name="テキスト ボックス 161"/>
        <xdr:cNvSpPr txBox="1"/>
      </xdr:nvSpPr>
      <xdr:spPr>
        <a:xfrm>
          <a:off x="1066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[255,376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人口千人あたりの職員数は類似団体を上回っているが、給与水準が平均以下であるため、平均を下回っている。人口減少傾向が今後も続くことで数値の上昇が予想される。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15517</xdr:rowOff>
    </xdr:from>
    <xdr:to>
      <xdr:col>7</xdr:col>
      <xdr:colOff>152400</xdr:colOff>
      <xdr:row>90</xdr:row>
      <xdr:rowOff>11781</xdr:rowOff>
    </xdr:to>
    <xdr:cxnSp macro="">
      <xdr:nvCxnSpPr>
        <xdr:cNvPr id="191" name="直線コネクタ 190"/>
        <xdr:cNvCxnSpPr/>
      </xdr:nvCxnSpPr>
      <xdr:spPr>
        <a:xfrm flipV="1">
          <a:off x="4953000" y="14074417"/>
          <a:ext cx="0" cy="1367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155308</xdr:rowOff>
    </xdr:from>
    <xdr:ext cx="762000" cy="259045"/>
    <xdr:sp macro="" textlink="">
      <xdr:nvSpPr>
        <xdr:cNvPr id="192" name="人件費・物件費等の状況最小値テキスト"/>
        <xdr:cNvSpPr txBox="1"/>
      </xdr:nvSpPr>
      <xdr:spPr>
        <a:xfrm>
          <a:off x="5041900" y="1541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1,224,577</a:t>
          </a:r>
          <a:endParaRPr kumimoji="1" lang="ja-JP" altLang="en-US" sz="1000" b="1">
            <a:latin typeface="ＭＳ Ｐゴシック"/>
          </a:endParaRPr>
        </a:p>
      </xdr:txBody>
    </xdr:sp>
    <xdr:clientData/>
  </xdr:oneCellAnchor>
  <xdr:twoCellAnchor>
    <xdr:from>
      <xdr:col>7</xdr:col>
      <xdr:colOff>63500</xdr:colOff>
      <xdr:row>90</xdr:row>
      <xdr:rowOff>11781</xdr:rowOff>
    </xdr:from>
    <xdr:to>
      <xdr:col>7</xdr:col>
      <xdr:colOff>241300</xdr:colOff>
      <xdr:row>90</xdr:row>
      <xdr:rowOff>11781</xdr:rowOff>
    </xdr:to>
    <xdr:cxnSp macro="">
      <xdr:nvCxnSpPr>
        <xdr:cNvPr id="193" name="直線コネクタ 192"/>
        <xdr:cNvCxnSpPr/>
      </xdr:nvCxnSpPr>
      <xdr:spPr>
        <a:xfrm>
          <a:off x="4864100" y="15442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101894</xdr:rowOff>
    </xdr:from>
    <xdr:ext cx="762000" cy="259045"/>
    <xdr:sp macro="" textlink="">
      <xdr:nvSpPr>
        <xdr:cNvPr id="194" name="人件費・物件費等の状況最大値テキスト"/>
        <xdr:cNvSpPr txBox="1"/>
      </xdr:nvSpPr>
      <xdr:spPr>
        <a:xfrm>
          <a:off x="5041900" y="1381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204,206</a:t>
          </a:r>
          <a:endParaRPr kumimoji="1" lang="ja-JP" altLang="en-US" sz="1000" b="1">
            <a:latin typeface="ＭＳ Ｐゴシック"/>
          </a:endParaRPr>
        </a:p>
      </xdr:txBody>
    </xdr:sp>
    <xdr:clientData/>
  </xdr:oneCellAnchor>
  <xdr:twoCellAnchor>
    <xdr:from>
      <xdr:col>7</xdr:col>
      <xdr:colOff>63500</xdr:colOff>
      <xdr:row>82</xdr:row>
      <xdr:rowOff>15517</xdr:rowOff>
    </xdr:from>
    <xdr:to>
      <xdr:col>7</xdr:col>
      <xdr:colOff>241300</xdr:colOff>
      <xdr:row>82</xdr:row>
      <xdr:rowOff>15517</xdr:rowOff>
    </xdr:to>
    <xdr:cxnSp macro="">
      <xdr:nvCxnSpPr>
        <xdr:cNvPr id="195" name="直線コネクタ 194"/>
        <xdr:cNvCxnSpPr/>
      </xdr:nvCxnSpPr>
      <xdr:spPr>
        <a:xfrm>
          <a:off x="4864100" y="1407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84113</xdr:rowOff>
    </xdr:from>
    <xdr:to>
      <xdr:col>7</xdr:col>
      <xdr:colOff>152400</xdr:colOff>
      <xdr:row>82</xdr:row>
      <xdr:rowOff>88881</xdr:rowOff>
    </xdr:to>
    <xdr:cxnSp macro="">
      <xdr:nvCxnSpPr>
        <xdr:cNvPr id="196" name="直線コネクタ 195"/>
        <xdr:cNvCxnSpPr/>
      </xdr:nvCxnSpPr>
      <xdr:spPr>
        <a:xfrm flipV="1">
          <a:off x="4114800" y="14143013"/>
          <a:ext cx="8382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150700</xdr:rowOff>
    </xdr:from>
    <xdr:ext cx="762000" cy="259045"/>
    <xdr:sp macro="" textlink="">
      <xdr:nvSpPr>
        <xdr:cNvPr id="197" name="人件費・物件費等の状況平均値テキスト"/>
        <xdr:cNvSpPr txBox="1"/>
      </xdr:nvSpPr>
      <xdr:spPr>
        <a:xfrm>
          <a:off x="5041900" y="14209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7173</xdr:rowOff>
    </xdr:from>
    <xdr:to>
      <xdr:col>7</xdr:col>
      <xdr:colOff>203200</xdr:colOff>
      <xdr:row>83</xdr:row>
      <xdr:rowOff>108773</xdr:rowOff>
    </xdr:to>
    <xdr:sp macro="" textlink="">
      <xdr:nvSpPr>
        <xdr:cNvPr id="198" name="フローチャート : 判断 197"/>
        <xdr:cNvSpPr/>
      </xdr:nvSpPr>
      <xdr:spPr>
        <a:xfrm>
          <a:off x="4902200" y="1423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78105</xdr:rowOff>
    </xdr:from>
    <xdr:to>
      <xdr:col>6</xdr:col>
      <xdr:colOff>0</xdr:colOff>
      <xdr:row>82</xdr:row>
      <xdr:rowOff>88881</xdr:rowOff>
    </xdr:to>
    <xdr:cxnSp macro="">
      <xdr:nvCxnSpPr>
        <xdr:cNvPr id="199" name="直線コネクタ 198"/>
        <xdr:cNvCxnSpPr/>
      </xdr:nvCxnSpPr>
      <xdr:spPr>
        <a:xfrm>
          <a:off x="3225800" y="14137005"/>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157057</xdr:rowOff>
    </xdr:from>
    <xdr:to>
      <xdr:col>6</xdr:col>
      <xdr:colOff>50800</xdr:colOff>
      <xdr:row>83</xdr:row>
      <xdr:rowOff>87207</xdr:rowOff>
    </xdr:to>
    <xdr:sp macro="" textlink="">
      <xdr:nvSpPr>
        <xdr:cNvPr id="200" name="フローチャート : 判断 199"/>
        <xdr:cNvSpPr/>
      </xdr:nvSpPr>
      <xdr:spPr>
        <a:xfrm>
          <a:off x="4064000" y="142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71984</xdr:rowOff>
    </xdr:from>
    <xdr:ext cx="736600" cy="259045"/>
    <xdr:sp macro="" textlink="">
      <xdr:nvSpPr>
        <xdr:cNvPr id="201" name="テキスト ボックス 200"/>
        <xdr:cNvSpPr txBox="1"/>
      </xdr:nvSpPr>
      <xdr:spPr>
        <a:xfrm>
          <a:off x="3733800" y="1430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53327</xdr:rowOff>
    </xdr:from>
    <xdr:to>
      <xdr:col>4</xdr:col>
      <xdr:colOff>482600</xdr:colOff>
      <xdr:row>82</xdr:row>
      <xdr:rowOff>78105</xdr:rowOff>
    </xdr:to>
    <xdr:cxnSp macro="">
      <xdr:nvCxnSpPr>
        <xdr:cNvPr id="202" name="直線コネクタ 201"/>
        <xdr:cNvCxnSpPr/>
      </xdr:nvCxnSpPr>
      <xdr:spPr>
        <a:xfrm>
          <a:off x="2336800" y="14112227"/>
          <a:ext cx="889000" cy="2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99154</xdr:rowOff>
    </xdr:from>
    <xdr:to>
      <xdr:col>4</xdr:col>
      <xdr:colOff>533400</xdr:colOff>
      <xdr:row>83</xdr:row>
      <xdr:rowOff>29304</xdr:rowOff>
    </xdr:to>
    <xdr:sp macro="" textlink="">
      <xdr:nvSpPr>
        <xdr:cNvPr id="203" name="フローチャート : 判断 202"/>
        <xdr:cNvSpPr/>
      </xdr:nvSpPr>
      <xdr:spPr>
        <a:xfrm>
          <a:off x="3175000" y="141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14081</xdr:rowOff>
    </xdr:from>
    <xdr:ext cx="762000" cy="259045"/>
    <xdr:sp macro="" textlink="">
      <xdr:nvSpPr>
        <xdr:cNvPr id="204" name="テキスト ボックス 203"/>
        <xdr:cNvSpPr txBox="1"/>
      </xdr:nvSpPr>
      <xdr:spPr>
        <a:xfrm>
          <a:off x="2844800" y="142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42717</xdr:rowOff>
    </xdr:from>
    <xdr:to>
      <xdr:col>3</xdr:col>
      <xdr:colOff>279400</xdr:colOff>
      <xdr:row>82</xdr:row>
      <xdr:rowOff>53327</xdr:rowOff>
    </xdr:to>
    <xdr:cxnSp macro="">
      <xdr:nvCxnSpPr>
        <xdr:cNvPr id="205" name="直線コネクタ 204"/>
        <xdr:cNvCxnSpPr/>
      </xdr:nvCxnSpPr>
      <xdr:spPr>
        <a:xfrm>
          <a:off x="1447800" y="14101617"/>
          <a:ext cx="8890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58493</xdr:rowOff>
    </xdr:from>
    <xdr:to>
      <xdr:col>3</xdr:col>
      <xdr:colOff>330200</xdr:colOff>
      <xdr:row>82</xdr:row>
      <xdr:rowOff>160093</xdr:rowOff>
    </xdr:to>
    <xdr:sp macro="" textlink="">
      <xdr:nvSpPr>
        <xdr:cNvPr id="206" name="フローチャート : 判断 205"/>
        <xdr:cNvSpPr/>
      </xdr:nvSpPr>
      <xdr:spPr>
        <a:xfrm>
          <a:off x="2286000" y="1411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144870</xdr:rowOff>
    </xdr:from>
    <xdr:ext cx="762000" cy="259045"/>
    <xdr:sp macro="" textlink="">
      <xdr:nvSpPr>
        <xdr:cNvPr id="207" name="テキスト ボックス 206"/>
        <xdr:cNvSpPr txBox="1"/>
      </xdr:nvSpPr>
      <xdr:spPr>
        <a:xfrm>
          <a:off x="1955800" y="1420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43912</xdr:rowOff>
    </xdr:from>
    <xdr:to>
      <xdr:col>2</xdr:col>
      <xdr:colOff>127000</xdr:colOff>
      <xdr:row>82</xdr:row>
      <xdr:rowOff>145512</xdr:rowOff>
    </xdr:to>
    <xdr:sp macro="" textlink="">
      <xdr:nvSpPr>
        <xdr:cNvPr id="208" name="フローチャート : 判断 207"/>
        <xdr:cNvSpPr/>
      </xdr:nvSpPr>
      <xdr:spPr>
        <a:xfrm>
          <a:off x="1397000" y="141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130289</xdr:rowOff>
    </xdr:from>
    <xdr:ext cx="762000" cy="259045"/>
    <xdr:sp macro="" textlink="">
      <xdr:nvSpPr>
        <xdr:cNvPr id="209" name="テキスト ボックス 208"/>
        <xdr:cNvSpPr txBox="1"/>
      </xdr:nvSpPr>
      <xdr:spPr>
        <a:xfrm>
          <a:off x="1066800" y="1418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263,283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33313</xdr:rowOff>
    </xdr:from>
    <xdr:to>
      <xdr:col>7</xdr:col>
      <xdr:colOff>203200</xdr:colOff>
      <xdr:row>82</xdr:row>
      <xdr:rowOff>134913</xdr:rowOff>
    </xdr:to>
    <xdr:sp macro="" textlink="">
      <xdr:nvSpPr>
        <xdr:cNvPr id="215" name="円/楕円 214"/>
        <xdr:cNvSpPr/>
      </xdr:nvSpPr>
      <xdr:spPr>
        <a:xfrm>
          <a:off x="4902200" y="140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126040</xdr:rowOff>
    </xdr:from>
    <xdr:ext cx="762000" cy="259045"/>
    <xdr:sp macro="" textlink="">
      <xdr:nvSpPr>
        <xdr:cNvPr id="216" name="人件費・物件費等の状況該当値テキスト"/>
        <xdr:cNvSpPr txBox="1"/>
      </xdr:nvSpPr>
      <xdr:spPr>
        <a:xfrm>
          <a:off x="5041900" y="1401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255,376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38081</xdr:rowOff>
    </xdr:from>
    <xdr:to>
      <xdr:col>6</xdr:col>
      <xdr:colOff>50800</xdr:colOff>
      <xdr:row>82</xdr:row>
      <xdr:rowOff>139681</xdr:rowOff>
    </xdr:to>
    <xdr:sp macro="" textlink="">
      <xdr:nvSpPr>
        <xdr:cNvPr id="217" name="円/楕円 216"/>
        <xdr:cNvSpPr/>
      </xdr:nvSpPr>
      <xdr:spPr>
        <a:xfrm>
          <a:off x="4064000" y="140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149858</xdr:rowOff>
    </xdr:from>
    <xdr:ext cx="736600" cy="259045"/>
    <xdr:sp macro="" textlink="">
      <xdr:nvSpPr>
        <xdr:cNvPr id="218" name="テキスト ボックス 217"/>
        <xdr:cNvSpPr txBox="1"/>
      </xdr:nvSpPr>
      <xdr:spPr>
        <a:xfrm>
          <a:off x="3733800" y="13865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258,934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27305</xdr:rowOff>
    </xdr:from>
    <xdr:to>
      <xdr:col>4</xdr:col>
      <xdr:colOff>533400</xdr:colOff>
      <xdr:row>82</xdr:row>
      <xdr:rowOff>128905</xdr:rowOff>
    </xdr:to>
    <xdr:sp macro="" textlink="">
      <xdr:nvSpPr>
        <xdr:cNvPr id="219" name="円/楕円 218"/>
        <xdr:cNvSpPr/>
      </xdr:nvSpPr>
      <xdr:spPr>
        <a:xfrm>
          <a:off x="31750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139082</xdr:rowOff>
    </xdr:from>
    <xdr:ext cx="762000" cy="259045"/>
    <xdr:sp macro="" textlink="">
      <xdr:nvSpPr>
        <xdr:cNvPr id="220" name="テキスト ボックス 219"/>
        <xdr:cNvSpPr txBox="1"/>
      </xdr:nvSpPr>
      <xdr:spPr>
        <a:xfrm>
          <a:off x="28448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250,895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2527</xdr:rowOff>
    </xdr:from>
    <xdr:to>
      <xdr:col>3</xdr:col>
      <xdr:colOff>330200</xdr:colOff>
      <xdr:row>82</xdr:row>
      <xdr:rowOff>104127</xdr:rowOff>
    </xdr:to>
    <xdr:sp macro="" textlink="">
      <xdr:nvSpPr>
        <xdr:cNvPr id="221" name="円/楕円 220"/>
        <xdr:cNvSpPr/>
      </xdr:nvSpPr>
      <xdr:spPr>
        <a:xfrm>
          <a:off x="2286000" y="1406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114304</xdr:rowOff>
    </xdr:from>
    <xdr:ext cx="762000" cy="259045"/>
    <xdr:sp macro="" textlink="">
      <xdr:nvSpPr>
        <xdr:cNvPr id="222" name="テキスト ボックス 221"/>
        <xdr:cNvSpPr txBox="1"/>
      </xdr:nvSpPr>
      <xdr:spPr>
        <a:xfrm>
          <a:off x="1955800" y="1383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232,411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163367</xdr:rowOff>
    </xdr:from>
    <xdr:to>
      <xdr:col>2</xdr:col>
      <xdr:colOff>127000</xdr:colOff>
      <xdr:row>82</xdr:row>
      <xdr:rowOff>93517</xdr:rowOff>
    </xdr:to>
    <xdr:sp macro="" textlink="">
      <xdr:nvSpPr>
        <xdr:cNvPr id="223" name="円/楕円 222"/>
        <xdr:cNvSpPr/>
      </xdr:nvSpPr>
      <xdr:spPr>
        <a:xfrm>
          <a:off x="1397000" y="1405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103694</xdr:rowOff>
    </xdr:from>
    <xdr:ext cx="762000" cy="259045"/>
    <xdr:sp macro="" textlink="">
      <xdr:nvSpPr>
        <xdr:cNvPr id="224" name="テキスト ボックス 223"/>
        <xdr:cNvSpPr txBox="1"/>
      </xdr:nvSpPr>
      <xdr:spPr>
        <a:xfrm>
          <a:off x="1066800" y="1381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224,496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震災復興に伴う国の給与水準の引き下げが終了したことに伴い、指数が再び下降した。財政力の低い当町において、給与水準の引上げは、経常収支比率の悪化につながることから、引上げは難しく、類似団体との差は縮まらないものと予想さ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132927</xdr:rowOff>
    </xdr:from>
    <xdr:to>
      <xdr:col>24</xdr:col>
      <xdr:colOff>558800</xdr:colOff>
      <xdr:row>87</xdr:row>
      <xdr:rowOff>10584</xdr:rowOff>
    </xdr:to>
    <xdr:cxnSp macro="">
      <xdr:nvCxnSpPr>
        <xdr:cNvPr id="253" name="直線コネクタ 252"/>
        <xdr:cNvCxnSpPr/>
      </xdr:nvCxnSpPr>
      <xdr:spPr>
        <a:xfrm flipV="1">
          <a:off x="17018000" y="13848927"/>
          <a:ext cx="0" cy="1077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4"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5" name="直線コネクタ 254"/>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47854</xdr:rowOff>
    </xdr:from>
    <xdr:ext cx="762000" cy="259045"/>
    <xdr:sp macro="" textlink="">
      <xdr:nvSpPr>
        <xdr:cNvPr id="256" name="給与水準   （国との比較）最大値テキスト"/>
        <xdr:cNvSpPr txBox="1"/>
      </xdr:nvSpPr>
      <xdr:spPr>
        <a:xfrm>
          <a:off x="17106900" y="1359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24</xdr:col>
      <xdr:colOff>469900</xdr:colOff>
      <xdr:row>80</xdr:row>
      <xdr:rowOff>132927</xdr:rowOff>
    </xdr:from>
    <xdr:to>
      <xdr:col>24</xdr:col>
      <xdr:colOff>647700</xdr:colOff>
      <xdr:row>80</xdr:row>
      <xdr:rowOff>132927</xdr:rowOff>
    </xdr:to>
    <xdr:cxnSp macro="">
      <xdr:nvCxnSpPr>
        <xdr:cNvPr id="257" name="直線コネクタ 256"/>
        <xdr:cNvCxnSpPr/>
      </xdr:nvCxnSpPr>
      <xdr:spPr>
        <a:xfrm>
          <a:off x="16929100" y="13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132927</xdr:rowOff>
    </xdr:from>
    <xdr:to>
      <xdr:col>24</xdr:col>
      <xdr:colOff>558800</xdr:colOff>
      <xdr:row>84</xdr:row>
      <xdr:rowOff>74507</xdr:rowOff>
    </xdr:to>
    <xdr:cxnSp macro="">
      <xdr:nvCxnSpPr>
        <xdr:cNvPr id="258" name="直線コネクタ 257"/>
        <xdr:cNvCxnSpPr/>
      </xdr:nvCxnSpPr>
      <xdr:spPr>
        <a:xfrm flipV="1">
          <a:off x="16179800" y="13848927"/>
          <a:ext cx="8382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19914</xdr:rowOff>
    </xdr:from>
    <xdr:ext cx="762000" cy="259045"/>
    <xdr:sp macro="" textlink="">
      <xdr:nvSpPr>
        <xdr:cNvPr id="259" name="給与水準   （国との比較）平均値テキスト"/>
        <xdr:cNvSpPr txBox="1"/>
      </xdr:nvSpPr>
      <xdr:spPr>
        <a:xfrm>
          <a:off x="17106900" y="1442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60" name="フローチャート : 判断 259"/>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84</xdr:row>
      <xdr:rowOff>74507</xdr:rowOff>
    </xdr:to>
    <xdr:cxnSp macro="">
      <xdr:nvCxnSpPr>
        <xdr:cNvPr id="261" name="直線コネクタ 260"/>
        <xdr:cNvCxnSpPr/>
      </xdr:nvCxnSpPr>
      <xdr:spPr>
        <a:xfrm>
          <a:off x="15290800" y="1440391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160866</xdr:rowOff>
    </xdr:from>
    <xdr:to>
      <xdr:col>23</xdr:col>
      <xdr:colOff>457200</xdr:colOff>
      <xdr:row>88</xdr:row>
      <xdr:rowOff>91016</xdr:rowOff>
    </xdr:to>
    <xdr:sp macro="" textlink="">
      <xdr:nvSpPr>
        <xdr:cNvPr id="262" name="フローチャート : 判断 261"/>
        <xdr:cNvSpPr/>
      </xdr:nvSpPr>
      <xdr:spPr>
        <a:xfrm>
          <a:off x="16129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75793</xdr:rowOff>
    </xdr:from>
    <xdr:ext cx="736600" cy="259045"/>
    <xdr:sp macro="" textlink="">
      <xdr:nvSpPr>
        <xdr:cNvPr id="263" name="テキスト ボックス 262"/>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157057</xdr:rowOff>
    </xdr:from>
    <xdr:to>
      <xdr:col>22</xdr:col>
      <xdr:colOff>203200</xdr:colOff>
      <xdr:row>84</xdr:row>
      <xdr:rowOff>2116</xdr:rowOff>
    </xdr:to>
    <xdr:cxnSp macro="">
      <xdr:nvCxnSpPr>
        <xdr:cNvPr id="264" name="直線コネクタ 263"/>
        <xdr:cNvCxnSpPr/>
      </xdr:nvCxnSpPr>
      <xdr:spPr>
        <a:xfrm>
          <a:off x="14401800" y="13873057"/>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144780</xdr:rowOff>
    </xdr:from>
    <xdr:to>
      <xdr:col>22</xdr:col>
      <xdr:colOff>254000</xdr:colOff>
      <xdr:row>88</xdr:row>
      <xdr:rowOff>74930</xdr:rowOff>
    </xdr:to>
    <xdr:sp macro="" textlink="">
      <xdr:nvSpPr>
        <xdr:cNvPr id="265" name="フローチャート : 判断 264"/>
        <xdr:cNvSpPr/>
      </xdr:nvSpPr>
      <xdr:spPr>
        <a:xfrm>
          <a:off x="15240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66" name="テキスト ボックス 265"/>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482600</xdr:colOff>
      <xdr:row>79</xdr:row>
      <xdr:rowOff>151554</xdr:rowOff>
    </xdr:from>
    <xdr:to>
      <xdr:col>21</xdr:col>
      <xdr:colOff>0</xdr:colOff>
      <xdr:row>80</xdr:row>
      <xdr:rowOff>157057</xdr:rowOff>
    </xdr:to>
    <xdr:cxnSp macro="">
      <xdr:nvCxnSpPr>
        <xdr:cNvPr id="267" name="直線コネクタ 266"/>
        <xdr:cNvCxnSpPr/>
      </xdr:nvCxnSpPr>
      <xdr:spPr>
        <a:xfrm>
          <a:off x="13512800" y="13696104"/>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138854</xdr:rowOff>
    </xdr:from>
    <xdr:to>
      <xdr:col>21</xdr:col>
      <xdr:colOff>50800</xdr:colOff>
      <xdr:row>84</xdr:row>
      <xdr:rowOff>69004</xdr:rowOff>
    </xdr:to>
    <xdr:sp macro="" textlink="">
      <xdr:nvSpPr>
        <xdr:cNvPr id="268" name="フローチャート : 判断 267"/>
        <xdr:cNvSpPr/>
      </xdr:nvSpPr>
      <xdr:spPr>
        <a:xfrm>
          <a:off x="14351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53781</xdr:rowOff>
    </xdr:from>
    <xdr:ext cx="762000" cy="259045"/>
    <xdr:sp macro="" textlink="">
      <xdr:nvSpPr>
        <xdr:cNvPr id="269" name="テキスト ボックス 268"/>
        <xdr:cNvSpPr txBox="1"/>
      </xdr:nvSpPr>
      <xdr:spPr>
        <a:xfrm>
          <a:off x="140208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106680</xdr:rowOff>
    </xdr:from>
    <xdr:to>
      <xdr:col>19</xdr:col>
      <xdr:colOff>533400</xdr:colOff>
      <xdr:row>84</xdr:row>
      <xdr:rowOff>36830</xdr:rowOff>
    </xdr:to>
    <xdr:sp macro="" textlink="">
      <xdr:nvSpPr>
        <xdr:cNvPr id="270" name="フローチャート : 判断 269"/>
        <xdr:cNvSpPr/>
      </xdr:nvSpPr>
      <xdr:spPr>
        <a:xfrm>
          <a:off x="13462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21607</xdr:rowOff>
    </xdr:from>
    <xdr:ext cx="762000" cy="259045"/>
    <xdr:sp macro="" textlink="">
      <xdr:nvSpPr>
        <xdr:cNvPr id="271" name="テキスト ボックス 270"/>
        <xdr:cNvSpPr txBox="1"/>
      </xdr:nvSpPr>
      <xdr:spPr>
        <a:xfrm>
          <a:off x="131318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80</xdr:row>
      <xdr:rowOff>82127</xdr:rowOff>
    </xdr:from>
    <xdr:to>
      <xdr:col>24</xdr:col>
      <xdr:colOff>609600</xdr:colOff>
      <xdr:row>81</xdr:row>
      <xdr:rowOff>12277</xdr:rowOff>
    </xdr:to>
    <xdr:sp macro="" textlink="">
      <xdr:nvSpPr>
        <xdr:cNvPr id="277" name="円/楕円 276"/>
        <xdr:cNvSpPr/>
      </xdr:nvSpPr>
      <xdr:spPr>
        <a:xfrm>
          <a:off x="16967200" y="137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3404</xdr:rowOff>
    </xdr:from>
    <xdr:ext cx="762000" cy="259045"/>
    <xdr:sp macro="" textlink="">
      <xdr:nvSpPr>
        <xdr:cNvPr id="278" name="給与水準   （国との比較）該当値テキスト"/>
        <xdr:cNvSpPr txBox="1"/>
      </xdr:nvSpPr>
      <xdr:spPr>
        <a:xfrm>
          <a:off x="17106900" y="1371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23707</xdr:rowOff>
    </xdr:from>
    <xdr:to>
      <xdr:col>23</xdr:col>
      <xdr:colOff>457200</xdr:colOff>
      <xdr:row>84</xdr:row>
      <xdr:rowOff>125307</xdr:rowOff>
    </xdr:to>
    <xdr:sp macro="" textlink="">
      <xdr:nvSpPr>
        <xdr:cNvPr id="279" name="円/楕円 278"/>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135484</xdr:rowOff>
    </xdr:from>
    <xdr:ext cx="736600" cy="259045"/>
    <xdr:sp macro="" textlink="">
      <xdr:nvSpPr>
        <xdr:cNvPr id="280" name="テキスト ボックス 279"/>
        <xdr:cNvSpPr txBox="1"/>
      </xdr:nvSpPr>
      <xdr:spPr>
        <a:xfrm>
          <a:off x="15798800" y="141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122766</xdr:rowOff>
    </xdr:from>
    <xdr:to>
      <xdr:col>22</xdr:col>
      <xdr:colOff>254000</xdr:colOff>
      <xdr:row>84</xdr:row>
      <xdr:rowOff>52916</xdr:rowOff>
    </xdr:to>
    <xdr:sp macro="" textlink="">
      <xdr:nvSpPr>
        <xdr:cNvPr id="281" name="円/楕円 280"/>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63093</xdr:rowOff>
    </xdr:from>
    <xdr:ext cx="762000" cy="259045"/>
    <xdr:sp macro="" textlink="">
      <xdr:nvSpPr>
        <xdr:cNvPr id="282" name="テキスト ボックス 281"/>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106257</xdr:rowOff>
    </xdr:from>
    <xdr:to>
      <xdr:col>21</xdr:col>
      <xdr:colOff>50800</xdr:colOff>
      <xdr:row>81</xdr:row>
      <xdr:rowOff>36407</xdr:rowOff>
    </xdr:to>
    <xdr:sp macro="" textlink="">
      <xdr:nvSpPr>
        <xdr:cNvPr id="283" name="円/楕円 282"/>
        <xdr:cNvSpPr/>
      </xdr:nvSpPr>
      <xdr:spPr>
        <a:xfrm>
          <a:off x="14351000" y="138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46584</xdr:rowOff>
    </xdr:from>
    <xdr:ext cx="762000" cy="259045"/>
    <xdr:sp macro="" textlink="">
      <xdr:nvSpPr>
        <xdr:cNvPr id="284" name="テキスト ボックス 283"/>
        <xdr:cNvSpPr txBox="1"/>
      </xdr:nvSpPr>
      <xdr:spPr>
        <a:xfrm>
          <a:off x="14020800" y="1359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19</xdr:col>
      <xdr:colOff>431800</xdr:colOff>
      <xdr:row>79</xdr:row>
      <xdr:rowOff>100754</xdr:rowOff>
    </xdr:from>
    <xdr:to>
      <xdr:col>19</xdr:col>
      <xdr:colOff>533400</xdr:colOff>
      <xdr:row>80</xdr:row>
      <xdr:rowOff>30904</xdr:rowOff>
    </xdr:to>
    <xdr:sp macro="" textlink="">
      <xdr:nvSpPr>
        <xdr:cNvPr id="285" name="円/楕円 284"/>
        <xdr:cNvSpPr/>
      </xdr:nvSpPr>
      <xdr:spPr>
        <a:xfrm>
          <a:off x="13462000" y="136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41081</xdr:rowOff>
    </xdr:from>
    <xdr:ext cx="762000" cy="259045"/>
    <xdr:sp macro="" textlink="">
      <xdr:nvSpPr>
        <xdr:cNvPr id="286" name="テキスト ボックス 285"/>
        <xdr:cNvSpPr txBox="1"/>
      </xdr:nvSpPr>
      <xdr:spPr>
        <a:xfrm>
          <a:off x="13131800" y="1341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職員数は横ばいで推移しているが、少子高齢化による人口減に伴い、人口千人当たり職員数は類似団体と比べると若干高くなっている。今後も人口減少が予想され、数値の上昇することが予想される。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59034</xdr:rowOff>
    </xdr:from>
    <xdr:to>
      <xdr:col>24</xdr:col>
      <xdr:colOff>558800</xdr:colOff>
      <xdr:row>68</xdr:row>
      <xdr:rowOff>19960</xdr:rowOff>
    </xdr:to>
    <xdr:cxnSp macro="">
      <xdr:nvCxnSpPr>
        <xdr:cNvPr id="316" name="直線コネクタ 315"/>
        <xdr:cNvCxnSpPr/>
      </xdr:nvCxnSpPr>
      <xdr:spPr>
        <a:xfrm flipV="1">
          <a:off x="17018000" y="10003134"/>
          <a:ext cx="0" cy="16754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163487</xdr:rowOff>
    </xdr:from>
    <xdr:ext cx="762000" cy="259045"/>
    <xdr:sp macro="" textlink="">
      <xdr:nvSpPr>
        <xdr:cNvPr id="317" name="定員管理の状況最小値テキスト"/>
        <xdr:cNvSpPr txBox="1"/>
      </xdr:nvSpPr>
      <xdr:spPr>
        <a:xfrm>
          <a:off x="17106900" y="11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51.97</a:t>
          </a:r>
          <a:endParaRPr kumimoji="1" lang="ja-JP" altLang="en-US" sz="1000" b="1">
            <a:latin typeface="ＭＳ Ｐゴシック"/>
          </a:endParaRPr>
        </a:p>
      </xdr:txBody>
    </xdr:sp>
    <xdr:clientData/>
  </xdr:oneCellAnchor>
  <xdr:twoCellAnchor>
    <xdr:from>
      <xdr:col>24</xdr:col>
      <xdr:colOff>469900</xdr:colOff>
      <xdr:row>68</xdr:row>
      <xdr:rowOff>19960</xdr:rowOff>
    </xdr:from>
    <xdr:to>
      <xdr:col>24</xdr:col>
      <xdr:colOff>647700</xdr:colOff>
      <xdr:row>68</xdr:row>
      <xdr:rowOff>19960</xdr:rowOff>
    </xdr:to>
    <xdr:cxnSp macro="">
      <xdr:nvCxnSpPr>
        <xdr:cNvPr id="318" name="直線コネクタ 317"/>
        <xdr:cNvCxnSpPr/>
      </xdr:nvCxnSpPr>
      <xdr:spPr>
        <a:xfrm>
          <a:off x="16929100" y="1167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145411</xdr:rowOff>
    </xdr:from>
    <xdr:ext cx="762000" cy="259045"/>
    <xdr:sp macro="" textlink="">
      <xdr:nvSpPr>
        <xdr:cNvPr id="319" name="定員管理の状況最大値テキスト"/>
        <xdr:cNvSpPr txBox="1"/>
      </xdr:nvSpPr>
      <xdr:spPr>
        <a:xfrm>
          <a:off x="17106900" y="97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58</xdr:row>
      <xdr:rowOff>59034</xdr:rowOff>
    </xdr:from>
    <xdr:to>
      <xdr:col>24</xdr:col>
      <xdr:colOff>647700</xdr:colOff>
      <xdr:row>58</xdr:row>
      <xdr:rowOff>59034</xdr:rowOff>
    </xdr:to>
    <xdr:cxnSp macro="">
      <xdr:nvCxnSpPr>
        <xdr:cNvPr id="320" name="直線コネクタ 319"/>
        <xdr:cNvCxnSpPr/>
      </xdr:nvCxnSpPr>
      <xdr:spPr>
        <a:xfrm>
          <a:off x="16929100" y="1000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169503</xdr:rowOff>
    </xdr:from>
    <xdr:to>
      <xdr:col>24</xdr:col>
      <xdr:colOff>558800</xdr:colOff>
      <xdr:row>60</xdr:row>
      <xdr:rowOff>66823</xdr:rowOff>
    </xdr:to>
    <xdr:cxnSp macro="">
      <xdr:nvCxnSpPr>
        <xdr:cNvPr id="321" name="直線コネクタ 320"/>
        <xdr:cNvCxnSpPr/>
      </xdr:nvCxnSpPr>
      <xdr:spPr>
        <a:xfrm>
          <a:off x="16179800" y="10285053"/>
          <a:ext cx="8382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138045</xdr:rowOff>
    </xdr:from>
    <xdr:ext cx="762000" cy="259045"/>
    <xdr:sp macro="" textlink="">
      <xdr:nvSpPr>
        <xdr:cNvPr id="322" name="定員管理の状況平均値テキスト"/>
        <xdr:cNvSpPr txBox="1"/>
      </xdr:nvSpPr>
      <xdr:spPr>
        <a:xfrm>
          <a:off x="17106900" y="1008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121518</xdr:rowOff>
    </xdr:from>
    <xdr:to>
      <xdr:col>24</xdr:col>
      <xdr:colOff>609600</xdr:colOff>
      <xdr:row>60</xdr:row>
      <xdr:rowOff>51668</xdr:rowOff>
    </xdr:to>
    <xdr:sp macro="" textlink="">
      <xdr:nvSpPr>
        <xdr:cNvPr id="323" name="フローチャート : 判断 322"/>
        <xdr:cNvSpPr/>
      </xdr:nvSpPr>
      <xdr:spPr>
        <a:xfrm>
          <a:off x="16967200" y="102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169503</xdr:rowOff>
    </xdr:from>
    <xdr:to>
      <xdr:col>23</xdr:col>
      <xdr:colOff>406400</xdr:colOff>
      <xdr:row>60</xdr:row>
      <xdr:rowOff>4085</xdr:rowOff>
    </xdr:to>
    <xdr:cxnSp macro="">
      <xdr:nvCxnSpPr>
        <xdr:cNvPr id="324" name="直線コネクタ 323"/>
        <xdr:cNvCxnSpPr/>
      </xdr:nvCxnSpPr>
      <xdr:spPr>
        <a:xfrm flipV="1">
          <a:off x="15290800" y="1028505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115485</xdr:rowOff>
    </xdr:from>
    <xdr:to>
      <xdr:col>23</xdr:col>
      <xdr:colOff>457200</xdr:colOff>
      <xdr:row>60</xdr:row>
      <xdr:rowOff>45635</xdr:rowOff>
    </xdr:to>
    <xdr:sp macro="" textlink="">
      <xdr:nvSpPr>
        <xdr:cNvPr id="325" name="フローチャート : 判断 324"/>
        <xdr:cNvSpPr/>
      </xdr:nvSpPr>
      <xdr:spPr>
        <a:xfrm>
          <a:off x="16129000" y="1023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55812</xdr:rowOff>
    </xdr:from>
    <xdr:ext cx="736600" cy="259045"/>
    <xdr:sp macro="" textlink="">
      <xdr:nvSpPr>
        <xdr:cNvPr id="326" name="テキスト ボックス 325"/>
        <xdr:cNvSpPr txBox="1"/>
      </xdr:nvSpPr>
      <xdr:spPr>
        <a:xfrm>
          <a:off x="15798800" y="999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159448</xdr:rowOff>
    </xdr:from>
    <xdr:to>
      <xdr:col>22</xdr:col>
      <xdr:colOff>203200</xdr:colOff>
      <xdr:row>60</xdr:row>
      <xdr:rowOff>4085</xdr:rowOff>
    </xdr:to>
    <xdr:cxnSp macro="">
      <xdr:nvCxnSpPr>
        <xdr:cNvPr id="327" name="直線コネクタ 326"/>
        <xdr:cNvCxnSpPr/>
      </xdr:nvCxnSpPr>
      <xdr:spPr>
        <a:xfrm>
          <a:off x="14401800" y="1027499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107442</xdr:rowOff>
    </xdr:from>
    <xdr:to>
      <xdr:col>22</xdr:col>
      <xdr:colOff>254000</xdr:colOff>
      <xdr:row>60</xdr:row>
      <xdr:rowOff>37592</xdr:rowOff>
    </xdr:to>
    <xdr:sp macro="" textlink="">
      <xdr:nvSpPr>
        <xdr:cNvPr id="328" name="フローチャート : 判断 327"/>
        <xdr:cNvSpPr/>
      </xdr:nvSpPr>
      <xdr:spPr>
        <a:xfrm>
          <a:off x="15240000" y="1022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47769</xdr:rowOff>
    </xdr:from>
    <xdr:ext cx="762000" cy="259045"/>
    <xdr:sp macro="" textlink="">
      <xdr:nvSpPr>
        <xdr:cNvPr id="329" name="テキスト ボックス 328"/>
        <xdr:cNvSpPr txBox="1"/>
      </xdr:nvSpPr>
      <xdr:spPr>
        <a:xfrm>
          <a:off x="14909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118830</xdr:rowOff>
    </xdr:from>
    <xdr:to>
      <xdr:col>21</xdr:col>
      <xdr:colOff>0</xdr:colOff>
      <xdr:row>59</xdr:row>
      <xdr:rowOff>159448</xdr:rowOff>
    </xdr:to>
    <xdr:cxnSp macro="">
      <xdr:nvCxnSpPr>
        <xdr:cNvPr id="330" name="直線コネクタ 329"/>
        <xdr:cNvCxnSpPr/>
      </xdr:nvCxnSpPr>
      <xdr:spPr>
        <a:xfrm>
          <a:off x="13512800" y="10234380"/>
          <a:ext cx="889000" cy="4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75671</xdr:rowOff>
    </xdr:from>
    <xdr:to>
      <xdr:col>21</xdr:col>
      <xdr:colOff>50800</xdr:colOff>
      <xdr:row>60</xdr:row>
      <xdr:rowOff>5821</xdr:rowOff>
    </xdr:to>
    <xdr:sp macro="" textlink="">
      <xdr:nvSpPr>
        <xdr:cNvPr id="331" name="フローチャート : 判断 330"/>
        <xdr:cNvSpPr/>
      </xdr:nvSpPr>
      <xdr:spPr>
        <a:xfrm>
          <a:off x="14351000" y="1019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15998</xdr:rowOff>
    </xdr:from>
    <xdr:ext cx="762000" cy="259045"/>
    <xdr:sp macro="" textlink="">
      <xdr:nvSpPr>
        <xdr:cNvPr id="332" name="テキスト ボックス 331"/>
        <xdr:cNvSpPr txBox="1"/>
      </xdr:nvSpPr>
      <xdr:spPr>
        <a:xfrm>
          <a:off x="14020800" y="996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80497</xdr:rowOff>
    </xdr:from>
    <xdr:to>
      <xdr:col>19</xdr:col>
      <xdr:colOff>533400</xdr:colOff>
      <xdr:row>60</xdr:row>
      <xdr:rowOff>10647</xdr:rowOff>
    </xdr:to>
    <xdr:sp macro="" textlink="">
      <xdr:nvSpPr>
        <xdr:cNvPr id="333" name="フローチャート : 判断 332"/>
        <xdr:cNvSpPr/>
      </xdr:nvSpPr>
      <xdr:spPr>
        <a:xfrm>
          <a:off x="13462000" y="10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166874</xdr:rowOff>
    </xdr:from>
    <xdr:ext cx="762000" cy="259045"/>
    <xdr:sp macro="" textlink="">
      <xdr:nvSpPr>
        <xdr:cNvPr id="334" name="テキスト ボックス 333"/>
        <xdr:cNvSpPr txBox="1"/>
      </xdr:nvSpPr>
      <xdr:spPr>
        <a:xfrm>
          <a:off x="13131800" y="1028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16023</xdr:rowOff>
    </xdr:from>
    <xdr:to>
      <xdr:col>24</xdr:col>
      <xdr:colOff>609600</xdr:colOff>
      <xdr:row>60</xdr:row>
      <xdr:rowOff>117623</xdr:rowOff>
    </xdr:to>
    <xdr:sp macro="" textlink="">
      <xdr:nvSpPr>
        <xdr:cNvPr id="340" name="円/楕円 339"/>
        <xdr:cNvSpPr/>
      </xdr:nvSpPr>
      <xdr:spPr>
        <a:xfrm>
          <a:off x="16967200" y="1030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159550</xdr:rowOff>
    </xdr:from>
    <xdr:ext cx="762000" cy="259045"/>
    <xdr:sp macro="" textlink="">
      <xdr:nvSpPr>
        <xdr:cNvPr id="341" name="定員管理の状況該当値テキスト"/>
        <xdr:cNvSpPr txBox="1"/>
      </xdr:nvSpPr>
      <xdr:spPr>
        <a:xfrm>
          <a:off x="17106900" y="1027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118703</xdr:rowOff>
    </xdr:from>
    <xdr:to>
      <xdr:col>23</xdr:col>
      <xdr:colOff>457200</xdr:colOff>
      <xdr:row>60</xdr:row>
      <xdr:rowOff>48853</xdr:rowOff>
    </xdr:to>
    <xdr:sp macro="" textlink="">
      <xdr:nvSpPr>
        <xdr:cNvPr id="342" name="円/楕円 341"/>
        <xdr:cNvSpPr/>
      </xdr:nvSpPr>
      <xdr:spPr>
        <a:xfrm>
          <a:off x="16129000" y="102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33630</xdr:rowOff>
    </xdr:from>
    <xdr:ext cx="736600" cy="259045"/>
    <xdr:sp macro="" textlink="">
      <xdr:nvSpPr>
        <xdr:cNvPr id="343" name="テキスト ボックス 342"/>
        <xdr:cNvSpPr txBox="1"/>
      </xdr:nvSpPr>
      <xdr:spPr>
        <a:xfrm>
          <a:off x="15798800" y="10320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124735</xdr:rowOff>
    </xdr:from>
    <xdr:to>
      <xdr:col>22</xdr:col>
      <xdr:colOff>254000</xdr:colOff>
      <xdr:row>60</xdr:row>
      <xdr:rowOff>54885</xdr:rowOff>
    </xdr:to>
    <xdr:sp macro="" textlink="">
      <xdr:nvSpPr>
        <xdr:cNvPr id="344" name="円/楕円 343"/>
        <xdr:cNvSpPr/>
      </xdr:nvSpPr>
      <xdr:spPr>
        <a:xfrm>
          <a:off x="15240000" y="102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39662</xdr:rowOff>
    </xdr:from>
    <xdr:ext cx="762000" cy="259045"/>
    <xdr:sp macro="" textlink="">
      <xdr:nvSpPr>
        <xdr:cNvPr id="345" name="テキスト ボックス 344"/>
        <xdr:cNvSpPr txBox="1"/>
      </xdr:nvSpPr>
      <xdr:spPr>
        <a:xfrm>
          <a:off x="14909800" y="103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108648</xdr:rowOff>
    </xdr:from>
    <xdr:to>
      <xdr:col>21</xdr:col>
      <xdr:colOff>50800</xdr:colOff>
      <xdr:row>60</xdr:row>
      <xdr:rowOff>38798</xdr:rowOff>
    </xdr:to>
    <xdr:sp macro="" textlink="">
      <xdr:nvSpPr>
        <xdr:cNvPr id="346" name="円/楕円 345"/>
        <xdr:cNvSpPr/>
      </xdr:nvSpPr>
      <xdr:spPr>
        <a:xfrm>
          <a:off x="14351000" y="102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23575</xdr:rowOff>
    </xdr:from>
    <xdr:ext cx="762000" cy="259045"/>
    <xdr:sp macro="" textlink="">
      <xdr:nvSpPr>
        <xdr:cNvPr id="347" name="テキスト ボックス 346"/>
        <xdr:cNvSpPr txBox="1"/>
      </xdr:nvSpPr>
      <xdr:spPr>
        <a:xfrm>
          <a:off x="14020800" y="1031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68030</xdr:rowOff>
    </xdr:from>
    <xdr:to>
      <xdr:col>19</xdr:col>
      <xdr:colOff>533400</xdr:colOff>
      <xdr:row>59</xdr:row>
      <xdr:rowOff>169630</xdr:rowOff>
    </xdr:to>
    <xdr:sp macro="" textlink="">
      <xdr:nvSpPr>
        <xdr:cNvPr id="348" name="円/楕円 347"/>
        <xdr:cNvSpPr/>
      </xdr:nvSpPr>
      <xdr:spPr>
        <a:xfrm>
          <a:off x="13462000" y="101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8357</xdr:rowOff>
    </xdr:from>
    <xdr:ext cx="762000" cy="259045"/>
    <xdr:sp macro="" textlink="">
      <xdr:nvSpPr>
        <xdr:cNvPr id="349" name="テキスト ボックス 348"/>
        <xdr:cNvSpPr txBox="1"/>
      </xdr:nvSpPr>
      <xdr:spPr>
        <a:xfrm>
          <a:off x="13131800" y="99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公債費の減少に伴い、年々比率は向上しているが、今後の普通交付税の交付状況次第で比率が悪化することが想定されるため、起債の借入額が適正となるよう注意する必要がある。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100965</xdr:rowOff>
    </xdr:from>
    <xdr:to>
      <xdr:col>24</xdr:col>
      <xdr:colOff>558800</xdr:colOff>
      <xdr:row>44</xdr:row>
      <xdr:rowOff>20320</xdr:rowOff>
    </xdr:to>
    <xdr:cxnSp macro="">
      <xdr:nvCxnSpPr>
        <xdr:cNvPr id="374" name="直線コネクタ 373"/>
        <xdr:cNvCxnSpPr/>
      </xdr:nvCxnSpPr>
      <xdr:spPr>
        <a:xfrm flipV="1">
          <a:off x="17018000" y="627316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5"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76" name="直線コネクタ 375"/>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15892</xdr:rowOff>
    </xdr:from>
    <xdr:ext cx="762000" cy="259045"/>
    <xdr:sp macro="" textlink="">
      <xdr:nvSpPr>
        <xdr:cNvPr id="377" name="公債費負担の状況最大値テキスト"/>
        <xdr:cNvSpPr txBox="1"/>
      </xdr:nvSpPr>
      <xdr:spPr>
        <a:xfrm>
          <a:off x="17106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24</xdr:col>
      <xdr:colOff>469900</xdr:colOff>
      <xdr:row>36</xdr:row>
      <xdr:rowOff>100965</xdr:rowOff>
    </xdr:from>
    <xdr:to>
      <xdr:col>24</xdr:col>
      <xdr:colOff>647700</xdr:colOff>
      <xdr:row>36</xdr:row>
      <xdr:rowOff>100965</xdr:rowOff>
    </xdr:to>
    <xdr:cxnSp macro="">
      <xdr:nvCxnSpPr>
        <xdr:cNvPr id="378" name="直線コネクタ 377"/>
        <xdr:cNvCxnSpPr/>
      </xdr:nvCxnSpPr>
      <xdr:spPr>
        <a:xfrm>
          <a:off x="16929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84772</xdr:rowOff>
    </xdr:from>
    <xdr:to>
      <xdr:col>24</xdr:col>
      <xdr:colOff>558800</xdr:colOff>
      <xdr:row>40</xdr:row>
      <xdr:rowOff>133032</xdr:rowOff>
    </xdr:to>
    <xdr:cxnSp macro="">
      <xdr:nvCxnSpPr>
        <xdr:cNvPr id="379" name="直線コネクタ 378"/>
        <xdr:cNvCxnSpPr/>
      </xdr:nvCxnSpPr>
      <xdr:spPr>
        <a:xfrm flipV="1">
          <a:off x="16179800" y="694277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137495</xdr:rowOff>
    </xdr:from>
    <xdr:ext cx="762000" cy="259045"/>
    <xdr:sp macro="" textlink="">
      <xdr:nvSpPr>
        <xdr:cNvPr id="380" name="公債費負担の状況平均値テキスト"/>
        <xdr:cNvSpPr txBox="1"/>
      </xdr:nvSpPr>
      <xdr:spPr>
        <a:xfrm>
          <a:off x="17106900" y="665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81" name="フローチャート : 判断 380"/>
        <xdr:cNvSpPr/>
      </xdr:nvSpPr>
      <xdr:spPr>
        <a:xfrm>
          <a:off x="169672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133032</xdr:rowOff>
    </xdr:from>
    <xdr:to>
      <xdr:col>23</xdr:col>
      <xdr:colOff>406400</xdr:colOff>
      <xdr:row>41</xdr:row>
      <xdr:rowOff>46038</xdr:rowOff>
    </xdr:to>
    <xdr:cxnSp macro="">
      <xdr:nvCxnSpPr>
        <xdr:cNvPr id="382" name="直線コネクタ 381"/>
        <xdr:cNvCxnSpPr/>
      </xdr:nvCxnSpPr>
      <xdr:spPr>
        <a:xfrm flipV="1">
          <a:off x="15290800" y="699103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3" name="フローチャート : 判断 382"/>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4" name="テキスト ボックス 383"/>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46038</xdr:rowOff>
    </xdr:from>
    <xdr:to>
      <xdr:col>22</xdr:col>
      <xdr:colOff>203200</xdr:colOff>
      <xdr:row>41</xdr:row>
      <xdr:rowOff>148590</xdr:rowOff>
    </xdr:to>
    <xdr:cxnSp macro="">
      <xdr:nvCxnSpPr>
        <xdr:cNvPr id="385" name="直線コネクタ 384"/>
        <xdr:cNvCxnSpPr/>
      </xdr:nvCxnSpPr>
      <xdr:spPr>
        <a:xfrm flipV="1">
          <a:off x="14401800" y="707548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40005</xdr:rowOff>
    </xdr:from>
    <xdr:to>
      <xdr:col>22</xdr:col>
      <xdr:colOff>254000</xdr:colOff>
      <xdr:row>40</xdr:row>
      <xdr:rowOff>141605</xdr:rowOff>
    </xdr:to>
    <xdr:sp macro="" textlink="">
      <xdr:nvSpPr>
        <xdr:cNvPr id="386" name="フローチャート : 判断 385"/>
        <xdr:cNvSpPr/>
      </xdr:nvSpPr>
      <xdr:spPr>
        <a:xfrm>
          <a:off x="15240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151782</xdr:rowOff>
    </xdr:from>
    <xdr:ext cx="762000" cy="259045"/>
    <xdr:sp macro="" textlink="">
      <xdr:nvSpPr>
        <xdr:cNvPr id="387" name="テキスト ボックス 386"/>
        <xdr:cNvSpPr txBox="1"/>
      </xdr:nvSpPr>
      <xdr:spPr>
        <a:xfrm>
          <a:off x="14909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152082</xdr:rowOff>
    </xdr:to>
    <xdr:cxnSp macro="">
      <xdr:nvCxnSpPr>
        <xdr:cNvPr id="388" name="直線コネクタ 387"/>
        <xdr:cNvCxnSpPr/>
      </xdr:nvCxnSpPr>
      <xdr:spPr>
        <a:xfrm flipV="1">
          <a:off x="13512800" y="7178040"/>
          <a:ext cx="8890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160655</xdr:rowOff>
    </xdr:from>
    <xdr:to>
      <xdr:col>21</xdr:col>
      <xdr:colOff>50800</xdr:colOff>
      <xdr:row>41</xdr:row>
      <xdr:rowOff>90805</xdr:rowOff>
    </xdr:to>
    <xdr:sp macro="" textlink="">
      <xdr:nvSpPr>
        <xdr:cNvPr id="389" name="フローチャート : 判断 388"/>
        <xdr:cNvSpPr/>
      </xdr:nvSpPr>
      <xdr:spPr>
        <a:xfrm>
          <a:off x="143510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100982</xdr:rowOff>
    </xdr:from>
    <xdr:ext cx="762000" cy="259045"/>
    <xdr:sp macro="" textlink="">
      <xdr:nvSpPr>
        <xdr:cNvPr id="390" name="テキスト ボックス 389"/>
        <xdr:cNvSpPr txBox="1"/>
      </xdr:nvSpPr>
      <xdr:spPr>
        <a:xfrm>
          <a:off x="14020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109855</xdr:rowOff>
    </xdr:from>
    <xdr:to>
      <xdr:col>19</xdr:col>
      <xdr:colOff>533400</xdr:colOff>
      <xdr:row>42</xdr:row>
      <xdr:rowOff>40005</xdr:rowOff>
    </xdr:to>
    <xdr:sp macro="" textlink="">
      <xdr:nvSpPr>
        <xdr:cNvPr id="391" name="フローチャート : 判断 390"/>
        <xdr:cNvSpPr/>
      </xdr:nvSpPr>
      <xdr:spPr>
        <a:xfrm>
          <a:off x="13462000" y="7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50182</xdr:rowOff>
    </xdr:from>
    <xdr:ext cx="762000" cy="259045"/>
    <xdr:sp macro="" textlink="">
      <xdr:nvSpPr>
        <xdr:cNvPr id="392" name="テキスト ボックス 391"/>
        <xdr:cNvSpPr txBox="1"/>
      </xdr:nvSpPr>
      <xdr:spPr>
        <a:xfrm>
          <a:off x="13131800" y="69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33972</xdr:rowOff>
    </xdr:from>
    <xdr:to>
      <xdr:col>24</xdr:col>
      <xdr:colOff>609600</xdr:colOff>
      <xdr:row>40</xdr:row>
      <xdr:rowOff>135572</xdr:rowOff>
    </xdr:to>
    <xdr:sp macro="" textlink="">
      <xdr:nvSpPr>
        <xdr:cNvPr id="398" name="円/楕円 397"/>
        <xdr:cNvSpPr/>
      </xdr:nvSpPr>
      <xdr:spPr>
        <a:xfrm>
          <a:off x="169672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6049</xdr:rowOff>
    </xdr:from>
    <xdr:ext cx="762000" cy="259045"/>
    <xdr:sp macro="" textlink="">
      <xdr:nvSpPr>
        <xdr:cNvPr id="399" name="公債費負担の状況該当値テキスト"/>
        <xdr:cNvSpPr txBox="1"/>
      </xdr:nvSpPr>
      <xdr:spPr>
        <a:xfrm>
          <a:off x="17106900" y="68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82232</xdr:rowOff>
    </xdr:from>
    <xdr:to>
      <xdr:col>23</xdr:col>
      <xdr:colOff>457200</xdr:colOff>
      <xdr:row>41</xdr:row>
      <xdr:rowOff>12382</xdr:rowOff>
    </xdr:to>
    <xdr:sp macro="" textlink="">
      <xdr:nvSpPr>
        <xdr:cNvPr id="400" name="円/楕円 399"/>
        <xdr:cNvSpPr/>
      </xdr:nvSpPr>
      <xdr:spPr>
        <a:xfrm>
          <a:off x="16129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168609</xdr:rowOff>
    </xdr:from>
    <xdr:ext cx="736600" cy="259045"/>
    <xdr:sp macro="" textlink="">
      <xdr:nvSpPr>
        <xdr:cNvPr id="401" name="テキスト ボックス 400"/>
        <xdr:cNvSpPr txBox="1"/>
      </xdr:nvSpPr>
      <xdr:spPr>
        <a:xfrm>
          <a:off x="15798800" y="702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166688</xdr:rowOff>
    </xdr:from>
    <xdr:to>
      <xdr:col>22</xdr:col>
      <xdr:colOff>254000</xdr:colOff>
      <xdr:row>41</xdr:row>
      <xdr:rowOff>96838</xdr:rowOff>
    </xdr:to>
    <xdr:sp macro="" textlink="">
      <xdr:nvSpPr>
        <xdr:cNvPr id="402" name="円/楕円 401"/>
        <xdr:cNvSpPr/>
      </xdr:nvSpPr>
      <xdr:spPr>
        <a:xfrm>
          <a:off x="15240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81615</xdr:rowOff>
    </xdr:from>
    <xdr:ext cx="762000" cy="259045"/>
    <xdr:sp macro="" textlink="">
      <xdr:nvSpPr>
        <xdr:cNvPr id="403" name="テキスト ボックス 402"/>
        <xdr:cNvSpPr txBox="1"/>
      </xdr:nvSpPr>
      <xdr:spPr>
        <a:xfrm>
          <a:off x="14909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404" name="円/楕円 403"/>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405" name="テキスト ボックス 404"/>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101282</xdr:rowOff>
    </xdr:from>
    <xdr:to>
      <xdr:col>19</xdr:col>
      <xdr:colOff>533400</xdr:colOff>
      <xdr:row>43</xdr:row>
      <xdr:rowOff>31432</xdr:rowOff>
    </xdr:to>
    <xdr:sp macro="" textlink="">
      <xdr:nvSpPr>
        <xdr:cNvPr id="406" name="円/楕円 405"/>
        <xdr:cNvSpPr/>
      </xdr:nvSpPr>
      <xdr:spPr>
        <a:xfrm>
          <a:off x="134620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16209</xdr:rowOff>
    </xdr:from>
    <xdr:ext cx="762000" cy="259045"/>
    <xdr:sp macro="" textlink="">
      <xdr:nvSpPr>
        <xdr:cNvPr id="407" name="テキスト ボックス 406"/>
        <xdr:cNvSpPr txBox="1"/>
      </xdr:nvSpPr>
      <xdr:spPr>
        <a:xfrm>
          <a:off x="13131800" y="738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調整基金への積立や地方債の償還が確実に進んでいることから、前年度の比率を維持している。今後の交付税の交付状況や基金取り崩しにより比率の悪化が予想されるため、過度な支出とならないよう注視し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69759</xdr:rowOff>
    </xdr:from>
    <xdr:to>
      <xdr:col>24</xdr:col>
      <xdr:colOff>558800</xdr:colOff>
      <xdr:row>22</xdr:row>
      <xdr:rowOff>33927</xdr:rowOff>
    </xdr:to>
    <xdr:cxnSp macro="">
      <xdr:nvCxnSpPr>
        <xdr:cNvPr id="438" name="直線コネクタ 437"/>
        <xdr:cNvCxnSpPr/>
      </xdr:nvCxnSpPr>
      <xdr:spPr>
        <a:xfrm flipV="1">
          <a:off x="17018000" y="2470059"/>
          <a:ext cx="0" cy="1335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6004</xdr:rowOff>
    </xdr:from>
    <xdr:ext cx="762000" cy="259045"/>
    <xdr:sp macro="" textlink="">
      <xdr:nvSpPr>
        <xdr:cNvPr id="439" name="将来負担の状況最小値テキスト"/>
        <xdr:cNvSpPr txBox="1"/>
      </xdr:nvSpPr>
      <xdr:spPr>
        <a:xfrm>
          <a:off x="17106900" y="377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22</xdr:row>
      <xdr:rowOff>33927</xdr:rowOff>
    </xdr:from>
    <xdr:to>
      <xdr:col>24</xdr:col>
      <xdr:colOff>647700</xdr:colOff>
      <xdr:row>22</xdr:row>
      <xdr:rowOff>33927</xdr:rowOff>
    </xdr:to>
    <xdr:cxnSp macro="">
      <xdr:nvCxnSpPr>
        <xdr:cNvPr id="440" name="直線コネクタ 439"/>
        <xdr:cNvCxnSpPr/>
      </xdr:nvCxnSpPr>
      <xdr:spPr>
        <a:xfrm>
          <a:off x="16929100" y="38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111686</xdr:rowOff>
    </xdr:from>
    <xdr:ext cx="762000" cy="259045"/>
    <xdr:sp macro="" textlink="">
      <xdr:nvSpPr>
        <xdr:cNvPr id="441" name="将来負担の状況最大値テキスト"/>
        <xdr:cNvSpPr txBox="1"/>
      </xdr:nvSpPr>
      <xdr:spPr>
        <a:xfrm>
          <a:off x="17106900" y="234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24</xdr:col>
      <xdr:colOff>469900</xdr:colOff>
      <xdr:row>14</xdr:row>
      <xdr:rowOff>69759</xdr:rowOff>
    </xdr:from>
    <xdr:to>
      <xdr:col>24</xdr:col>
      <xdr:colOff>647700</xdr:colOff>
      <xdr:row>14</xdr:row>
      <xdr:rowOff>69759</xdr:rowOff>
    </xdr:to>
    <xdr:cxnSp macro="">
      <xdr:nvCxnSpPr>
        <xdr:cNvPr id="442" name="直線コネクタ 441"/>
        <xdr:cNvCxnSpPr/>
      </xdr:nvCxnSpPr>
      <xdr:spPr>
        <a:xfrm>
          <a:off x="16929100" y="247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150767</xdr:rowOff>
    </xdr:from>
    <xdr:to>
      <xdr:col>22</xdr:col>
      <xdr:colOff>203200</xdr:colOff>
      <xdr:row>16</xdr:row>
      <xdr:rowOff>12972</xdr:rowOff>
    </xdr:to>
    <xdr:cxnSp macro="">
      <xdr:nvCxnSpPr>
        <xdr:cNvPr id="443" name="直線コネクタ 442"/>
        <xdr:cNvCxnSpPr/>
      </xdr:nvCxnSpPr>
      <xdr:spPr>
        <a:xfrm flipV="1">
          <a:off x="14401800" y="2551067"/>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44"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5" name="フローチャート : 判断 44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16</xdr:row>
      <xdr:rowOff>12972</xdr:rowOff>
    </xdr:from>
    <xdr:to>
      <xdr:col>21</xdr:col>
      <xdr:colOff>0</xdr:colOff>
      <xdr:row>19</xdr:row>
      <xdr:rowOff>169092</xdr:rowOff>
    </xdr:to>
    <xdr:cxnSp macro="">
      <xdr:nvCxnSpPr>
        <xdr:cNvPr id="446" name="直線コネクタ 445"/>
        <xdr:cNvCxnSpPr/>
      </xdr:nvCxnSpPr>
      <xdr:spPr>
        <a:xfrm flipV="1">
          <a:off x="13512800" y="2756172"/>
          <a:ext cx="889000" cy="67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7" name="フローチャート : 判断 44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8" name="テキスト ボックス 44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9" name="フローチャート : 判断 44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0" name="テキスト ボックス 44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51" name="フローチャート : 判断 45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2" name="テキスト ボックス 45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44904</xdr:rowOff>
    </xdr:from>
    <xdr:to>
      <xdr:col>19</xdr:col>
      <xdr:colOff>533400</xdr:colOff>
      <xdr:row>16</xdr:row>
      <xdr:rowOff>146504</xdr:rowOff>
    </xdr:to>
    <xdr:sp macro="" textlink="">
      <xdr:nvSpPr>
        <xdr:cNvPr id="453" name="フローチャート : 判断 452"/>
        <xdr:cNvSpPr/>
      </xdr:nvSpPr>
      <xdr:spPr>
        <a:xfrm>
          <a:off x="13462000" y="2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156681</xdr:rowOff>
    </xdr:from>
    <xdr:ext cx="762000" cy="259045"/>
    <xdr:sp macro="" textlink="">
      <xdr:nvSpPr>
        <xdr:cNvPr id="454" name="テキスト ボックス 453"/>
        <xdr:cNvSpPr txBox="1"/>
      </xdr:nvSpPr>
      <xdr:spPr>
        <a:xfrm>
          <a:off x="13131800" y="255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14</xdr:row>
      <xdr:rowOff>99967</xdr:rowOff>
    </xdr:from>
    <xdr:to>
      <xdr:col>22</xdr:col>
      <xdr:colOff>254000</xdr:colOff>
      <xdr:row>15</xdr:row>
      <xdr:rowOff>30117</xdr:rowOff>
    </xdr:to>
    <xdr:sp macro="" textlink="">
      <xdr:nvSpPr>
        <xdr:cNvPr id="460" name="円/楕円 459"/>
        <xdr:cNvSpPr/>
      </xdr:nvSpPr>
      <xdr:spPr>
        <a:xfrm>
          <a:off x="15240000" y="25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14894</xdr:rowOff>
    </xdr:from>
    <xdr:ext cx="762000" cy="259045"/>
    <xdr:sp macro="" textlink="">
      <xdr:nvSpPr>
        <xdr:cNvPr id="461" name="テキスト ボックス 460"/>
        <xdr:cNvSpPr txBox="1"/>
      </xdr:nvSpPr>
      <xdr:spPr>
        <a:xfrm>
          <a:off x="14909800" y="258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133622</xdr:rowOff>
    </xdr:from>
    <xdr:to>
      <xdr:col>21</xdr:col>
      <xdr:colOff>50800</xdr:colOff>
      <xdr:row>16</xdr:row>
      <xdr:rowOff>63772</xdr:rowOff>
    </xdr:to>
    <xdr:sp macro="" textlink="">
      <xdr:nvSpPr>
        <xdr:cNvPr id="462" name="円/楕円 461"/>
        <xdr:cNvSpPr/>
      </xdr:nvSpPr>
      <xdr:spPr>
        <a:xfrm>
          <a:off x="14351000" y="270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48549</xdr:rowOff>
    </xdr:from>
    <xdr:ext cx="762000" cy="259045"/>
    <xdr:sp macro="" textlink="">
      <xdr:nvSpPr>
        <xdr:cNvPr id="463" name="テキスト ボックス 462"/>
        <xdr:cNvSpPr txBox="1"/>
      </xdr:nvSpPr>
      <xdr:spPr>
        <a:xfrm>
          <a:off x="14020800" y="279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118292</xdr:rowOff>
    </xdr:from>
    <xdr:to>
      <xdr:col>19</xdr:col>
      <xdr:colOff>533400</xdr:colOff>
      <xdr:row>20</xdr:row>
      <xdr:rowOff>48442</xdr:rowOff>
    </xdr:to>
    <xdr:sp macro="" textlink="">
      <xdr:nvSpPr>
        <xdr:cNvPr id="464" name="円/楕円 463"/>
        <xdr:cNvSpPr/>
      </xdr:nvSpPr>
      <xdr:spPr>
        <a:xfrm>
          <a:off x="13462000" y="33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33219</xdr:rowOff>
    </xdr:from>
    <xdr:ext cx="762000" cy="259045"/>
    <xdr:sp macro="" textlink="">
      <xdr:nvSpPr>
        <xdr:cNvPr id="465" name="テキスト ボックス 464"/>
        <xdr:cNvSpPr txBox="1"/>
      </xdr:nvSpPr>
      <xdr:spPr>
        <a:xfrm>
          <a:off x="13131800" y="3462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福井県池田町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2,995
2,986
194.72
3,606,905
3,158,563
394,700
2,023,323
2,611,327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給与水準が類似団体よりも低いことから、数値は横ばいで推移している。人件費の抑制に努めてはいるが、職員数の急激な削減は難しく、歳入の確保が重要となってくるものと考えられる。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0" name="直線コネクタ 59"/>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1"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2" name="直線コネクタ 61"/>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3"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4" name="直線コネクタ 63"/>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157480</xdr:rowOff>
    </xdr:from>
    <xdr:to>
      <xdr:col>7</xdr:col>
      <xdr:colOff>15875</xdr:colOff>
      <xdr:row>34</xdr:row>
      <xdr:rowOff>165100</xdr:rowOff>
    </xdr:to>
    <xdr:cxnSp macro="">
      <xdr:nvCxnSpPr>
        <xdr:cNvPr id="65" name="直線コネクタ 64"/>
        <xdr:cNvCxnSpPr/>
      </xdr:nvCxnSpPr>
      <xdr:spPr>
        <a:xfrm>
          <a:off x="3987800" y="5986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143527</xdr:rowOff>
    </xdr:from>
    <xdr:ext cx="762000" cy="259045"/>
    <xdr:sp macro="" textlink="">
      <xdr:nvSpPr>
        <xdr:cNvPr id="66"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67" name="フローチャート : 判断 66"/>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157480</xdr:rowOff>
    </xdr:from>
    <xdr:to>
      <xdr:col>5</xdr:col>
      <xdr:colOff>549275</xdr:colOff>
      <xdr:row>35</xdr:row>
      <xdr:rowOff>16510</xdr:rowOff>
    </xdr:to>
    <xdr:cxnSp macro="">
      <xdr:nvCxnSpPr>
        <xdr:cNvPr id="68" name="直線コネクタ 67"/>
        <xdr:cNvCxnSpPr/>
      </xdr:nvCxnSpPr>
      <xdr:spPr>
        <a:xfrm flipV="1">
          <a:off x="3098800" y="598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69" name="フローチャート : 判断 68"/>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0" name="テキスト ボックス 69"/>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50800</xdr:rowOff>
    </xdr:from>
    <xdr:to>
      <xdr:col>4</xdr:col>
      <xdr:colOff>346075</xdr:colOff>
      <xdr:row>35</xdr:row>
      <xdr:rowOff>16510</xdr:rowOff>
    </xdr:to>
    <xdr:cxnSp macro="">
      <xdr:nvCxnSpPr>
        <xdr:cNvPr id="71" name="直線コネクタ 70"/>
        <xdr:cNvCxnSpPr/>
      </xdr:nvCxnSpPr>
      <xdr:spPr>
        <a:xfrm>
          <a:off x="2209800" y="5880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45720</xdr:rowOff>
    </xdr:from>
    <xdr:to>
      <xdr:col>4</xdr:col>
      <xdr:colOff>396875</xdr:colOff>
      <xdr:row>36</xdr:row>
      <xdr:rowOff>147320</xdr:rowOff>
    </xdr:to>
    <xdr:sp macro="" textlink="">
      <xdr:nvSpPr>
        <xdr:cNvPr id="72" name="フローチャート : 判断 71"/>
        <xdr:cNvSpPr/>
      </xdr:nvSpPr>
      <xdr:spPr>
        <a:xfrm>
          <a:off x="3048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132097</xdr:rowOff>
    </xdr:from>
    <xdr:ext cx="762000" cy="259045"/>
    <xdr:sp macro="" textlink="">
      <xdr:nvSpPr>
        <xdr:cNvPr id="73" name="テキスト ボックス 72"/>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50800</xdr:rowOff>
    </xdr:from>
    <xdr:to>
      <xdr:col>3</xdr:col>
      <xdr:colOff>142875</xdr:colOff>
      <xdr:row>34</xdr:row>
      <xdr:rowOff>111760</xdr:rowOff>
    </xdr:to>
    <xdr:cxnSp macro="">
      <xdr:nvCxnSpPr>
        <xdr:cNvPr id="74" name="直線コネクタ 73"/>
        <xdr:cNvCxnSpPr/>
      </xdr:nvCxnSpPr>
      <xdr:spPr>
        <a:xfrm flipV="1">
          <a:off x="1320800" y="588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0</xdr:rowOff>
    </xdr:from>
    <xdr:to>
      <xdr:col>3</xdr:col>
      <xdr:colOff>193675</xdr:colOff>
      <xdr:row>36</xdr:row>
      <xdr:rowOff>101600</xdr:rowOff>
    </xdr:to>
    <xdr:sp macro="" textlink="">
      <xdr:nvSpPr>
        <xdr:cNvPr id="75" name="フローチャート : 判断 74"/>
        <xdr:cNvSpPr/>
      </xdr:nvSpPr>
      <xdr:spPr>
        <a:xfrm>
          <a:off x="2159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86377</xdr:rowOff>
    </xdr:from>
    <xdr:ext cx="762000" cy="259045"/>
    <xdr:sp macro="" textlink="">
      <xdr:nvSpPr>
        <xdr:cNvPr id="76" name="テキスト ボックス 75"/>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7" name="フローチャート : 判断 76"/>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8" name="テキスト ボックス 77"/>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114300</xdr:rowOff>
    </xdr:from>
    <xdr:to>
      <xdr:col>7</xdr:col>
      <xdr:colOff>66675</xdr:colOff>
      <xdr:row>35</xdr:row>
      <xdr:rowOff>44450</xdr:rowOff>
    </xdr:to>
    <xdr:sp macro="" textlink="">
      <xdr:nvSpPr>
        <xdr:cNvPr id="84" name="円/楕円 83"/>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130827</xdr:rowOff>
    </xdr:from>
    <xdr:ext cx="762000" cy="259045"/>
    <xdr:sp macro="" textlink="">
      <xdr:nvSpPr>
        <xdr:cNvPr id="85"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106680</xdr:rowOff>
    </xdr:from>
    <xdr:to>
      <xdr:col>5</xdr:col>
      <xdr:colOff>600075</xdr:colOff>
      <xdr:row>35</xdr:row>
      <xdr:rowOff>36830</xdr:rowOff>
    </xdr:to>
    <xdr:sp macro="" textlink="">
      <xdr:nvSpPr>
        <xdr:cNvPr id="86" name="円/楕円 85"/>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47007</xdr:rowOff>
    </xdr:from>
    <xdr:ext cx="736600" cy="259045"/>
    <xdr:sp macro="" textlink="">
      <xdr:nvSpPr>
        <xdr:cNvPr id="87" name="テキスト ボックス 86"/>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137160</xdr:rowOff>
    </xdr:from>
    <xdr:to>
      <xdr:col>4</xdr:col>
      <xdr:colOff>396875</xdr:colOff>
      <xdr:row>35</xdr:row>
      <xdr:rowOff>67310</xdr:rowOff>
    </xdr:to>
    <xdr:sp macro="" textlink="">
      <xdr:nvSpPr>
        <xdr:cNvPr id="88" name="円/楕円 87"/>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77487</xdr:rowOff>
    </xdr:from>
    <xdr:ext cx="762000" cy="259045"/>
    <xdr:sp macro="" textlink="">
      <xdr:nvSpPr>
        <xdr:cNvPr id="89" name="テキスト ボックス 88"/>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0</xdr:rowOff>
    </xdr:from>
    <xdr:to>
      <xdr:col>3</xdr:col>
      <xdr:colOff>193675</xdr:colOff>
      <xdr:row>34</xdr:row>
      <xdr:rowOff>101600</xdr:rowOff>
    </xdr:to>
    <xdr:sp macro="" textlink="">
      <xdr:nvSpPr>
        <xdr:cNvPr id="90" name="円/楕円 89"/>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111777</xdr:rowOff>
    </xdr:from>
    <xdr:ext cx="762000" cy="259045"/>
    <xdr:sp macro="" textlink="">
      <xdr:nvSpPr>
        <xdr:cNvPr id="91" name="テキスト ボックス 90"/>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60960</xdr:rowOff>
    </xdr:from>
    <xdr:to>
      <xdr:col>1</xdr:col>
      <xdr:colOff>676275</xdr:colOff>
      <xdr:row>34</xdr:row>
      <xdr:rowOff>162560</xdr:rowOff>
    </xdr:to>
    <xdr:sp macro="" textlink="">
      <xdr:nvSpPr>
        <xdr:cNvPr id="92" name="円/楕円 91"/>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1287</xdr:rowOff>
    </xdr:from>
    <xdr:ext cx="762000" cy="259045"/>
    <xdr:sp macro="" textlink="">
      <xdr:nvSpPr>
        <xdr:cNvPr id="93" name="テキスト ボックス 92"/>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昨年度を下回り、また、経常収支比率は類似団体を下回っているが、今後施設・設備の老朽化に伴う維持補修費が増加することが見込まれるため、優先順位をつけながらコスト増を抑制することが必要。</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10414</xdr:rowOff>
    </xdr:from>
    <xdr:to>
      <xdr:col>24</xdr:col>
      <xdr:colOff>31750</xdr:colOff>
      <xdr:row>20</xdr:row>
      <xdr:rowOff>149860</xdr:rowOff>
    </xdr:to>
    <xdr:cxnSp macro="">
      <xdr:nvCxnSpPr>
        <xdr:cNvPr id="118" name="直線コネクタ 117"/>
        <xdr:cNvCxnSpPr/>
      </xdr:nvCxnSpPr>
      <xdr:spPr>
        <a:xfrm flipV="1">
          <a:off x="16510000" y="258216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19"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0" name="直線コネクタ 119"/>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96791</xdr:rowOff>
    </xdr:from>
    <xdr:ext cx="762000" cy="259045"/>
    <xdr:sp macro="" textlink="">
      <xdr:nvSpPr>
        <xdr:cNvPr id="121" name="物件費最大値テキスト"/>
        <xdr:cNvSpPr txBox="1"/>
      </xdr:nvSpPr>
      <xdr:spPr>
        <a:xfrm>
          <a:off x="16598900" y="23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15</xdr:row>
      <xdr:rowOff>10414</xdr:rowOff>
    </xdr:from>
    <xdr:to>
      <xdr:col>24</xdr:col>
      <xdr:colOff>120650</xdr:colOff>
      <xdr:row>15</xdr:row>
      <xdr:rowOff>10414</xdr:rowOff>
    </xdr:to>
    <xdr:cxnSp macro="">
      <xdr:nvCxnSpPr>
        <xdr:cNvPr id="122" name="直線コネクタ 121"/>
        <xdr:cNvCxnSpPr/>
      </xdr:nvCxnSpPr>
      <xdr:spPr>
        <a:xfrm>
          <a:off x="16421100" y="25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156718</xdr:rowOff>
    </xdr:from>
    <xdr:to>
      <xdr:col>24</xdr:col>
      <xdr:colOff>31750</xdr:colOff>
      <xdr:row>16</xdr:row>
      <xdr:rowOff>3556</xdr:rowOff>
    </xdr:to>
    <xdr:cxnSp macro="">
      <xdr:nvCxnSpPr>
        <xdr:cNvPr id="123" name="直線コネクタ 122"/>
        <xdr:cNvCxnSpPr/>
      </xdr:nvCxnSpPr>
      <xdr:spPr>
        <a:xfrm flipV="1">
          <a:off x="15671800" y="27284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52849</xdr:rowOff>
    </xdr:from>
    <xdr:ext cx="762000" cy="259045"/>
    <xdr:sp macro="" textlink="">
      <xdr:nvSpPr>
        <xdr:cNvPr id="124" name="物件費平均値テキスト"/>
        <xdr:cNvSpPr txBox="1"/>
      </xdr:nvSpPr>
      <xdr:spPr>
        <a:xfrm>
          <a:off x="16598900" y="279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25" name="フローチャート : 判断 124"/>
        <xdr:cNvSpPr/>
      </xdr:nvSpPr>
      <xdr:spPr>
        <a:xfrm>
          <a:off x="164592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xdr:rowOff>
    </xdr:from>
    <xdr:to>
      <xdr:col>22</xdr:col>
      <xdr:colOff>565150</xdr:colOff>
      <xdr:row>16</xdr:row>
      <xdr:rowOff>3556</xdr:rowOff>
    </xdr:to>
    <xdr:cxnSp macro="">
      <xdr:nvCxnSpPr>
        <xdr:cNvPr id="126" name="直線コネクタ 125"/>
        <xdr:cNvCxnSpPr/>
      </xdr:nvCxnSpPr>
      <xdr:spPr>
        <a:xfrm>
          <a:off x="14782800" y="2746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7" name="フローチャート : 判断 126"/>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28" name="テキスト ボックス 127"/>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133858</xdr:rowOff>
    </xdr:from>
    <xdr:to>
      <xdr:col>21</xdr:col>
      <xdr:colOff>361950</xdr:colOff>
      <xdr:row>16</xdr:row>
      <xdr:rowOff>3556</xdr:rowOff>
    </xdr:to>
    <xdr:cxnSp macro="">
      <xdr:nvCxnSpPr>
        <xdr:cNvPr id="129" name="直線コネクタ 128"/>
        <xdr:cNvCxnSpPr/>
      </xdr:nvCxnSpPr>
      <xdr:spPr>
        <a:xfrm>
          <a:off x="13893800" y="27056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67056</xdr:rowOff>
    </xdr:from>
    <xdr:to>
      <xdr:col>21</xdr:col>
      <xdr:colOff>412750</xdr:colOff>
      <xdr:row>16</xdr:row>
      <xdr:rowOff>168656</xdr:rowOff>
    </xdr:to>
    <xdr:sp macro="" textlink="">
      <xdr:nvSpPr>
        <xdr:cNvPr id="130" name="フローチャート : 判断 129"/>
        <xdr:cNvSpPr/>
      </xdr:nvSpPr>
      <xdr:spPr>
        <a:xfrm>
          <a:off x="14732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153433</xdr:rowOff>
    </xdr:from>
    <xdr:ext cx="762000" cy="259045"/>
    <xdr:sp macro="" textlink="">
      <xdr:nvSpPr>
        <xdr:cNvPr id="131" name="テキスト ボックス 130"/>
        <xdr:cNvSpPr txBox="1"/>
      </xdr:nvSpPr>
      <xdr:spPr>
        <a:xfrm>
          <a:off x="14401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124714</xdr:rowOff>
    </xdr:from>
    <xdr:to>
      <xdr:col>20</xdr:col>
      <xdr:colOff>158750</xdr:colOff>
      <xdr:row>15</xdr:row>
      <xdr:rowOff>133858</xdr:rowOff>
    </xdr:to>
    <xdr:cxnSp macro="">
      <xdr:nvCxnSpPr>
        <xdr:cNvPr id="132" name="直線コネクタ 131"/>
        <xdr:cNvCxnSpPr/>
      </xdr:nvCxnSpPr>
      <xdr:spPr>
        <a:xfrm>
          <a:off x="13004800" y="2696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3" name="フローチャート : 判断 132"/>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4" name="テキスト ボックス 133"/>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5" name="フローチャート : 判断 134"/>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6" name="テキスト ボックス 135"/>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105918</xdr:rowOff>
    </xdr:from>
    <xdr:to>
      <xdr:col>24</xdr:col>
      <xdr:colOff>82550</xdr:colOff>
      <xdr:row>16</xdr:row>
      <xdr:rowOff>36068</xdr:rowOff>
    </xdr:to>
    <xdr:sp macro="" textlink="">
      <xdr:nvSpPr>
        <xdr:cNvPr id="142" name="円/楕円 141"/>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122445</xdr:rowOff>
    </xdr:from>
    <xdr:ext cx="762000" cy="259045"/>
    <xdr:sp macro="" textlink="">
      <xdr:nvSpPr>
        <xdr:cNvPr id="143" name="物件費該当値テキスト"/>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124206</xdr:rowOff>
    </xdr:from>
    <xdr:to>
      <xdr:col>22</xdr:col>
      <xdr:colOff>615950</xdr:colOff>
      <xdr:row>16</xdr:row>
      <xdr:rowOff>54356</xdr:rowOff>
    </xdr:to>
    <xdr:sp macro="" textlink="">
      <xdr:nvSpPr>
        <xdr:cNvPr id="144" name="円/楕円 143"/>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64533</xdr:rowOff>
    </xdr:from>
    <xdr:ext cx="736600" cy="259045"/>
    <xdr:sp macro="" textlink="">
      <xdr:nvSpPr>
        <xdr:cNvPr id="145" name="テキスト ボックス 144"/>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124206</xdr:rowOff>
    </xdr:from>
    <xdr:to>
      <xdr:col>21</xdr:col>
      <xdr:colOff>412750</xdr:colOff>
      <xdr:row>16</xdr:row>
      <xdr:rowOff>54356</xdr:rowOff>
    </xdr:to>
    <xdr:sp macro="" textlink="">
      <xdr:nvSpPr>
        <xdr:cNvPr id="146" name="円/楕円 145"/>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64533</xdr:rowOff>
    </xdr:from>
    <xdr:ext cx="762000" cy="259045"/>
    <xdr:sp macro="" textlink="">
      <xdr:nvSpPr>
        <xdr:cNvPr id="147" name="テキスト ボックス 146"/>
        <xdr:cNvSpPr txBox="1"/>
      </xdr:nvSpPr>
      <xdr:spPr>
        <a:xfrm>
          <a:off x="14401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83058</xdr:rowOff>
    </xdr:from>
    <xdr:to>
      <xdr:col>20</xdr:col>
      <xdr:colOff>209550</xdr:colOff>
      <xdr:row>16</xdr:row>
      <xdr:rowOff>13208</xdr:rowOff>
    </xdr:to>
    <xdr:sp macro="" textlink="">
      <xdr:nvSpPr>
        <xdr:cNvPr id="148" name="円/楕円 147"/>
        <xdr:cNvSpPr/>
      </xdr:nvSpPr>
      <xdr:spPr>
        <a:xfrm>
          <a:off x="13843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23385</xdr:rowOff>
    </xdr:from>
    <xdr:ext cx="762000" cy="259045"/>
    <xdr:sp macro="" textlink="">
      <xdr:nvSpPr>
        <xdr:cNvPr id="149" name="テキスト ボックス 148"/>
        <xdr:cNvSpPr txBox="1"/>
      </xdr:nvSpPr>
      <xdr:spPr>
        <a:xfrm>
          <a:off x="13512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73914</xdr:rowOff>
    </xdr:from>
    <xdr:to>
      <xdr:col>19</xdr:col>
      <xdr:colOff>6350</xdr:colOff>
      <xdr:row>16</xdr:row>
      <xdr:rowOff>4064</xdr:rowOff>
    </xdr:to>
    <xdr:sp macro="" textlink="">
      <xdr:nvSpPr>
        <xdr:cNvPr id="150" name="円/楕円 149"/>
        <xdr:cNvSpPr/>
      </xdr:nvSpPr>
      <xdr:spPr>
        <a:xfrm>
          <a:off x="12954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14241</xdr:rowOff>
    </xdr:from>
    <xdr:ext cx="762000" cy="259045"/>
    <xdr:sp macro="" textlink="">
      <xdr:nvSpPr>
        <xdr:cNvPr id="151" name="テキスト ボックス 150"/>
        <xdr:cNvSpPr txBox="1"/>
      </xdr:nvSpPr>
      <xdr:spPr>
        <a:xfrm>
          <a:off x="12623800" y="24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かかる経常収支比率は、横ばいで推移しており、類似団体平均とも同レベルとなっているが、高齢化により今後は比率が上昇することが考えられる。資格審査の厳正化等により適正な支出に努める必要があ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7" name="テキスト ボックス 16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9" name="テキスト ボックス 16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1" name="テキスト ボックス 17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3" name="テキスト ボックス 17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76" name="直線コネクタ 175"/>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7"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8" name="直線コネクタ 177"/>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9"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0" name="直線コネクタ 179"/>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xdr:rowOff>
    </xdr:from>
    <xdr:to>
      <xdr:col>7</xdr:col>
      <xdr:colOff>15875</xdr:colOff>
      <xdr:row>57</xdr:row>
      <xdr:rowOff>24130</xdr:rowOff>
    </xdr:to>
    <xdr:cxnSp macro="">
      <xdr:nvCxnSpPr>
        <xdr:cNvPr id="181" name="直線コネクタ 180"/>
        <xdr:cNvCxnSpPr/>
      </xdr:nvCxnSpPr>
      <xdr:spPr>
        <a:xfrm flipV="1">
          <a:off x="3987800" y="9773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2"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3" name="フローチャート : 判断 182"/>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24130</xdr:rowOff>
    </xdr:from>
    <xdr:to>
      <xdr:col>5</xdr:col>
      <xdr:colOff>549275</xdr:colOff>
      <xdr:row>57</xdr:row>
      <xdr:rowOff>24130</xdr:rowOff>
    </xdr:to>
    <xdr:cxnSp macro="">
      <xdr:nvCxnSpPr>
        <xdr:cNvPr id="184" name="直線コネクタ 183"/>
        <xdr:cNvCxnSpPr/>
      </xdr:nvCxnSpPr>
      <xdr:spPr>
        <a:xfrm>
          <a:off x="3098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5" name="フローチャート : 判断 184"/>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86" name="テキスト ボックス 185"/>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104140</xdr:rowOff>
    </xdr:from>
    <xdr:to>
      <xdr:col>4</xdr:col>
      <xdr:colOff>346075</xdr:colOff>
      <xdr:row>57</xdr:row>
      <xdr:rowOff>24130</xdr:rowOff>
    </xdr:to>
    <xdr:cxnSp macro="">
      <xdr:nvCxnSpPr>
        <xdr:cNvPr id="187" name="直線コネクタ 186"/>
        <xdr:cNvCxnSpPr/>
      </xdr:nvCxnSpPr>
      <xdr:spPr>
        <a:xfrm>
          <a:off x="2209800" y="970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88" name="フローチャート : 判断 187"/>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82567</xdr:rowOff>
    </xdr:from>
    <xdr:ext cx="762000" cy="259045"/>
    <xdr:sp macro="" textlink="">
      <xdr:nvSpPr>
        <xdr:cNvPr id="189" name="テキスト ボックス 188"/>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58420</xdr:rowOff>
    </xdr:from>
    <xdr:to>
      <xdr:col>3</xdr:col>
      <xdr:colOff>142875</xdr:colOff>
      <xdr:row>56</xdr:row>
      <xdr:rowOff>104140</xdr:rowOff>
    </xdr:to>
    <xdr:cxnSp macro="">
      <xdr:nvCxnSpPr>
        <xdr:cNvPr id="190" name="直線コネクタ 189"/>
        <xdr:cNvCxnSpPr/>
      </xdr:nvCxnSpPr>
      <xdr:spPr>
        <a:xfrm>
          <a:off x="1320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121920</xdr:rowOff>
    </xdr:from>
    <xdr:to>
      <xdr:col>3</xdr:col>
      <xdr:colOff>193675</xdr:colOff>
      <xdr:row>57</xdr:row>
      <xdr:rowOff>52070</xdr:rowOff>
    </xdr:to>
    <xdr:sp macro="" textlink="">
      <xdr:nvSpPr>
        <xdr:cNvPr id="191" name="フローチャート : 判断 190"/>
        <xdr:cNvSpPr/>
      </xdr:nvSpPr>
      <xdr:spPr>
        <a:xfrm>
          <a:off x="2159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36847</xdr:rowOff>
    </xdr:from>
    <xdr:ext cx="762000" cy="259045"/>
    <xdr:sp macro="" textlink="">
      <xdr:nvSpPr>
        <xdr:cNvPr id="192" name="テキスト ボックス 191"/>
        <xdr:cNvSpPr txBox="1"/>
      </xdr:nvSpPr>
      <xdr:spPr>
        <a:xfrm>
          <a:off x="1828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3" name="フローチャート : 判断 192"/>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194" name="テキスト ボックス 193"/>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121920</xdr:rowOff>
    </xdr:from>
    <xdr:to>
      <xdr:col>7</xdr:col>
      <xdr:colOff>66675</xdr:colOff>
      <xdr:row>57</xdr:row>
      <xdr:rowOff>52070</xdr:rowOff>
    </xdr:to>
    <xdr:sp macro="" textlink="">
      <xdr:nvSpPr>
        <xdr:cNvPr id="200" name="円/楕円 199"/>
        <xdr:cNvSpPr/>
      </xdr:nvSpPr>
      <xdr:spPr>
        <a:xfrm>
          <a:off x="4775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138447</xdr:rowOff>
    </xdr:from>
    <xdr:ext cx="762000" cy="259045"/>
    <xdr:sp macro="" textlink="">
      <xdr:nvSpPr>
        <xdr:cNvPr id="201" name="扶助費該当値テキスト"/>
        <xdr:cNvSpPr txBox="1"/>
      </xdr:nvSpPr>
      <xdr:spPr>
        <a:xfrm>
          <a:off x="4914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144780</xdr:rowOff>
    </xdr:from>
    <xdr:to>
      <xdr:col>5</xdr:col>
      <xdr:colOff>600075</xdr:colOff>
      <xdr:row>57</xdr:row>
      <xdr:rowOff>74930</xdr:rowOff>
    </xdr:to>
    <xdr:sp macro="" textlink="">
      <xdr:nvSpPr>
        <xdr:cNvPr id="202" name="円/楕円 201"/>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85107</xdr:rowOff>
    </xdr:from>
    <xdr:ext cx="736600" cy="259045"/>
    <xdr:sp macro="" textlink="">
      <xdr:nvSpPr>
        <xdr:cNvPr id="203" name="テキスト ボックス 202"/>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144780</xdr:rowOff>
    </xdr:from>
    <xdr:to>
      <xdr:col>4</xdr:col>
      <xdr:colOff>396875</xdr:colOff>
      <xdr:row>57</xdr:row>
      <xdr:rowOff>74930</xdr:rowOff>
    </xdr:to>
    <xdr:sp macro="" textlink="">
      <xdr:nvSpPr>
        <xdr:cNvPr id="204" name="円/楕円 203"/>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85107</xdr:rowOff>
    </xdr:from>
    <xdr:ext cx="762000" cy="259045"/>
    <xdr:sp macro="" textlink="">
      <xdr:nvSpPr>
        <xdr:cNvPr id="205" name="テキスト ボックス 204"/>
        <xdr:cNvSpPr txBox="1"/>
      </xdr:nvSpPr>
      <xdr:spPr>
        <a:xfrm>
          <a:off x="2717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53340</xdr:rowOff>
    </xdr:from>
    <xdr:to>
      <xdr:col>3</xdr:col>
      <xdr:colOff>193675</xdr:colOff>
      <xdr:row>56</xdr:row>
      <xdr:rowOff>154940</xdr:rowOff>
    </xdr:to>
    <xdr:sp macro="" textlink="">
      <xdr:nvSpPr>
        <xdr:cNvPr id="206" name="円/楕円 205"/>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165117</xdr:rowOff>
    </xdr:from>
    <xdr:ext cx="762000" cy="259045"/>
    <xdr:sp macro="" textlink="">
      <xdr:nvSpPr>
        <xdr:cNvPr id="207" name="テキスト ボックス 206"/>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xdr:rowOff>
    </xdr:from>
    <xdr:to>
      <xdr:col>1</xdr:col>
      <xdr:colOff>676275</xdr:colOff>
      <xdr:row>56</xdr:row>
      <xdr:rowOff>109220</xdr:rowOff>
    </xdr:to>
    <xdr:sp macro="" textlink="">
      <xdr:nvSpPr>
        <xdr:cNvPr id="208" name="円/楕円 207"/>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119397</xdr:rowOff>
    </xdr:from>
    <xdr:ext cx="762000" cy="259045"/>
    <xdr:sp macro="" textlink="">
      <xdr:nvSpPr>
        <xdr:cNvPr id="209" name="テキスト ボックス 208"/>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会計経常経費分の繰出が抑えられていることから、数値は若干の減となっているが、今後特別会計の運営は、移設設備等の維持補修等により厳しくなることが予想されるため、過度な支出とならない適正な運営を行う必要があ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104140</xdr:rowOff>
    </xdr:from>
    <xdr:to>
      <xdr:col>24</xdr:col>
      <xdr:colOff>31750</xdr:colOff>
      <xdr:row>61</xdr:row>
      <xdr:rowOff>64135</xdr:rowOff>
    </xdr:to>
    <xdr:cxnSp macro="">
      <xdr:nvCxnSpPr>
        <xdr:cNvPr id="232" name="直線コネクタ 231"/>
        <xdr:cNvCxnSpPr/>
      </xdr:nvCxnSpPr>
      <xdr:spPr>
        <a:xfrm flipV="1">
          <a:off x="16510000" y="936244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36212</xdr:rowOff>
    </xdr:from>
    <xdr:ext cx="762000" cy="259045"/>
    <xdr:sp macro="" textlink="">
      <xdr:nvSpPr>
        <xdr:cNvPr id="233"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64135</xdr:rowOff>
    </xdr:from>
    <xdr:to>
      <xdr:col>24</xdr:col>
      <xdr:colOff>120650</xdr:colOff>
      <xdr:row>61</xdr:row>
      <xdr:rowOff>64135</xdr:rowOff>
    </xdr:to>
    <xdr:cxnSp macro="">
      <xdr:nvCxnSpPr>
        <xdr:cNvPr id="234" name="直線コネクタ 233"/>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19067</xdr:rowOff>
    </xdr:from>
    <xdr:ext cx="762000" cy="259045"/>
    <xdr:sp macro="" textlink="">
      <xdr:nvSpPr>
        <xdr:cNvPr id="235" name="その他最大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628650</xdr:colOff>
      <xdr:row>54</xdr:row>
      <xdr:rowOff>104140</xdr:rowOff>
    </xdr:from>
    <xdr:to>
      <xdr:col>24</xdr:col>
      <xdr:colOff>120650</xdr:colOff>
      <xdr:row>54</xdr:row>
      <xdr:rowOff>104140</xdr:rowOff>
    </xdr:to>
    <xdr:cxnSp macro="">
      <xdr:nvCxnSpPr>
        <xdr:cNvPr id="236" name="直線コネクタ 235"/>
        <xdr:cNvCxnSpPr/>
      </xdr:nvCxnSpPr>
      <xdr:spPr>
        <a:xfrm>
          <a:off x="16421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xdr:rowOff>
    </xdr:from>
    <xdr:to>
      <xdr:col>24</xdr:col>
      <xdr:colOff>31750</xdr:colOff>
      <xdr:row>58</xdr:row>
      <xdr:rowOff>18415</xdr:rowOff>
    </xdr:to>
    <xdr:cxnSp macro="">
      <xdr:nvCxnSpPr>
        <xdr:cNvPr id="237" name="直線コネクタ 236"/>
        <xdr:cNvCxnSpPr/>
      </xdr:nvCxnSpPr>
      <xdr:spPr>
        <a:xfrm flipV="1">
          <a:off x="15671800" y="994537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99712</xdr:rowOff>
    </xdr:from>
    <xdr:ext cx="762000" cy="259045"/>
    <xdr:sp macro="" textlink="">
      <xdr:nvSpPr>
        <xdr:cNvPr id="238" name="その他平均値テキスト"/>
        <xdr:cNvSpPr txBox="1"/>
      </xdr:nvSpPr>
      <xdr:spPr>
        <a:xfrm>
          <a:off x="16598900" y="9872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39" name="フローチャート : 判断 238"/>
        <xdr:cNvSpPr/>
      </xdr:nvSpPr>
      <xdr:spPr>
        <a:xfrm>
          <a:off x="164592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18415</xdr:rowOff>
    </xdr:from>
    <xdr:to>
      <xdr:col>22</xdr:col>
      <xdr:colOff>565150</xdr:colOff>
      <xdr:row>58</xdr:row>
      <xdr:rowOff>64135</xdr:rowOff>
    </xdr:to>
    <xdr:cxnSp macro="">
      <xdr:nvCxnSpPr>
        <xdr:cNvPr id="240" name="直線コネクタ 239"/>
        <xdr:cNvCxnSpPr/>
      </xdr:nvCxnSpPr>
      <xdr:spPr>
        <a:xfrm flipV="1">
          <a:off x="14782800" y="99625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156210</xdr:rowOff>
    </xdr:from>
    <xdr:to>
      <xdr:col>22</xdr:col>
      <xdr:colOff>615950</xdr:colOff>
      <xdr:row>58</xdr:row>
      <xdr:rowOff>86360</xdr:rowOff>
    </xdr:to>
    <xdr:sp macro="" textlink="">
      <xdr:nvSpPr>
        <xdr:cNvPr id="241" name="フローチャート : 判断 240"/>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42" name="テキスト ボックス 241"/>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xdr:rowOff>
    </xdr:from>
    <xdr:to>
      <xdr:col>21</xdr:col>
      <xdr:colOff>361950</xdr:colOff>
      <xdr:row>58</xdr:row>
      <xdr:rowOff>64135</xdr:rowOff>
    </xdr:to>
    <xdr:cxnSp macro="">
      <xdr:nvCxnSpPr>
        <xdr:cNvPr id="243" name="直線コネクタ 242"/>
        <xdr:cNvCxnSpPr/>
      </xdr:nvCxnSpPr>
      <xdr:spPr>
        <a:xfrm>
          <a:off x="13893800" y="99453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44" name="フローチャート : 判断 24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45" name="テキスト ボックス 244"/>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xdr:rowOff>
    </xdr:from>
    <xdr:to>
      <xdr:col>20</xdr:col>
      <xdr:colOff>158750</xdr:colOff>
      <xdr:row>58</xdr:row>
      <xdr:rowOff>104140</xdr:rowOff>
    </xdr:to>
    <xdr:cxnSp macro="">
      <xdr:nvCxnSpPr>
        <xdr:cNvPr id="246" name="直線コネクタ 245"/>
        <xdr:cNvCxnSpPr/>
      </xdr:nvCxnSpPr>
      <xdr:spPr>
        <a:xfrm flipV="1">
          <a:off x="13004800" y="994537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133350</xdr:rowOff>
    </xdr:from>
    <xdr:to>
      <xdr:col>20</xdr:col>
      <xdr:colOff>209550</xdr:colOff>
      <xdr:row>58</xdr:row>
      <xdr:rowOff>63500</xdr:rowOff>
    </xdr:to>
    <xdr:sp macro="" textlink="">
      <xdr:nvSpPr>
        <xdr:cNvPr id="247" name="フローチャート : 判断 246"/>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48" name="テキスト ボックス 247"/>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49" name="フローチャート : 判断 248"/>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96537</xdr:rowOff>
    </xdr:from>
    <xdr:ext cx="762000" cy="259045"/>
    <xdr:sp macro="" textlink="">
      <xdr:nvSpPr>
        <xdr:cNvPr id="250" name="テキスト ボックス 249"/>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56" name="円/楕円 255"/>
        <xdr:cNvSpPr/>
      </xdr:nvSpPr>
      <xdr:spPr>
        <a:xfrm>
          <a:off x="164592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138447</xdr:rowOff>
    </xdr:from>
    <xdr:ext cx="762000" cy="259045"/>
    <xdr:sp macro="" textlink="">
      <xdr:nvSpPr>
        <xdr:cNvPr id="257" name="その他該当値テキスト"/>
        <xdr:cNvSpPr txBox="1"/>
      </xdr:nvSpPr>
      <xdr:spPr>
        <a:xfrm>
          <a:off x="16598900" y="973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139065</xdr:rowOff>
    </xdr:from>
    <xdr:to>
      <xdr:col>22</xdr:col>
      <xdr:colOff>615950</xdr:colOff>
      <xdr:row>58</xdr:row>
      <xdr:rowOff>69215</xdr:rowOff>
    </xdr:to>
    <xdr:sp macro="" textlink="">
      <xdr:nvSpPr>
        <xdr:cNvPr id="258" name="円/楕円 257"/>
        <xdr:cNvSpPr/>
      </xdr:nvSpPr>
      <xdr:spPr>
        <a:xfrm>
          <a:off x="15621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79392</xdr:rowOff>
    </xdr:from>
    <xdr:ext cx="736600" cy="259045"/>
    <xdr:sp macro="" textlink="">
      <xdr:nvSpPr>
        <xdr:cNvPr id="259" name="テキスト ボックス 258"/>
        <xdr:cNvSpPr txBox="1"/>
      </xdr:nvSpPr>
      <xdr:spPr>
        <a:xfrm>
          <a:off x="15290800" y="968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13335</xdr:rowOff>
    </xdr:from>
    <xdr:to>
      <xdr:col>21</xdr:col>
      <xdr:colOff>412750</xdr:colOff>
      <xdr:row>58</xdr:row>
      <xdr:rowOff>114935</xdr:rowOff>
    </xdr:to>
    <xdr:sp macro="" textlink="">
      <xdr:nvSpPr>
        <xdr:cNvPr id="260" name="円/楕円 259"/>
        <xdr:cNvSpPr/>
      </xdr:nvSpPr>
      <xdr:spPr>
        <a:xfrm>
          <a:off x="14732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99712</xdr:rowOff>
    </xdr:from>
    <xdr:ext cx="762000" cy="259045"/>
    <xdr:sp macro="" textlink="">
      <xdr:nvSpPr>
        <xdr:cNvPr id="261" name="テキスト ボックス 260"/>
        <xdr:cNvSpPr txBox="1"/>
      </xdr:nvSpPr>
      <xdr:spPr>
        <a:xfrm>
          <a:off x="14401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121920</xdr:rowOff>
    </xdr:from>
    <xdr:to>
      <xdr:col>20</xdr:col>
      <xdr:colOff>209550</xdr:colOff>
      <xdr:row>58</xdr:row>
      <xdr:rowOff>52070</xdr:rowOff>
    </xdr:to>
    <xdr:sp macro="" textlink="">
      <xdr:nvSpPr>
        <xdr:cNvPr id="262" name="円/楕円 261"/>
        <xdr:cNvSpPr/>
      </xdr:nvSpPr>
      <xdr:spPr>
        <a:xfrm>
          <a:off x="13843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62247</xdr:rowOff>
    </xdr:from>
    <xdr:ext cx="762000" cy="259045"/>
    <xdr:sp macro="" textlink="">
      <xdr:nvSpPr>
        <xdr:cNvPr id="263" name="テキスト ボックス 262"/>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64" name="円/楕円 263"/>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65" name="テキスト ボックス 264"/>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前年度から改善が見られ、類似団体平均と同レベルとなっている。今後は町が出資する、財団法人、公社等の経営健全化を促しながら、補助金等の削減を進め、歳出の適正化を図る。</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3" name="テキスト ボックス 29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41</xdr:row>
      <xdr:rowOff>37193</xdr:rowOff>
    </xdr:to>
    <xdr:cxnSp macro="">
      <xdr:nvCxnSpPr>
        <xdr:cNvPr id="295" name="直線コネクタ 294"/>
        <xdr:cNvCxnSpPr/>
      </xdr:nvCxnSpPr>
      <xdr:spPr>
        <a:xfrm flipV="1">
          <a:off x="16510000" y="55861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9270</xdr:rowOff>
    </xdr:from>
    <xdr:ext cx="762000" cy="259045"/>
    <xdr:sp macro="" textlink="">
      <xdr:nvSpPr>
        <xdr:cNvPr id="296"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41</xdr:row>
      <xdr:rowOff>37193</xdr:rowOff>
    </xdr:from>
    <xdr:to>
      <xdr:col>24</xdr:col>
      <xdr:colOff>120650</xdr:colOff>
      <xdr:row>41</xdr:row>
      <xdr:rowOff>37193</xdr:rowOff>
    </xdr:to>
    <xdr:cxnSp macro="">
      <xdr:nvCxnSpPr>
        <xdr:cNvPr id="297" name="直線コネクタ 296"/>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298"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299" name="直線コネクタ 298"/>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38</xdr:row>
      <xdr:rowOff>127000</xdr:rowOff>
    </xdr:to>
    <xdr:cxnSp macro="">
      <xdr:nvCxnSpPr>
        <xdr:cNvPr id="300" name="直線コネクタ 299"/>
        <xdr:cNvCxnSpPr/>
      </xdr:nvCxnSpPr>
      <xdr:spPr>
        <a:xfrm flipV="1">
          <a:off x="15671800" y="6413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2013</xdr:rowOff>
    </xdr:from>
    <xdr:ext cx="762000" cy="259045"/>
    <xdr:sp macro="" textlink="">
      <xdr:nvSpPr>
        <xdr:cNvPr id="301"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02" name="フローチャート : 判断 30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127000</xdr:rowOff>
    </xdr:from>
    <xdr:to>
      <xdr:col>22</xdr:col>
      <xdr:colOff>565150</xdr:colOff>
      <xdr:row>39</xdr:row>
      <xdr:rowOff>31750</xdr:rowOff>
    </xdr:to>
    <xdr:cxnSp macro="">
      <xdr:nvCxnSpPr>
        <xdr:cNvPr id="303" name="直線コネクタ 302"/>
        <xdr:cNvCxnSpPr/>
      </xdr:nvCxnSpPr>
      <xdr:spPr>
        <a:xfrm flipV="1">
          <a:off x="14782800" y="664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40822</xdr:rowOff>
    </xdr:from>
    <xdr:to>
      <xdr:col>22</xdr:col>
      <xdr:colOff>615950</xdr:colOff>
      <xdr:row>37</xdr:row>
      <xdr:rowOff>142422</xdr:rowOff>
    </xdr:to>
    <xdr:sp macro="" textlink="">
      <xdr:nvSpPr>
        <xdr:cNvPr id="304" name="フローチャート : 判断 30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152599</xdr:rowOff>
    </xdr:from>
    <xdr:ext cx="736600" cy="259045"/>
    <xdr:sp macro="" textlink="">
      <xdr:nvSpPr>
        <xdr:cNvPr id="305" name="テキスト ボックス 304"/>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137885</xdr:rowOff>
    </xdr:from>
    <xdr:to>
      <xdr:col>21</xdr:col>
      <xdr:colOff>361950</xdr:colOff>
      <xdr:row>39</xdr:row>
      <xdr:rowOff>31750</xdr:rowOff>
    </xdr:to>
    <xdr:cxnSp macro="">
      <xdr:nvCxnSpPr>
        <xdr:cNvPr id="306" name="直線コネクタ 305"/>
        <xdr:cNvCxnSpPr/>
      </xdr:nvCxnSpPr>
      <xdr:spPr>
        <a:xfrm>
          <a:off x="13893800" y="6652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62593</xdr:rowOff>
    </xdr:from>
    <xdr:to>
      <xdr:col>21</xdr:col>
      <xdr:colOff>412750</xdr:colOff>
      <xdr:row>37</xdr:row>
      <xdr:rowOff>164193</xdr:rowOff>
    </xdr:to>
    <xdr:sp macro="" textlink="">
      <xdr:nvSpPr>
        <xdr:cNvPr id="307" name="フローチャート : 判断 306"/>
        <xdr:cNvSpPr/>
      </xdr:nvSpPr>
      <xdr:spPr>
        <a:xfrm>
          <a:off x="14732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2920</xdr:rowOff>
    </xdr:from>
    <xdr:ext cx="762000" cy="259045"/>
    <xdr:sp macro="" textlink="">
      <xdr:nvSpPr>
        <xdr:cNvPr id="308" name="テキスト ボックス 307"/>
        <xdr:cNvSpPr txBox="1"/>
      </xdr:nvSpPr>
      <xdr:spPr>
        <a:xfrm>
          <a:off x="14401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72572</xdr:rowOff>
    </xdr:from>
    <xdr:to>
      <xdr:col>20</xdr:col>
      <xdr:colOff>158750</xdr:colOff>
      <xdr:row>38</xdr:row>
      <xdr:rowOff>137885</xdr:rowOff>
    </xdr:to>
    <xdr:cxnSp macro="">
      <xdr:nvCxnSpPr>
        <xdr:cNvPr id="309" name="直線コネクタ 308"/>
        <xdr:cNvCxnSpPr/>
      </xdr:nvCxnSpPr>
      <xdr:spPr>
        <a:xfrm>
          <a:off x="13004800" y="6587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40822</xdr:rowOff>
    </xdr:from>
    <xdr:to>
      <xdr:col>20</xdr:col>
      <xdr:colOff>209550</xdr:colOff>
      <xdr:row>37</xdr:row>
      <xdr:rowOff>142422</xdr:rowOff>
    </xdr:to>
    <xdr:sp macro="" textlink="">
      <xdr:nvSpPr>
        <xdr:cNvPr id="310" name="フローチャート : 判断 309"/>
        <xdr:cNvSpPr/>
      </xdr:nvSpPr>
      <xdr:spPr>
        <a:xfrm>
          <a:off x="13843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152599</xdr:rowOff>
    </xdr:from>
    <xdr:ext cx="762000" cy="259045"/>
    <xdr:sp macro="" textlink="">
      <xdr:nvSpPr>
        <xdr:cNvPr id="311" name="テキスト ボックス 310"/>
        <xdr:cNvSpPr txBox="1"/>
      </xdr:nvSpPr>
      <xdr:spPr>
        <a:xfrm>
          <a:off x="13512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117022</xdr:rowOff>
    </xdr:from>
    <xdr:to>
      <xdr:col>19</xdr:col>
      <xdr:colOff>6350</xdr:colOff>
      <xdr:row>38</xdr:row>
      <xdr:rowOff>47172</xdr:rowOff>
    </xdr:to>
    <xdr:sp macro="" textlink="">
      <xdr:nvSpPr>
        <xdr:cNvPr id="312" name="フローチャート : 判断 311"/>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57349</xdr:rowOff>
    </xdr:from>
    <xdr:ext cx="762000" cy="259045"/>
    <xdr:sp macro="" textlink="">
      <xdr:nvSpPr>
        <xdr:cNvPr id="313" name="テキスト ボックス 312"/>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9" name="円/楕円 318"/>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35577</xdr:rowOff>
    </xdr:from>
    <xdr:ext cx="762000" cy="259045"/>
    <xdr:sp macro="" textlink="">
      <xdr:nvSpPr>
        <xdr:cNvPr id="320" name="補助費等該当値テキスト"/>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76200</xdr:rowOff>
    </xdr:from>
    <xdr:to>
      <xdr:col>22</xdr:col>
      <xdr:colOff>615950</xdr:colOff>
      <xdr:row>39</xdr:row>
      <xdr:rowOff>6350</xdr:rowOff>
    </xdr:to>
    <xdr:sp macro="" textlink="">
      <xdr:nvSpPr>
        <xdr:cNvPr id="321" name="円/楕円 320"/>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162577</xdr:rowOff>
    </xdr:from>
    <xdr:ext cx="736600" cy="259045"/>
    <xdr:sp macro="" textlink="">
      <xdr:nvSpPr>
        <xdr:cNvPr id="322" name="テキスト ボックス 321"/>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152400</xdr:rowOff>
    </xdr:from>
    <xdr:to>
      <xdr:col>21</xdr:col>
      <xdr:colOff>412750</xdr:colOff>
      <xdr:row>39</xdr:row>
      <xdr:rowOff>82550</xdr:rowOff>
    </xdr:to>
    <xdr:sp macro="" textlink="">
      <xdr:nvSpPr>
        <xdr:cNvPr id="323" name="円/楕円 322"/>
        <xdr:cNvSpPr/>
      </xdr:nvSpPr>
      <xdr:spPr>
        <a:xfrm>
          <a:off x="14732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67327</xdr:rowOff>
    </xdr:from>
    <xdr:ext cx="762000" cy="259045"/>
    <xdr:sp macro="" textlink="">
      <xdr:nvSpPr>
        <xdr:cNvPr id="324" name="テキスト ボックス 323"/>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87085</xdr:rowOff>
    </xdr:from>
    <xdr:to>
      <xdr:col>20</xdr:col>
      <xdr:colOff>209550</xdr:colOff>
      <xdr:row>39</xdr:row>
      <xdr:rowOff>17235</xdr:rowOff>
    </xdr:to>
    <xdr:sp macro="" textlink="">
      <xdr:nvSpPr>
        <xdr:cNvPr id="325" name="円/楕円 324"/>
        <xdr:cNvSpPr/>
      </xdr:nvSpPr>
      <xdr:spPr>
        <a:xfrm>
          <a:off x="13843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2012</xdr:rowOff>
    </xdr:from>
    <xdr:ext cx="762000" cy="259045"/>
    <xdr:sp macro="" textlink="">
      <xdr:nvSpPr>
        <xdr:cNvPr id="326" name="テキスト ボックス 325"/>
        <xdr:cNvSpPr txBox="1"/>
      </xdr:nvSpPr>
      <xdr:spPr>
        <a:xfrm>
          <a:off x="13512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21772</xdr:rowOff>
    </xdr:from>
    <xdr:to>
      <xdr:col>19</xdr:col>
      <xdr:colOff>6350</xdr:colOff>
      <xdr:row>38</xdr:row>
      <xdr:rowOff>123372</xdr:rowOff>
    </xdr:to>
    <xdr:sp macro="" textlink="">
      <xdr:nvSpPr>
        <xdr:cNvPr id="327" name="円/楕円 326"/>
        <xdr:cNvSpPr/>
      </xdr:nvSpPr>
      <xdr:spPr>
        <a:xfrm>
          <a:off x="12954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108149</xdr:rowOff>
    </xdr:from>
    <xdr:ext cx="762000" cy="259045"/>
    <xdr:sp macro="" textlink="">
      <xdr:nvSpPr>
        <xdr:cNvPr id="328" name="テキスト ボックス 327"/>
        <xdr:cNvSpPr txBox="1"/>
      </xdr:nvSpPr>
      <xdr:spPr>
        <a:xfrm>
          <a:off x="12623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繰上償還や新規起債発行抑制に努めたことにより、類似団体と同レベルに近づいている。償還額は年々減少しているが、予算規模も減少傾向にあるため、新規起債発行あたっては、慎重に行う必要がある。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136144</xdr:rowOff>
    </xdr:to>
    <xdr:cxnSp macro="">
      <xdr:nvCxnSpPr>
        <xdr:cNvPr id="353" name="直線コネクタ 352"/>
        <xdr:cNvCxnSpPr/>
      </xdr:nvCxnSpPr>
      <xdr:spPr>
        <a:xfrm flipV="1">
          <a:off x="4826000" y="1258570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54"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55" name="直線コネクタ 354"/>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122428</xdr:rowOff>
    </xdr:from>
    <xdr:to>
      <xdr:col>7</xdr:col>
      <xdr:colOff>15875</xdr:colOff>
      <xdr:row>79</xdr:row>
      <xdr:rowOff>1270</xdr:rowOff>
    </xdr:to>
    <xdr:cxnSp macro="">
      <xdr:nvCxnSpPr>
        <xdr:cNvPr id="358" name="直線コネクタ 357"/>
        <xdr:cNvCxnSpPr/>
      </xdr:nvCxnSpPr>
      <xdr:spPr>
        <a:xfrm flipV="1">
          <a:off x="3987800" y="134955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59"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60" name="フローチャート : 判断 359"/>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1270</xdr:rowOff>
    </xdr:from>
    <xdr:to>
      <xdr:col>5</xdr:col>
      <xdr:colOff>549275</xdr:colOff>
      <xdr:row>79</xdr:row>
      <xdr:rowOff>37846</xdr:rowOff>
    </xdr:to>
    <xdr:cxnSp macro="">
      <xdr:nvCxnSpPr>
        <xdr:cNvPr id="361" name="直線コネクタ 360"/>
        <xdr:cNvCxnSpPr/>
      </xdr:nvCxnSpPr>
      <xdr:spPr>
        <a:xfrm flipV="1">
          <a:off x="3098800" y="135458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62" name="フローチャート : 判断 361"/>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63" name="テキスト ボックス 362"/>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37846</xdr:rowOff>
    </xdr:from>
    <xdr:to>
      <xdr:col>4</xdr:col>
      <xdr:colOff>346075</xdr:colOff>
      <xdr:row>79</xdr:row>
      <xdr:rowOff>156718</xdr:rowOff>
    </xdr:to>
    <xdr:cxnSp macro="">
      <xdr:nvCxnSpPr>
        <xdr:cNvPr id="364" name="直線コネクタ 363"/>
        <xdr:cNvCxnSpPr/>
      </xdr:nvCxnSpPr>
      <xdr:spPr>
        <a:xfrm flipV="1">
          <a:off x="2209800" y="135823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65" name="フローチャート : 判断 364"/>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66" name="テキスト ボックス 365"/>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74422</xdr:rowOff>
    </xdr:from>
    <xdr:to>
      <xdr:col>3</xdr:col>
      <xdr:colOff>142875</xdr:colOff>
      <xdr:row>79</xdr:row>
      <xdr:rowOff>156718</xdr:rowOff>
    </xdr:to>
    <xdr:cxnSp macro="">
      <xdr:nvCxnSpPr>
        <xdr:cNvPr id="367" name="直線コネクタ 366"/>
        <xdr:cNvCxnSpPr/>
      </xdr:nvCxnSpPr>
      <xdr:spPr>
        <a:xfrm>
          <a:off x="1320800" y="136189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48768</xdr:rowOff>
    </xdr:from>
    <xdr:to>
      <xdr:col>3</xdr:col>
      <xdr:colOff>193675</xdr:colOff>
      <xdr:row>78</xdr:row>
      <xdr:rowOff>150368</xdr:rowOff>
    </xdr:to>
    <xdr:sp macro="" textlink="">
      <xdr:nvSpPr>
        <xdr:cNvPr id="368" name="フローチャート : 判断 367"/>
        <xdr:cNvSpPr/>
      </xdr:nvSpPr>
      <xdr:spPr>
        <a:xfrm>
          <a:off x="2159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160545</xdr:rowOff>
    </xdr:from>
    <xdr:ext cx="762000" cy="259045"/>
    <xdr:sp macro="" textlink="">
      <xdr:nvSpPr>
        <xdr:cNvPr id="369" name="テキスト ボックス 368"/>
        <xdr:cNvSpPr txBox="1"/>
      </xdr:nvSpPr>
      <xdr:spPr>
        <a:xfrm>
          <a:off x="1828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9906</xdr:rowOff>
    </xdr:from>
    <xdr:to>
      <xdr:col>1</xdr:col>
      <xdr:colOff>676275</xdr:colOff>
      <xdr:row>79</xdr:row>
      <xdr:rowOff>111506</xdr:rowOff>
    </xdr:to>
    <xdr:sp macro="" textlink="">
      <xdr:nvSpPr>
        <xdr:cNvPr id="370" name="フローチャート : 判断 369"/>
        <xdr:cNvSpPr/>
      </xdr:nvSpPr>
      <xdr:spPr>
        <a:xfrm>
          <a:off x="1270000" y="1355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121683</xdr:rowOff>
    </xdr:from>
    <xdr:ext cx="762000" cy="259045"/>
    <xdr:sp macro="" textlink="">
      <xdr:nvSpPr>
        <xdr:cNvPr id="371" name="テキスト ボックス 370"/>
        <xdr:cNvSpPr txBox="1"/>
      </xdr:nvSpPr>
      <xdr:spPr>
        <a:xfrm>
          <a:off x="939800" y="1332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71628</xdr:rowOff>
    </xdr:from>
    <xdr:to>
      <xdr:col>7</xdr:col>
      <xdr:colOff>66675</xdr:colOff>
      <xdr:row>79</xdr:row>
      <xdr:rowOff>1778</xdr:rowOff>
    </xdr:to>
    <xdr:sp macro="" textlink="">
      <xdr:nvSpPr>
        <xdr:cNvPr id="377" name="円/楕円 376"/>
        <xdr:cNvSpPr/>
      </xdr:nvSpPr>
      <xdr:spPr>
        <a:xfrm>
          <a:off x="4775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43705</xdr:rowOff>
    </xdr:from>
    <xdr:ext cx="762000" cy="259045"/>
    <xdr:sp macro="" textlink="">
      <xdr:nvSpPr>
        <xdr:cNvPr id="378" name="公債費該当値テキスト"/>
        <xdr:cNvSpPr txBox="1"/>
      </xdr:nvSpPr>
      <xdr:spPr>
        <a:xfrm>
          <a:off x="4914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121920</xdr:rowOff>
    </xdr:from>
    <xdr:to>
      <xdr:col>5</xdr:col>
      <xdr:colOff>600075</xdr:colOff>
      <xdr:row>79</xdr:row>
      <xdr:rowOff>52070</xdr:rowOff>
    </xdr:to>
    <xdr:sp macro="" textlink="">
      <xdr:nvSpPr>
        <xdr:cNvPr id="379" name="円/楕円 378"/>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36847</xdr:rowOff>
    </xdr:from>
    <xdr:ext cx="736600" cy="259045"/>
    <xdr:sp macro="" textlink="">
      <xdr:nvSpPr>
        <xdr:cNvPr id="380" name="テキスト ボックス 379"/>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158496</xdr:rowOff>
    </xdr:from>
    <xdr:to>
      <xdr:col>4</xdr:col>
      <xdr:colOff>396875</xdr:colOff>
      <xdr:row>79</xdr:row>
      <xdr:rowOff>88646</xdr:rowOff>
    </xdr:to>
    <xdr:sp macro="" textlink="">
      <xdr:nvSpPr>
        <xdr:cNvPr id="381" name="円/楕円 380"/>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73423</xdr:rowOff>
    </xdr:from>
    <xdr:ext cx="762000" cy="259045"/>
    <xdr:sp macro="" textlink="">
      <xdr:nvSpPr>
        <xdr:cNvPr id="382" name="テキスト ボックス 381"/>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105918</xdr:rowOff>
    </xdr:from>
    <xdr:to>
      <xdr:col>3</xdr:col>
      <xdr:colOff>193675</xdr:colOff>
      <xdr:row>80</xdr:row>
      <xdr:rowOff>36068</xdr:rowOff>
    </xdr:to>
    <xdr:sp macro="" textlink="">
      <xdr:nvSpPr>
        <xdr:cNvPr id="383" name="円/楕円 382"/>
        <xdr:cNvSpPr/>
      </xdr:nvSpPr>
      <xdr:spPr>
        <a:xfrm>
          <a:off x="2159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20845</xdr:rowOff>
    </xdr:from>
    <xdr:ext cx="762000" cy="259045"/>
    <xdr:sp macro="" textlink="">
      <xdr:nvSpPr>
        <xdr:cNvPr id="384" name="テキスト ボックス 383"/>
        <xdr:cNvSpPr txBox="1"/>
      </xdr:nvSpPr>
      <xdr:spPr>
        <a:xfrm>
          <a:off x="1828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23622</xdr:rowOff>
    </xdr:from>
    <xdr:to>
      <xdr:col>1</xdr:col>
      <xdr:colOff>676275</xdr:colOff>
      <xdr:row>79</xdr:row>
      <xdr:rowOff>125222</xdr:rowOff>
    </xdr:to>
    <xdr:sp macro="" textlink="">
      <xdr:nvSpPr>
        <xdr:cNvPr id="385" name="円/楕円 384"/>
        <xdr:cNvSpPr/>
      </xdr:nvSpPr>
      <xdr:spPr>
        <a:xfrm>
          <a:off x="1270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109999</xdr:rowOff>
    </xdr:from>
    <xdr:ext cx="762000" cy="259045"/>
    <xdr:sp macro="" textlink="">
      <xdr:nvSpPr>
        <xdr:cNvPr id="386" name="テキスト ボックス 385"/>
        <xdr:cNvSpPr txBox="1"/>
      </xdr:nvSpPr>
      <xdr:spPr>
        <a:xfrm>
          <a:off x="939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人件費の抑制、物件費の支出適正化を徹底するとともに、歳入確保を徹底することで、財政運営の適正化に努めていく。</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119380</xdr:rowOff>
    </xdr:to>
    <xdr:cxnSp macro="">
      <xdr:nvCxnSpPr>
        <xdr:cNvPr id="414" name="直線コネクタ 413"/>
        <xdr:cNvCxnSpPr/>
      </xdr:nvCxnSpPr>
      <xdr:spPr>
        <a:xfrm flipV="1">
          <a:off x="16510000" y="126542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91457</xdr:rowOff>
    </xdr:from>
    <xdr:ext cx="762000" cy="259045"/>
    <xdr:sp macro="" textlink="">
      <xdr:nvSpPr>
        <xdr:cNvPr id="415" name="公債費以外最小値テキスト"/>
        <xdr:cNvSpPr txBox="1"/>
      </xdr:nvSpPr>
      <xdr:spPr>
        <a:xfrm>
          <a:off x="16598900" y="1397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628650</xdr:colOff>
      <xdr:row>81</xdr:row>
      <xdr:rowOff>119380</xdr:rowOff>
    </xdr:from>
    <xdr:to>
      <xdr:col>24</xdr:col>
      <xdr:colOff>120650</xdr:colOff>
      <xdr:row>81</xdr:row>
      <xdr:rowOff>119380</xdr:rowOff>
    </xdr:to>
    <xdr:cxnSp macro="">
      <xdr:nvCxnSpPr>
        <xdr:cNvPr id="416" name="直線コネクタ 415"/>
        <xdr:cNvCxnSpPr/>
      </xdr:nvCxnSpPr>
      <xdr:spPr>
        <a:xfrm>
          <a:off x="16421100" y="1400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1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18" name="直線コネクタ 41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8889</xdr:rowOff>
    </xdr:from>
    <xdr:to>
      <xdr:col>24</xdr:col>
      <xdr:colOff>31750</xdr:colOff>
      <xdr:row>76</xdr:row>
      <xdr:rowOff>115570</xdr:rowOff>
    </xdr:to>
    <xdr:cxnSp macro="">
      <xdr:nvCxnSpPr>
        <xdr:cNvPr id="419" name="直線コネクタ 418"/>
        <xdr:cNvCxnSpPr/>
      </xdr:nvCxnSpPr>
      <xdr:spPr>
        <a:xfrm flipV="1">
          <a:off x="15671800" y="1303908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0"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1" name="フローチャート : 判断 420"/>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115570</xdr:rowOff>
    </xdr:from>
    <xdr:to>
      <xdr:col>22</xdr:col>
      <xdr:colOff>565150</xdr:colOff>
      <xdr:row>77</xdr:row>
      <xdr:rowOff>16511</xdr:rowOff>
    </xdr:to>
    <xdr:cxnSp macro="">
      <xdr:nvCxnSpPr>
        <xdr:cNvPr id="422" name="直線コネクタ 421"/>
        <xdr:cNvCxnSpPr/>
      </xdr:nvCxnSpPr>
      <xdr:spPr>
        <a:xfrm flipV="1">
          <a:off x="14782800" y="131457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80011</xdr:rowOff>
    </xdr:from>
    <xdr:to>
      <xdr:col>22</xdr:col>
      <xdr:colOff>615950</xdr:colOff>
      <xdr:row>78</xdr:row>
      <xdr:rowOff>10161</xdr:rowOff>
    </xdr:to>
    <xdr:sp macro="" textlink="">
      <xdr:nvSpPr>
        <xdr:cNvPr id="423" name="フローチャート : 判断 422"/>
        <xdr:cNvSpPr/>
      </xdr:nvSpPr>
      <xdr:spPr>
        <a:xfrm>
          <a:off x="15621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166388</xdr:rowOff>
    </xdr:from>
    <xdr:ext cx="736600" cy="259045"/>
    <xdr:sp macro="" textlink="">
      <xdr:nvSpPr>
        <xdr:cNvPr id="424" name="テキスト ボックス 423"/>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xdr:rowOff>
    </xdr:from>
    <xdr:to>
      <xdr:col>21</xdr:col>
      <xdr:colOff>361950</xdr:colOff>
      <xdr:row>77</xdr:row>
      <xdr:rowOff>16511</xdr:rowOff>
    </xdr:to>
    <xdr:cxnSp macro="">
      <xdr:nvCxnSpPr>
        <xdr:cNvPr id="425" name="直線コネクタ 424"/>
        <xdr:cNvCxnSpPr/>
      </xdr:nvCxnSpPr>
      <xdr:spPr>
        <a:xfrm>
          <a:off x="13893800" y="130352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26" name="フローチャート : 判断 425"/>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27" name="テキスト ボックス 426"/>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xdr:rowOff>
    </xdr:from>
    <xdr:to>
      <xdr:col>20</xdr:col>
      <xdr:colOff>158750</xdr:colOff>
      <xdr:row>76</xdr:row>
      <xdr:rowOff>66039</xdr:rowOff>
    </xdr:to>
    <xdr:cxnSp macro="">
      <xdr:nvCxnSpPr>
        <xdr:cNvPr id="428" name="直線コネクタ 427"/>
        <xdr:cNvCxnSpPr/>
      </xdr:nvCxnSpPr>
      <xdr:spPr>
        <a:xfrm flipV="1">
          <a:off x="13004800" y="13035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29" name="フローチャート : 判断 428"/>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30" name="テキスト ボックス 429"/>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31" name="フローチャート : 判断 430"/>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32" name="テキスト ボックス 431"/>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129540</xdr:rowOff>
    </xdr:from>
    <xdr:to>
      <xdr:col>24</xdr:col>
      <xdr:colOff>82550</xdr:colOff>
      <xdr:row>76</xdr:row>
      <xdr:rowOff>59689</xdr:rowOff>
    </xdr:to>
    <xdr:sp macro="" textlink="">
      <xdr:nvSpPr>
        <xdr:cNvPr id="438" name="円/楕円 437"/>
        <xdr:cNvSpPr/>
      </xdr:nvSpPr>
      <xdr:spPr>
        <a:xfrm>
          <a:off x="16459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146067</xdr:rowOff>
    </xdr:from>
    <xdr:ext cx="762000" cy="259045"/>
    <xdr:sp macro="" textlink="">
      <xdr:nvSpPr>
        <xdr:cNvPr id="439" name="公債費以外該当値テキスト"/>
        <xdr:cNvSpPr txBox="1"/>
      </xdr:nvSpPr>
      <xdr:spPr>
        <a:xfrm>
          <a:off x="16598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64770</xdr:rowOff>
    </xdr:from>
    <xdr:to>
      <xdr:col>22</xdr:col>
      <xdr:colOff>615950</xdr:colOff>
      <xdr:row>76</xdr:row>
      <xdr:rowOff>166370</xdr:rowOff>
    </xdr:to>
    <xdr:sp macro="" textlink="">
      <xdr:nvSpPr>
        <xdr:cNvPr id="440" name="円/楕円 439"/>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5097</xdr:rowOff>
    </xdr:from>
    <xdr:ext cx="736600" cy="259045"/>
    <xdr:sp macro="" textlink="">
      <xdr:nvSpPr>
        <xdr:cNvPr id="441" name="テキスト ボックス 440"/>
        <xdr:cNvSpPr txBox="1"/>
      </xdr:nvSpPr>
      <xdr:spPr>
        <a:xfrm>
          <a:off x="15290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137161</xdr:rowOff>
    </xdr:from>
    <xdr:to>
      <xdr:col>21</xdr:col>
      <xdr:colOff>412750</xdr:colOff>
      <xdr:row>77</xdr:row>
      <xdr:rowOff>67311</xdr:rowOff>
    </xdr:to>
    <xdr:sp macro="" textlink="">
      <xdr:nvSpPr>
        <xdr:cNvPr id="442" name="円/楕円 441"/>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77487</xdr:rowOff>
    </xdr:from>
    <xdr:ext cx="762000" cy="259045"/>
    <xdr:sp macro="" textlink="">
      <xdr:nvSpPr>
        <xdr:cNvPr id="443" name="テキスト ボックス 442"/>
        <xdr:cNvSpPr txBox="1"/>
      </xdr:nvSpPr>
      <xdr:spPr>
        <a:xfrm>
          <a:off x="14401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125730</xdr:rowOff>
    </xdr:from>
    <xdr:to>
      <xdr:col>20</xdr:col>
      <xdr:colOff>209550</xdr:colOff>
      <xdr:row>76</xdr:row>
      <xdr:rowOff>55880</xdr:rowOff>
    </xdr:to>
    <xdr:sp macro="" textlink="">
      <xdr:nvSpPr>
        <xdr:cNvPr id="444" name="円/楕円 443"/>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66057</xdr:rowOff>
    </xdr:from>
    <xdr:ext cx="762000" cy="259045"/>
    <xdr:sp macro="" textlink="">
      <xdr:nvSpPr>
        <xdr:cNvPr id="445" name="テキスト ボックス 444"/>
        <xdr:cNvSpPr txBox="1"/>
      </xdr:nvSpPr>
      <xdr:spPr>
        <a:xfrm>
          <a:off x="13512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46" name="円/楕円 445"/>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127017</xdr:rowOff>
    </xdr:from>
    <xdr:ext cx="762000" cy="259045"/>
    <xdr:sp macro="" textlink="">
      <xdr:nvSpPr>
        <xdr:cNvPr id="447" name="テキスト ボックス 446"/>
        <xdr:cNvSpPr txBox="1"/>
      </xdr:nvSpPr>
      <xdr:spPr>
        <a:xfrm>
          <a:off x="12623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福井県池田町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53565</xdr:rowOff>
    </xdr:from>
    <xdr:to>
      <xdr:col>4</xdr:col>
      <xdr:colOff>1117600</xdr:colOff>
      <xdr:row>20</xdr:row>
      <xdr:rowOff>66037</xdr:rowOff>
    </xdr:to>
    <xdr:cxnSp macro="">
      <xdr:nvCxnSpPr>
        <xdr:cNvPr id="47" name="直線コネクタ 46"/>
        <xdr:cNvCxnSpPr/>
      </xdr:nvCxnSpPr>
      <xdr:spPr bwMode="auto">
        <a:xfrm flipV="1">
          <a:off x="5651500" y="2158590"/>
          <a:ext cx="0" cy="138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38114</xdr:rowOff>
    </xdr:from>
    <xdr:ext cx="762000" cy="259045"/>
    <xdr:sp macro="" textlink="">
      <xdr:nvSpPr>
        <xdr:cNvPr id="48" name="人口1人当たり決算額の推移最小値テキスト130"/>
        <xdr:cNvSpPr txBox="1"/>
      </xdr:nvSpPr>
      <xdr:spPr>
        <a:xfrm>
          <a:off x="5740400" y="351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120,751</a:t>
          </a:r>
          <a:endParaRPr kumimoji="1" lang="ja-JP" altLang="en-US" sz="1000" b="1">
            <a:latin typeface="ＭＳ Ｐゴシック"/>
          </a:endParaRPr>
        </a:p>
      </xdr:txBody>
    </xdr:sp>
    <xdr:clientData/>
  </xdr:oneCellAnchor>
  <xdr:twoCellAnchor>
    <xdr:from>
      <xdr:col>4</xdr:col>
      <xdr:colOff>1028700</xdr:colOff>
      <xdr:row>20</xdr:row>
      <xdr:rowOff>66037</xdr:rowOff>
    </xdr:from>
    <xdr:to>
      <xdr:col>5</xdr:col>
      <xdr:colOff>73025</xdr:colOff>
      <xdr:row>20</xdr:row>
      <xdr:rowOff>66037</xdr:rowOff>
    </xdr:to>
    <xdr:cxnSp macro="">
      <xdr:nvCxnSpPr>
        <xdr:cNvPr id="49" name="直線コネクタ 48"/>
        <xdr:cNvCxnSpPr/>
      </xdr:nvCxnSpPr>
      <xdr:spPr bwMode="auto">
        <a:xfrm>
          <a:off x="5562600" y="354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139942</xdr:rowOff>
    </xdr:from>
    <xdr:ext cx="762000" cy="259045"/>
    <xdr:sp macro="" textlink="">
      <xdr:nvSpPr>
        <xdr:cNvPr id="50" name="人口1人当たり決算額の推移最大値テキスト130"/>
        <xdr:cNvSpPr txBox="1"/>
      </xdr:nvSpPr>
      <xdr:spPr>
        <a:xfrm>
          <a:off x="5740400" y="19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544,570</a:t>
          </a:r>
          <a:endParaRPr kumimoji="1" lang="ja-JP" altLang="en-US" sz="1000" b="1">
            <a:latin typeface="ＭＳ Ｐゴシック"/>
          </a:endParaRPr>
        </a:p>
      </xdr:txBody>
    </xdr:sp>
    <xdr:clientData/>
  </xdr:oneCellAnchor>
  <xdr:twoCellAnchor>
    <xdr:from>
      <xdr:col>4</xdr:col>
      <xdr:colOff>1028700</xdr:colOff>
      <xdr:row>12</xdr:row>
      <xdr:rowOff>53565</xdr:rowOff>
    </xdr:from>
    <xdr:to>
      <xdr:col>5</xdr:col>
      <xdr:colOff>73025</xdr:colOff>
      <xdr:row>12</xdr:row>
      <xdr:rowOff>53565</xdr:rowOff>
    </xdr:to>
    <xdr:cxnSp macro="">
      <xdr:nvCxnSpPr>
        <xdr:cNvPr id="51" name="直線コネクタ 50"/>
        <xdr:cNvCxnSpPr/>
      </xdr:nvCxnSpPr>
      <xdr:spPr bwMode="auto">
        <a:xfrm>
          <a:off x="5562600" y="2158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93880</xdr:rowOff>
    </xdr:from>
    <xdr:to>
      <xdr:col>4</xdr:col>
      <xdr:colOff>1117600</xdr:colOff>
      <xdr:row>19</xdr:row>
      <xdr:rowOff>95484</xdr:rowOff>
    </xdr:to>
    <xdr:cxnSp macro="">
      <xdr:nvCxnSpPr>
        <xdr:cNvPr id="52" name="直線コネクタ 51"/>
        <xdr:cNvCxnSpPr/>
      </xdr:nvCxnSpPr>
      <xdr:spPr bwMode="auto">
        <a:xfrm>
          <a:off x="5003800" y="3399055"/>
          <a:ext cx="647700" cy="1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144379</xdr:rowOff>
    </xdr:from>
    <xdr:ext cx="762000" cy="259045"/>
    <xdr:sp macro="" textlink="">
      <xdr:nvSpPr>
        <xdr:cNvPr id="53" name="人口1人当たり決算額の推移平均値テキスト130"/>
        <xdr:cNvSpPr txBox="1"/>
      </xdr:nvSpPr>
      <xdr:spPr>
        <a:xfrm>
          <a:off x="5740400" y="3106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127851</xdr:rowOff>
    </xdr:from>
    <xdr:to>
      <xdr:col>5</xdr:col>
      <xdr:colOff>34925</xdr:colOff>
      <xdr:row>19</xdr:row>
      <xdr:rowOff>58001</xdr:rowOff>
    </xdr:to>
    <xdr:sp macro="" textlink="">
      <xdr:nvSpPr>
        <xdr:cNvPr id="54" name="フローチャート : 判断 53"/>
        <xdr:cNvSpPr/>
      </xdr:nvSpPr>
      <xdr:spPr bwMode="auto">
        <a:xfrm>
          <a:off x="56007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93880</xdr:rowOff>
    </xdr:from>
    <xdr:to>
      <xdr:col>4</xdr:col>
      <xdr:colOff>469900</xdr:colOff>
      <xdr:row>19</xdr:row>
      <xdr:rowOff>107224</xdr:rowOff>
    </xdr:to>
    <xdr:cxnSp macro="">
      <xdr:nvCxnSpPr>
        <xdr:cNvPr id="55" name="直線コネクタ 54"/>
        <xdr:cNvCxnSpPr/>
      </xdr:nvCxnSpPr>
      <xdr:spPr bwMode="auto">
        <a:xfrm flipV="1">
          <a:off x="4305300" y="3399055"/>
          <a:ext cx="698500" cy="13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134765</xdr:rowOff>
    </xdr:from>
    <xdr:to>
      <xdr:col>4</xdr:col>
      <xdr:colOff>520700</xdr:colOff>
      <xdr:row>19</xdr:row>
      <xdr:rowOff>64915</xdr:rowOff>
    </xdr:to>
    <xdr:sp macro="" textlink="">
      <xdr:nvSpPr>
        <xdr:cNvPr id="56" name="フローチャート : 判断 55"/>
        <xdr:cNvSpPr/>
      </xdr:nvSpPr>
      <xdr:spPr bwMode="auto">
        <a:xfrm>
          <a:off x="49530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75092</xdr:rowOff>
    </xdr:from>
    <xdr:ext cx="736600" cy="259045"/>
    <xdr:sp macro="" textlink="">
      <xdr:nvSpPr>
        <xdr:cNvPr id="57" name="テキスト ボックス 56"/>
        <xdr:cNvSpPr txBox="1"/>
      </xdr:nvSpPr>
      <xdr:spPr>
        <a:xfrm>
          <a:off x="4622800" y="3037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107224</xdr:rowOff>
    </xdr:from>
    <xdr:to>
      <xdr:col>3</xdr:col>
      <xdr:colOff>904875</xdr:colOff>
      <xdr:row>19</xdr:row>
      <xdr:rowOff>111254</xdr:rowOff>
    </xdr:to>
    <xdr:cxnSp macro="">
      <xdr:nvCxnSpPr>
        <xdr:cNvPr id="58" name="直線コネクタ 57"/>
        <xdr:cNvCxnSpPr/>
      </xdr:nvCxnSpPr>
      <xdr:spPr bwMode="auto">
        <a:xfrm flipV="1">
          <a:off x="3606800" y="3412399"/>
          <a:ext cx="698500" cy="4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119318</xdr:rowOff>
    </xdr:from>
    <xdr:to>
      <xdr:col>3</xdr:col>
      <xdr:colOff>955675</xdr:colOff>
      <xdr:row>19</xdr:row>
      <xdr:rowOff>49468</xdr:rowOff>
    </xdr:to>
    <xdr:sp macro="" textlink="">
      <xdr:nvSpPr>
        <xdr:cNvPr id="59" name="フローチャート : 判断 58"/>
        <xdr:cNvSpPr/>
      </xdr:nvSpPr>
      <xdr:spPr bwMode="auto">
        <a:xfrm>
          <a:off x="42545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59645</xdr:rowOff>
    </xdr:from>
    <xdr:ext cx="762000" cy="259045"/>
    <xdr:sp macro="" textlink="">
      <xdr:nvSpPr>
        <xdr:cNvPr id="60" name="テキスト ボックス 59"/>
        <xdr:cNvSpPr txBox="1"/>
      </xdr:nvSpPr>
      <xdr:spPr>
        <a:xfrm>
          <a:off x="3924300" y="302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90820</xdr:rowOff>
    </xdr:from>
    <xdr:to>
      <xdr:col>3</xdr:col>
      <xdr:colOff>206375</xdr:colOff>
      <xdr:row>19</xdr:row>
      <xdr:rowOff>111254</xdr:rowOff>
    </xdr:to>
    <xdr:cxnSp macro="">
      <xdr:nvCxnSpPr>
        <xdr:cNvPr id="61" name="直線コネクタ 60"/>
        <xdr:cNvCxnSpPr/>
      </xdr:nvCxnSpPr>
      <xdr:spPr bwMode="auto">
        <a:xfrm>
          <a:off x="2908300" y="3395995"/>
          <a:ext cx="698500" cy="20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168484</xdr:rowOff>
    </xdr:from>
    <xdr:to>
      <xdr:col>3</xdr:col>
      <xdr:colOff>257175</xdr:colOff>
      <xdr:row>19</xdr:row>
      <xdr:rowOff>98634</xdr:rowOff>
    </xdr:to>
    <xdr:sp macro="" textlink="">
      <xdr:nvSpPr>
        <xdr:cNvPr id="62" name="フローチャート : 判断 61"/>
        <xdr:cNvSpPr/>
      </xdr:nvSpPr>
      <xdr:spPr bwMode="auto">
        <a:xfrm>
          <a:off x="3556000" y="3302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108811</xdr:rowOff>
    </xdr:from>
    <xdr:ext cx="762000" cy="259045"/>
    <xdr:sp macro="" textlink="">
      <xdr:nvSpPr>
        <xdr:cNvPr id="63" name="テキスト ボックス 62"/>
        <xdr:cNvSpPr txBox="1"/>
      </xdr:nvSpPr>
      <xdr:spPr>
        <a:xfrm>
          <a:off x="3225800" y="307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160280</xdr:rowOff>
    </xdr:from>
    <xdr:to>
      <xdr:col>2</xdr:col>
      <xdr:colOff>692150</xdr:colOff>
      <xdr:row>19</xdr:row>
      <xdr:rowOff>90430</xdr:rowOff>
    </xdr:to>
    <xdr:sp macro="" textlink="">
      <xdr:nvSpPr>
        <xdr:cNvPr id="64" name="フローチャート : 判断 63"/>
        <xdr:cNvSpPr/>
      </xdr:nvSpPr>
      <xdr:spPr bwMode="auto">
        <a:xfrm>
          <a:off x="2857500" y="3294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100607</xdr:rowOff>
    </xdr:from>
    <xdr:ext cx="762000" cy="259045"/>
    <xdr:sp macro="" textlink="">
      <xdr:nvSpPr>
        <xdr:cNvPr id="65" name="テキスト ボックス 64"/>
        <xdr:cNvSpPr txBox="1"/>
      </xdr:nvSpPr>
      <xdr:spPr>
        <a:xfrm>
          <a:off x="2527300" y="30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44684</xdr:rowOff>
    </xdr:from>
    <xdr:to>
      <xdr:col>5</xdr:col>
      <xdr:colOff>34925</xdr:colOff>
      <xdr:row>19</xdr:row>
      <xdr:rowOff>146284</xdr:rowOff>
    </xdr:to>
    <xdr:sp macro="" textlink="">
      <xdr:nvSpPr>
        <xdr:cNvPr id="71" name="円/楕円 70"/>
        <xdr:cNvSpPr/>
      </xdr:nvSpPr>
      <xdr:spPr bwMode="auto">
        <a:xfrm>
          <a:off x="5600700" y="3349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16761</xdr:rowOff>
    </xdr:from>
    <xdr:ext cx="762000" cy="259045"/>
    <xdr:sp macro="" textlink="">
      <xdr:nvSpPr>
        <xdr:cNvPr id="72" name="人口1人当たり決算額の推移該当値テキスト130"/>
        <xdr:cNvSpPr txBox="1"/>
      </xdr:nvSpPr>
      <xdr:spPr>
        <a:xfrm>
          <a:off x="5740400" y="332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164,234</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43080</xdr:rowOff>
    </xdr:from>
    <xdr:to>
      <xdr:col>4</xdr:col>
      <xdr:colOff>520700</xdr:colOff>
      <xdr:row>19</xdr:row>
      <xdr:rowOff>144680</xdr:rowOff>
    </xdr:to>
    <xdr:sp macro="" textlink="">
      <xdr:nvSpPr>
        <xdr:cNvPr id="73" name="円/楕円 72"/>
        <xdr:cNvSpPr/>
      </xdr:nvSpPr>
      <xdr:spPr bwMode="auto">
        <a:xfrm>
          <a:off x="4953000" y="334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129457</xdr:rowOff>
    </xdr:from>
    <xdr:ext cx="736600" cy="259045"/>
    <xdr:sp macro="" textlink="">
      <xdr:nvSpPr>
        <xdr:cNvPr id="74" name="テキスト ボックス 73"/>
        <xdr:cNvSpPr txBox="1"/>
      </xdr:nvSpPr>
      <xdr:spPr>
        <a:xfrm>
          <a:off x="4622800" y="343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164,725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56424</xdr:rowOff>
    </xdr:from>
    <xdr:to>
      <xdr:col>3</xdr:col>
      <xdr:colOff>955675</xdr:colOff>
      <xdr:row>19</xdr:row>
      <xdr:rowOff>158024</xdr:rowOff>
    </xdr:to>
    <xdr:sp macro="" textlink="">
      <xdr:nvSpPr>
        <xdr:cNvPr id="75" name="円/楕円 74"/>
        <xdr:cNvSpPr/>
      </xdr:nvSpPr>
      <xdr:spPr bwMode="auto">
        <a:xfrm>
          <a:off x="4254500" y="336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142801</xdr:rowOff>
    </xdr:from>
    <xdr:ext cx="762000" cy="259045"/>
    <xdr:sp macro="" textlink="">
      <xdr:nvSpPr>
        <xdr:cNvPr id="76" name="テキスト ボックス 75"/>
        <xdr:cNvSpPr txBox="1"/>
      </xdr:nvSpPr>
      <xdr:spPr>
        <a:xfrm>
          <a:off x="3924300" y="344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160,639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60454</xdr:rowOff>
    </xdr:from>
    <xdr:to>
      <xdr:col>3</xdr:col>
      <xdr:colOff>257175</xdr:colOff>
      <xdr:row>19</xdr:row>
      <xdr:rowOff>162054</xdr:rowOff>
    </xdr:to>
    <xdr:sp macro="" textlink="">
      <xdr:nvSpPr>
        <xdr:cNvPr id="77" name="円/楕円 76"/>
        <xdr:cNvSpPr/>
      </xdr:nvSpPr>
      <xdr:spPr bwMode="auto">
        <a:xfrm>
          <a:off x="3556000" y="3365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146831</xdr:rowOff>
    </xdr:from>
    <xdr:ext cx="762000" cy="259045"/>
    <xdr:sp macro="" textlink="">
      <xdr:nvSpPr>
        <xdr:cNvPr id="78" name="テキスト ボックス 77"/>
        <xdr:cNvSpPr txBox="1"/>
      </xdr:nvSpPr>
      <xdr:spPr>
        <a:xfrm>
          <a:off x="3225800" y="34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159,405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40020</xdr:rowOff>
    </xdr:from>
    <xdr:to>
      <xdr:col>2</xdr:col>
      <xdr:colOff>692150</xdr:colOff>
      <xdr:row>19</xdr:row>
      <xdr:rowOff>141620</xdr:rowOff>
    </xdr:to>
    <xdr:sp macro="" textlink="">
      <xdr:nvSpPr>
        <xdr:cNvPr id="79" name="円/楕円 78"/>
        <xdr:cNvSpPr/>
      </xdr:nvSpPr>
      <xdr:spPr bwMode="auto">
        <a:xfrm>
          <a:off x="2857500" y="3345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126397</xdr:rowOff>
    </xdr:from>
    <xdr:ext cx="762000" cy="259045"/>
    <xdr:sp macro="" textlink="">
      <xdr:nvSpPr>
        <xdr:cNvPr id="80" name="テキスト ボックス 79"/>
        <xdr:cNvSpPr txBox="1"/>
      </xdr:nvSpPr>
      <xdr:spPr>
        <a:xfrm>
          <a:off x="2527300" y="343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165,662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180775</xdr:rowOff>
    </xdr:from>
    <xdr:to>
      <xdr:col>4</xdr:col>
      <xdr:colOff>1117600</xdr:colOff>
      <xdr:row>37</xdr:row>
      <xdr:rowOff>306375</xdr:rowOff>
    </xdr:to>
    <xdr:cxnSp macro="">
      <xdr:nvCxnSpPr>
        <xdr:cNvPr id="110" name="直線コネクタ 109"/>
        <xdr:cNvCxnSpPr/>
      </xdr:nvCxnSpPr>
      <xdr:spPr bwMode="auto">
        <a:xfrm flipV="1">
          <a:off x="5651500" y="6105325"/>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278452</xdr:rowOff>
    </xdr:from>
    <xdr:ext cx="762000" cy="259045"/>
    <xdr:sp macro="" textlink="">
      <xdr:nvSpPr>
        <xdr:cNvPr id="111" name="人口1人当たり決算額の推移最小値テキスト445"/>
        <xdr:cNvSpPr txBox="1"/>
      </xdr:nvSpPr>
      <xdr:spPr>
        <a:xfrm>
          <a:off x="5740400" y="740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-13,478</a:t>
          </a:r>
          <a:endParaRPr kumimoji="1" lang="ja-JP" altLang="en-US" sz="1000" b="1">
            <a:latin typeface="ＭＳ Ｐゴシック"/>
          </a:endParaRPr>
        </a:p>
      </xdr:txBody>
    </xdr:sp>
    <xdr:clientData/>
  </xdr:oneCellAnchor>
  <xdr:twoCellAnchor>
    <xdr:from>
      <xdr:col>4</xdr:col>
      <xdr:colOff>1028700</xdr:colOff>
      <xdr:row>37</xdr:row>
      <xdr:rowOff>306375</xdr:rowOff>
    </xdr:from>
    <xdr:to>
      <xdr:col>5</xdr:col>
      <xdr:colOff>73025</xdr:colOff>
      <xdr:row>37</xdr:row>
      <xdr:rowOff>306375</xdr:rowOff>
    </xdr:to>
    <xdr:cxnSp macro="">
      <xdr:nvCxnSpPr>
        <xdr:cNvPr id="112" name="直線コネクタ 111"/>
        <xdr:cNvCxnSpPr/>
      </xdr:nvCxnSpPr>
      <xdr:spPr bwMode="auto">
        <a:xfrm>
          <a:off x="5562600" y="7431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95702</xdr:rowOff>
    </xdr:from>
    <xdr:ext cx="762000" cy="259045"/>
    <xdr:sp macro="" textlink="">
      <xdr:nvSpPr>
        <xdr:cNvPr id="113" name="人口1人当たり決算額の推移最大値テキスト445"/>
        <xdr:cNvSpPr txBox="1"/>
      </xdr:nvSpPr>
      <xdr:spPr>
        <a:xfrm>
          <a:off x="5740400" y="584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108,310</a:t>
          </a:r>
          <a:endParaRPr kumimoji="1" lang="ja-JP" altLang="en-US" sz="1000" b="1">
            <a:latin typeface="ＭＳ Ｐゴシック"/>
          </a:endParaRPr>
        </a:p>
      </xdr:txBody>
    </xdr:sp>
    <xdr:clientData/>
  </xdr:oneCellAnchor>
  <xdr:twoCellAnchor>
    <xdr:from>
      <xdr:col>4</xdr:col>
      <xdr:colOff>1028700</xdr:colOff>
      <xdr:row>33</xdr:row>
      <xdr:rowOff>180775</xdr:rowOff>
    </xdr:from>
    <xdr:to>
      <xdr:col>5</xdr:col>
      <xdr:colOff>73025</xdr:colOff>
      <xdr:row>33</xdr:row>
      <xdr:rowOff>180775</xdr:rowOff>
    </xdr:to>
    <xdr:cxnSp macro="">
      <xdr:nvCxnSpPr>
        <xdr:cNvPr id="114" name="直線コネクタ 113"/>
        <xdr:cNvCxnSpPr/>
      </xdr:nvCxnSpPr>
      <xdr:spPr bwMode="auto">
        <a:xfrm>
          <a:off x="5562600" y="6105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141140</xdr:rowOff>
    </xdr:from>
    <xdr:to>
      <xdr:col>4</xdr:col>
      <xdr:colOff>1117600</xdr:colOff>
      <xdr:row>35</xdr:row>
      <xdr:rowOff>166820</xdr:rowOff>
    </xdr:to>
    <xdr:cxnSp macro="">
      <xdr:nvCxnSpPr>
        <xdr:cNvPr id="115" name="直線コネクタ 114"/>
        <xdr:cNvCxnSpPr/>
      </xdr:nvCxnSpPr>
      <xdr:spPr bwMode="auto">
        <a:xfrm>
          <a:off x="5003800" y="6751490"/>
          <a:ext cx="647700" cy="25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177926</xdr:rowOff>
    </xdr:from>
    <xdr:ext cx="762000" cy="259045"/>
    <xdr:sp macro="" textlink="">
      <xdr:nvSpPr>
        <xdr:cNvPr id="116" name="人口1人当たり決算額の推移平均値テキスト445"/>
        <xdr:cNvSpPr txBox="1"/>
      </xdr:nvSpPr>
      <xdr:spPr>
        <a:xfrm>
          <a:off x="5740400" y="6788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205849</xdr:rowOff>
    </xdr:from>
    <xdr:to>
      <xdr:col>5</xdr:col>
      <xdr:colOff>34925</xdr:colOff>
      <xdr:row>35</xdr:row>
      <xdr:rowOff>307449</xdr:rowOff>
    </xdr:to>
    <xdr:sp macro="" textlink="">
      <xdr:nvSpPr>
        <xdr:cNvPr id="117" name="フローチャート : 判断 116"/>
        <xdr:cNvSpPr/>
      </xdr:nvSpPr>
      <xdr:spPr bwMode="auto">
        <a:xfrm>
          <a:off x="56007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121589</xdr:rowOff>
    </xdr:from>
    <xdr:to>
      <xdr:col>4</xdr:col>
      <xdr:colOff>469900</xdr:colOff>
      <xdr:row>35</xdr:row>
      <xdr:rowOff>141140</xdr:rowOff>
    </xdr:to>
    <xdr:cxnSp macro="">
      <xdr:nvCxnSpPr>
        <xdr:cNvPr id="118" name="直線コネクタ 117"/>
        <xdr:cNvCxnSpPr/>
      </xdr:nvCxnSpPr>
      <xdr:spPr bwMode="auto">
        <a:xfrm>
          <a:off x="4305300" y="6731939"/>
          <a:ext cx="698500" cy="19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195573</xdr:rowOff>
    </xdr:from>
    <xdr:to>
      <xdr:col>4</xdr:col>
      <xdr:colOff>520700</xdr:colOff>
      <xdr:row>35</xdr:row>
      <xdr:rowOff>297173</xdr:rowOff>
    </xdr:to>
    <xdr:sp macro="" textlink="">
      <xdr:nvSpPr>
        <xdr:cNvPr id="119" name="フローチャート : 判断 118"/>
        <xdr:cNvSpPr/>
      </xdr:nvSpPr>
      <xdr:spPr bwMode="auto">
        <a:xfrm>
          <a:off x="49530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281950</xdr:rowOff>
    </xdr:from>
    <xdr:ext cx="736600" cy="259045"/>
    <xdr:sp macro="" textlink="">
      <xdr:nvSpPr>
        <xdr:cNvPr id="120" name="テキスト ボックス 119"/>
        <xdr:cNvSpPr txBox="1"/>
      </xdr:nvSpPr>
      <xdr:spPr>
        <a:xfrm>
          <a:off x="4622800" y="6892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70068</xdr:rowOff>
    </xdr:from>
    <xdr:to>
      <xdr:col>3</xdr:col>
      <xdr:colOff>904875</xdr:colOff>
      <xdr:row>35</xdr:row>
      <xdr:rowOff>121589</xdr:rowOff>
    </xdr:to>
    <xdr:cxnSp macro="">
      <xdr:nvCxnSpPr>
        <xdr:cNvPr id="121" name="直線コネクタ 120"/>
        <xdr:cNvCxnSpPr/>
      </xdr:nvCxnSpPr>
      <xdr:spPr bwMode="auto">
        <a:xfrm>
          <a:off x="3606800" y="6680418"/>
          <a:ext cx="698500" cy="51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166149</xdr:rowOff>
    </xdr:from>
    <xdr:to>
      <xdr:col>3</xdr:col>
      <xdr:colOff>955675</xdr:colOff>
      <xdr:row>35</xdr:row>
      <xdr:rowOff>267749</xdr:rowOff>
    </xdr:to>
    <xdr:sp macro="" textlink="">
      <xdr:nvSpPr>
        <xdr:cNvPr id="122" name="フローチャート : 判断 121"/>
        <xdr:cNvSpPr/>
      </xdr:nvSpPr>
      <xdr:spPr bwMode="auto">
        <a:xfrm>
          <a:off x="42545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252526</xdr:rowOff>
    </xdr:from>
    <xdr:ext cx="762000" cy="259045"/>
    <xdr:sp macro="" textlink="">
      <xdr:nvSpPr>
        <xdr:cNvPr id="123" name="テキスト ボックス 122"/>
        <xdr:cNvSpPr txBox="1"/>
      </xdr:nvSpPr>
      <xdr:spPr>
        <a:xfrm>
          <a:off x="3924300" y="68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331173</xdr:rowOff>
    </xdr:from>
    <xdr:to>
      <xdr:col>3</xdr:col>
      <xdr:colOff>206375</xdr:colOff>
      <xdr:row>35</xdr:row>
      <xdr:rowOff>70068</xdr:rowOff>
    </xdr:to>
    <xdr:cxnSp macro="">
      <xdr:nvCxnSpPr>
        <xdr:cNvPr id="124" name="直線コネクタ 123"/>
        <xdr:cNvCxnSpPr/>
      </xdr:nvCxnSpPr>
      <xdr:spPr bwMode="auto">
        <a:xfrm>
          <a:off x="2908300" y="6598623"/>
          <a:ext cx="698500" cy="8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137682</xdr:rowOff>
    </xdr:from>
    <xdr:to>
      <xdr:col>3</xdr:col>
      <xdr:colOff>257175</xdr:colOff>
      <xdr:row>35</xdr:row>
      <xdr:rowOff>239282</xdr:rowOff>
    </xdr:to>
    <xdr:sp macro="" textlink="">
      <xdr:nvSpPr>
        <xdr:cNvPr id="125" name="フローチャート : 判断 124"/>
        <xdr:cNvSpPr/>
      </xdr:nvSpPr>
      <xdr:spPr bwMode="auto">
        <a:xfrm>
          <a:off x="3556000" y="6748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224059</xdr:rowOff>
    </xdr:from>
    <xdr:ext cx="762000" cy="259045"/>
    <xdr:sp macro="" textlink="">
      <xdr:nvSpPr>
        <xdr:cNvPr id="126" name="テキスト ボックス 125"/>
        <xdr:cNvSpPr txBox="1"/>
      </xdr:nvSpPr>
      <xdr:spPr>
        <a:xfrm>
          <a:off x="3225800" y="683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65260</xdr:rowOff>
    </xdr:from>
    <xdr:to>
      <xdr:col>2</xdr:col>
      <xdr:colOff>692150</xdr:colOff>
      <xdr:row>35</xdr:row>
      <xdr:rowOff>166860</xdr:rowOff>
    </xdr:to>
    <xdr:sp macro="" textlink="">
      <xdr:nvSpPr>
        <xdr:cNvPr id="127" name="フローチャート : 判断 126"/>
        <xdr:cNvSpPr/>
      </xdr:nvSpPr>
      <xdr:spPr bwMode="auto">
        <a:xfrm>
          <a:off x="2857500" y="66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151637</xdr:rowOff>
    </xdr:from>
    <xdr:ext cx="762000" cy="259045"/>
    <xdr:sp macro="" textlink="">
      <xdr:nvSpPr>
        <xdr:cNvPr id="128" name="テキスト ボックス 127"/>
        <xdr:cNvSpPr txBox="1"/>
      </xdr:nvSpPr>
      <xdr:spPr>
        <a:xfrm>
          <a:off x="2527300" y="67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116020</xdr:rowOff>
    </xdr:from>
    <xdr:to>
      <xdr:col>5</xdr:col>
      <xdr:colOff>34925</xdr:colOff>
      <xdr:row>35</xdr:row>
      <xdr:rowOff>217620</xdr:rowOff>
    </xdr:to>
    <xdr:sp macro="" textlink="">
      <xdr:nvSpPr>
        <xdr:cNvPr id="134" name="円/楕円 133"/>
        <xdr:cNvSpPr/>
      </xdr:nvSpPr>
      <xdr:spPr bwMode="auto">
        <a:xfrm>
          <a:off x="5600700" y="6726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303997</xdr:rowOff>
    </xdr:from>
    <xdr:ext cx="762000" cy="259045"/>
    <xdr:sp macro="" textlink="">
      <xdr:nvSpPr>
        <xdr:cNvPr id="135" name="人口1人当たり決算額の推移該当値テキスト445"/>
        <xdr:cNvSpPr txBox="1"/>
      </xdr:nvSpPr>
      <xdr:spPr>
        <a:xfrm>
          <a:off x="5740400" y="657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46,592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90340</xdr:rowOff>
    </xdr:from>
    <xdr:to>
      <xdr:col>4</xdr:col>
      <xdr:colOff>520700</xdr:colOff>
      <xdr:row>35</xdr:row>
      <xdr:rowOff>191940</xdr:rowOff>
    </xdr:to>
    <xdr:sp macro="" textlink="">
      <xdr:nvSpPr>
        <xdr:cNvPr id="136" name="円/楕円 135"/>
        <xdr:cNvSpPr/>
      </xdr:nvSpPr>
      <xdr:spPr bwMode="auto">
        <a:xfrm>
          <a:off x="4953000" y="6700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202117</xdr:rowOff>
    </xdr:from>
    <xdr:ext cx="736600" cy="259045"/>
    <xdr:sp macro="" textlink="">
      <xdr:nvSpPr>
        <xdr:cNvPr id="137" name="テキスト ボックス 136"/>
        <xdr:cNvSpPr txBox="1"/>
      </xdr:nvSpPr>
      <xdr:spPr>
        <a:xfrm>
          <a:off x="4622800" y="646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48,951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70789</xdr:rowOff>
    </xdr:from>
    <xdr:to>
      <xdr:col>3</xdr:col>
      <xdr:colOff>955675</xdr:colOff>
      <xdr:row>35</xdr:row>
      <xdr:rowOff>172389</xdr:rowOff>
    </xdr:to>
    <xdr:sp macro="" textlink="">
      <xdr:nvSpPr>
        <xdr:cNvPr id="138" name="円/楕円 137"/>
        <xdr:cNvSpPr/>
      </xdr:nvSpPr>
      <xdr:spPr bwMode="auto">
        <a:xfrm>
          <a:off x="4254500" y="6681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182566</xdr:rowOff>
    </xdr:from>
    <xdr:ext cx="762000" cy="259045"/>
    <xdr:sp macro="" textlink="">
      <xdr:nvSpPr>
        <xdr:cNvPr id="139" name="テキスト ボックス 138"/>
        <xdr:cNvSpPr txBox="1"/>
      </xdr:nvSpPr>
      <xdr:spPr>
        <a:xfrm>
          <a:off x="3924300" y="64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50,747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19268</xdr:rowOff>
    </xdr:from>
    <xdr:to>
      <xdr:col>3</xdr:col>
      <xdr:colOff>257175</xdr:colOff>
      <xdr:row>35</xdr:row>
      <xdr:rowOff>120868</xdr:rowOff>
    </xdr:to>
    <xdr:sp macro="" textlink="">
      <xdr:nvSpPr>
        <xdr:cNvPr id="140" name="円/楕円 139"/>
        <xdr:cNvSpPr/>
      </xdr:nvSpPr>
      <xdr:spPr bwMode="auto">
        <a:xfrm>
          <a:off x="3556000" y="662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131045</xdr:rowOff>
    </xdr:from>
    <xdr:ext cx="762000" cy="259045"/>
    <xdr:sp macro="" textlink="">
      <xdr:nvSpPr>
        <xdr:cNvPr id="141" name="テキスト ボックス 140"/>
        <xdr:cNvSpPr txBox="1"/>
      </xdr:nvSpPr>
      <xdr:spPr>
        <a:xfrm>
          <a:off x="3225800" y="63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55,480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280373</xdr:rowOff>
    </xdr:from>
    <xdr:to>
      <xdr:col>2</xdr:col>
      <xdr:colOff>692150</xdr:colOff>
      <xdr:row>35</xdr:row>
      <xdr:rowOff>39073</xdr:rowOff>
    </xdr:to>
    <xdr:sp macro="" textlink="">
      <xdr:nvSpPr>
        <xdr:cNvPr id="142" name="円/楕円 141"/>
        <xdr:cNvSpPr/>
      </xdr:nvSpPr>
      <xdr:spPr bwMode="auto">
        <a:xfrm>
          <a:off x="2857500" y="6547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49249</xdr:rowOff>
    </xdr:from>
    <xdr:ext cx="762000" cy="259045"/>
    <xdr:sp macro="" textlink="">
      <xdr:nvSpPr>
        <xdr:cNvPr id="143" name="テキスト ボックス 142"/>
        <xdr:cNvSpPr txBox="1"/>
      </xdr:nvSpPr>
      <xdr:spPr>
        <a:xfrm>
          <a:off x="2527300" y="631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財政調整基金の現在高は、残預金の積立を行ってきたことで年々増加し、</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を超え、今後の不安定な財政運営に備えている。実質収支、実質単年度収支についても人件費、物件費等の支出適正化に努めた結果、安定的な運営が行われている。今後も支出の適正化に努めていくこと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黒字決算となっているが、特別会計については、一般会計からの繰入金に依存する状況である。歳入は伸び悩みを考慮すると、今後の財政状況は不透明なものとなっている。公営企業会計は今後、施設の維持修繕費が増えることが予想されるため、歳入の確保に加え、事業の取捨選択を行い、支出を適正化を進め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に公債費は減少しており、年々指標は向上している。一方で、普通交付税額が不透明な状況であることを考慮すると指標が悪化するため、歳出を抑制するとともに地方債発行は慎重に行う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地方債残高が順調に減少しており、また、財政調瀬基金への積立を行うことで、充当可能財源の確保も進めている。結果、将来負担額を充当可能財源が上回り、将来負担すべき借金等を一度に返済できる状態となっている。ただし、将来的に財政調整基金を取り崩すこととなれば指標が急激に悪化することも考えらるため、地方債の新規発行を抑制する等、将来への負担を増やさないことで、健全な財政運営に努めていくことが必要であ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3606905</v>
      </c>
      <c r="BO4" s="379"/>
      <c r="BP4" s="379"/>
      <c r="BQ4" s="379"/>
      <c r="BR4" s="379"/>
      <c r="BS4" s="379"/>
      <c r="BT4" s="379"/>
      <c r="BU4" s="380"/>
      <c r="BV4" s="378">
        <v>3420003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19.5</v>
      </c>
      <c r="CU4" s="554"/>
      <c r="CV4" s="554"/>
      <c r="CW4" s="554"/>
      <c r="CX4" s="554"/>
      <c r="CY4" s="554"/>
      <c r="CZ4" s="554"/>
      <c r="DA4" s="555"/>
      <c r="DB4" s="553">
        <v>17.100000000000001</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3158563</v>
      </c>
      <c r="BO5" s="384"/>
      <c r="BP5" s="384"/>
      <c r="BQ5" s="384"/>
      <c r="BR5" s="384"/>
      <c r="BS5" s="384"/>
      <c r="BT5" s="384"/>
      <c r="BU5" s="385"/>
      <c r="BV5" s="383">
        <v>3033771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73.8</v>
      </c>
      <c r="CU5" s="354"/>
      <c r="CV5" s="354"/>
      <c r="CW5" s="354"/>
      <c r="CX5" s="354"/>
      <c r="CY5" s="354"/>
      <c r="CZ5" s="354"/>
      <c r="DA5" s="355"/>
      <c r="DB5" s="353">
        <v>77.7</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448342</v>
      </c>
      <c r="BO6" s="384"/>
      <c r="BP6" s="384"/>
      <c r="BQ6" s="384"/>
      <c r="BR6" s="384"/>
      <c r="BS6" s="384"/>
      <c r="BT6" s="384"/>
      <c r="BU6" s="385"/>
      <c r="BV6" s="383">
        <v>386232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73.8</v>
      </c>
      <c r="CU6" s="528"/>
      <c r="CV6" s="528"/>
      <c r="CW6" s="528"/>
      <c r="CX6" s="528"/>
      <c r="CY6" s="528"/>
      <c r="CZ6" s="528"/>
      <c r="DA6" s="529"/>
      <c r="DB6" s="527">
        <v>77.7</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53642</v>
      </c>
      <c r="BO7" s="384"/>
      <c r="BP7" s="384"/>
      <c r="BQ7" s="384"/>
      <c r="BR7" s="384"/>
      <c r="BS7" s="384"/>
      <c r="BT7" s="384"/>
      <c r="BU7" s="385"/>
      <c r="BV7" s="383">
        <v>37303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2023323</v>
      </c>
      <c r="CU7" s="384"/>
      <c r="CV7" s="384"/>
      <c r="CW7" s="384"/>
      <c r="CX7" s="384"/>
      <c r="CY7" s="384"/>
      <c r="CZ7" s="384"/>
      <c r="DA7" s="385"/>
      <c r="DB7" s="383">
        <v>2040228</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394700</v>
      </c>
      <c r="BO8" s="384"/>
      <c r="BP8" s="384"/>
      <c r="BQ8" s="384"/>
      <c r="BR8" s="384"/>
      <c r="BS8" s="384"/>
      <c r="BT8" s="384"/>
      <c r="BU8" s="385"/>
      <c r="BV8" s="383">
        <v>348929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0.13</v>
      </c>
      <c r="CU8" s="491"/>
      <c r="CV8" s="491"/>
      <c r="CW8" s="491"/>
      <c r="CX8" s="491"/>
      <c r="CY8" s="491"/>
      <c r="CZ8" s="491"/>
      <c r="DA8" s="492"/>
      <c r="DB8" s="490">
        <v>0.13</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3046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45771</v>
      </c>
      <c r="BO9" s="384"/>
      <c r="BP9" s="384"/>
      <c r="BQ9" s="384"/>
      <c r="BR9" s="384"/>
      <c r="BS9" s="384"/>
      <c r="BT9" s="384"/>
      <c r="BU9" s="385"/>
      <c r="BV9" s="383">
        <v>-64361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14.2</v>
      </c>
      <c r="CU9" s="354"/>
      <c r="CV9" s="354"/>
      <c r="CW9" s="354"/>
      <c r="CX9" s="354"/>
      <c r="CY9" s="354"/>
      <c r="CZ9" s="354"/>
      <c r="DA9" s="355"/>
      <c r="DB9" s="353">
        <v>15.5</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3405</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201606</v>
      </c>
      <c r="BO10" s="384"/>
      <c r="BP10" s="384"/>
      <c r="BQ10" s="384"/>
      <c r="BR10" s="384"/>
      <c r="BS10" s="384"/>
      <c r="BT10" s="384"/>
      <c r="BU10" s="385"/>
      <c r="BV10" s="383">
        <v>210602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2995</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70000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2986</v>
      </c>
      <c r="S13" s="483"/>
      <c r="T13" s="483"/>
      <c r="U13" s="483"/>
      <c r="V13" s="484"/>
      <c r="W13" s="470" t="s">
        <v>124</v>
      </c>
      <c r="X13" s="396"/>
      <c r="Y13" s="396"/>
      <c r="Z13" s="396"/>
      <c r="AA13" s="396"/>
      <c r="AB13" s="397"/>
      <c r="AC13" s="359">
        <v>122</v>
      </c>
      <c r="AD13" s="360"/>
      <c r="AE13" s="360"/>
      <c r="AF13" s="360"/>
      <c r="AG13" s="361"/>
      <c r="AH13" s="359">
        <v>158</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177377</v>
      </c>
      <c r="BO13" s="384"/>
      <c r="BP13" s="384"/>
      <c r="BQ13" s="384"/>
      <c r="BR13" s="384"/>
      <c r="BS13" s="384"/>
      <c r="BT13" s="384"/>
      <c r="BU13" s="385"/>
      <c r="BV13" s="383">
        <v>146241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9.3000000000000007</v>
      </c>
      <c r="CU13" s="354"/>
      <c r="CV13" s="354"/>
      <c r="CW13" s="354"/>
      <c r="CX13" s="354"/>
      <c r="CY13" s="354"/>
      <c r="CZ13" s="354"/>
      <c r="DA13" s="355"/>
      <c r="DB13" s="353">
        <v>10.1</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3060</v>
      </c>
      <c r="S14" s="483"/>
      <c r="T14" s="483"/>
      <c r="U14" s="483"/>
      <c r="V14" s="484"/>
      <c r="W14" s="485"/>
      <c r="X14" s="399"/>
      <c r="Y14" s="399"/>
      <c r="Z14" s="399"/>
      <c r="AA14" s="399"/>
      <c r="AB14" s="400"/>
      <c r="AC14" s="475">
        <v>8.9</v>
      </c>
      <c r="AD14" s="476"/>
      <c r="AE14" s="476"/>
      <c r="AF14" s="476"/>
      <c r="AG14" s="477"/>
      <c r="AH14" s="475">
        <v>9.6999999999999993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3051</v>
      </c>
      <c r="S15" s="483"/>
      <c r="T15" s="483"/>
      <c r="U15" s="483"/>
      <c r="V15" s="484"/>
      <c r="W15" s="470" t="s">
        <v>131</v>
      </c>
      <c r="X15" s="396"/>
      <c r="Y15" s="396"/>
      <c r="Z15" s="396"/>
      <c r="AA15" s="396"/>
      <c r="AB15" s="397"/>
      <c r="AC15" s="359">
        <v>516</v>
      </c>
      <c r="AD15" s="360"/>
      <c r="AE15" s="360"/>
      <c r="AF15" s="360"/>
      <c r="AG15" s="361"/>
      <c r="AH15" s="359">
        <v>697</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236939</v>
      </c>
      <c r="BO15" s="379"/>
      <c r="BP15" s="379"/>
      <c r="BQ15" s="379"/>
      <c r="BR15" s="379"/>
      <c r="BS15" s="379"/>
      <c r="BT15" s="379"/>
      <c r="BU15" s="380"/>
      <c r="BV15" s="378">
        <v>238572</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37.700000000000003</v>
      </c>
      <c r="AD16" s="476"/>
      <c r="AE16" s="476"/>
      <c r="AF16" s="476"/>
      <c r="AG16" s="477"/>
      <c r="AH16" s="475">
        <v>42.7</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1859794</v>
      </c>
      <c r="BO16" s="384"/>
      <c r="BP16" s="384"/>
      <c r="BQ16" s="384"/>
      <c r="BR16" s="384"/>
      <c r="BS16" s="384"/>
      <c r="BT16" s="384"/>
      <c r="BU16" s="385"/>
      <c r="BV16" s="383">
        <v>1875550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730</v>
      </c>
      <c r="AD17" s="360"/>
      <c r="AE17" s="360"/>
      <c r="AF17" s="360"/>
      <c r="AG17" s="361"/>
      <c r="AH17" s="359">
        <v>714</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296675</v>
      </c>
      <c r="BO17" s="384"/>
      <c r="BP17" s="384"/>
      <c r="BQ17" s="384"/>
      <c r="BR17" s="384"/>
      <c r="BS17" s="384"/>
      <c r="BT17" s="384"/>
      <c r="BU17" s="385"/>
      <c r="BV17" s="383">
        <v>297724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194.72</v>
      </c>
      <c r="M18" s="446"/>
      <c r="N18" s="446"/>
      <c r="O18" s="446"/>
      <c r="P18" s="446"/>
      <c r="Q18" s="446"/>
      <c r="R18" s="447"/>
      <c r="S18" s="447"/>
      <c r="T18" s="447"/>
      <c r="U18" s="447"/>
      <c r="V18" s="448"/>
      <c r="W18" s="462"/>
      <c r="X18" s="463"/>
      <c r="Y18" s="463"/>
      <c r="Z18" s="463"/>
      <c r="AA18" s="463"/>
      <c r="AB18" s="471"/>
      <c r="AC18" s="347">
        <v>53.4</v>
      </c>
      <c r="AD18" s="348"/>
      <c r="AE18" s="348"/>
      <c r="AF18" s="348"/>
      <c r="AG18" s="449"/>
      <c r="AH18" s="347">
        <v>43.8</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1420185</v>
      </c>
      <c r="BO18" s="384"/>
      <c r="BP18" s="384"/>
      <c r="BQ18" s="384"/>
      <c r="BR18" s="384"/>
      <c r="BS18" s="384"/>
      <c r="BT18" s="384"/>
      <c r="BU18" s="385"/>
      <c r="BV18" s="383">
        <v>1507331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16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2695524</v>
      </c>
      <c r="BO19" s="384"/>
      <c r="BP19" s="384"/>
      <c r="BQ19" s="384"/>
      <c r="BR19" s="384"/>
      <c r="BS19" s="384"/>
      <c r="BT19" s="384"/>
      <c r="BU19" s="385"/>
      <c r="BV19" s="383">
        <v>2632098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1006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2611327</v>
      </c>
      <c r="BO23" s="384"/>
      <c r="BP23" s="384"/>
      <c r="BQ23" s="384"/>
      <c r="BR23" s="384"/>
      <c r="BS23" s="384"/>
      <c r="BT23" s="384"/>
      <c r="BU23" s="385"/>
      <c r="BV23" s="383">
        <v>2666572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7350</v>
      </c>
      <c r="R24" s="360"/>
      <c r="S24" s="360"/>
      <c r="T24" s="360"/>
      <c r="U24" s="360"/>
      <c r="V24" s="361"/>
      <c r="W24" s="425"/>
      <c r="X24" s="416"/>
      <c r="Y24" s="417"/>
      <c r="Z24" s="356" t="s">
        <v>154</v>
      </c>
      <c r="AA24" s="357"/>
      <c r="AB24" s="357"/>
      <c r="AC24" s="357"/>
      <c r="AD24" s="357"/>
      <c r="AE24" s="357"/>
      <c r="AF24" s="357"/>
      <c r="AG24" s="358"/>
      <c r="AH24" s="359">
        <v>55</v>
      </c>
      <c r="AI24" s="360"/>
      <c r="AJ24" s="360"/>
      <c r="AK24" s="360"/>
      <c r="AL24" s="361"/>
      <c r="AM24" s="359">
        <v>143770</v>
      </c>
      <c r="AN24" s="360"/>
      <c r="AO24" s="360"/>
      <c r="AP24" s="360"/>
      <c r="AQ24" s="360"/>
      <c r="AR24" s="361"/>
      <c r="AS24" s="359">
        <v>2614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1847456</v>
      </c>
      <c r="BO24" s="384"/>
      <c r="BP24" s="384"/>
      <c r="BQ24" s="384"/>
      <c r="BR24" s="384"/>
      <c r="BS24" s="384"/>
      <c r="BT24" s="384"/>
      <c r="BU24" s="385"/>
      <c r="BV24" s="383">
        <v>1783868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6350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v>2700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5250</v>
      </c>
      <c r="R26" s="360"/>
      <c r="S26" s="360"/>
      <c r="T26" s="360"/>
      <c r="U26" s="360"/>
      <c r="V26" s="361"/>
      <c r="W26" s="425"/>
      <c r="X26" s="416"/>
      <c r="Y26" s="417"/>
      <c r="Z26" s="356" t="s">
        <v>160</v>
      </c>
      <c r="AA26" s="436"/>
      <c r="AB26" s="436"/>
      <c r="AC26" s="436"/>
      <c r="AD26" s="436"/>
      <c r="AE26" s="436"/>
      <c r="AF26" s="436"/>
      <c r="AG26" s="437"/>
      <c r="AH26" s="359">
        <v>4</v>
      </c>
      <c r="AI26" s="360"/>
      <c r="AJ26" s="360"/>
      <c r="AK26" s="360"/>
      <c r="AL26" s="361"/>
      <c r="AM26" s="359">
        <v>9776</v>
      </c>
      <c r="AN26" s="360"/>
      <c r="AO26" s="360"/>
      <c r="AP26" s="360"/>
      <c r="AQ26" s="360"/>
      <c r="AR26" s="361"/>
      <c r="AS26" s="359">
        <v>2444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3000</v>
      </c>
      <c r="R27" s="360"/>
      <c r="S27" s="360"/>
      <c r="T27" s="360"/>
      <c r="U27" s="360"/>
      <c r="V27" s="361"/>
      <c r="W27" s="425"/>
      <c r="X27" s="416"/>
      <c r="Y27" s="417"/>
      <c r="Z27" s="356" t="s">
        <v>163</v>
      </c>
      <c r="AA27" s="357"/>
      <c r="AB27" s="357"/>
      <c r="AC27" s="357"/>
      <c r="AD27" s="357"/>
      <c r="AE27" s="357"/>
      <c r="AF27" s="357"/>
      <c r="AG27" s="358"/>
      <c r="AH27" s="359">
        <v>2</v>
      </c>
      <c r="AI27" s="360"/>
      <c r="AJ27" s="360"/>
      <c r="AK27" s="360"/>
      <c r="AL27" s="361"/>
      <c r="AM27" s="359">
        <v>3612</v>
      </c>
      <c r="AN27" s="360"/>
      <c r="AO27" s="360"/>
      <c r="AP27" s="360"/>
      <c r="AQ27" s="360"/>
      <c r="AR27" s="361"/>
      <c r="AS27" s="359">
        <v>1806</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45315</v>
      </c>
      <c r="BO27" s="387"/>
      <c r="BP27" s="387"/>
      <c r="BQ27" s="387"/>
      <c r="BR27" s="387"/>
      <c r="BS27" s="387"/>
      <c r="BT27" s="387"/>
      <c r="BU27" s="388"/>
      <c r="BV27" s="386">
        <v>45221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2250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1311736</v>
      </c>
      <c r="BO28" s="379"/>
      <c r="BP28" s="379"/>
      <c r="BQ28" s="379"/>
      <c r="BR28" s="379"/>
      <c r="BS28" s="379"/>
      <c r="BT28" s="379"/>
      <c r="BU28" s="380"/>
      <c r="BV28" s="378">
        <v>1180130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6</v>
      </c>
      <c r="M29" s="360"/>
      <c r="N29" s="360"/>
      <c r="O29" s="360"/>
      <c r="P29" s="361"/>
      <c r="Q29" s="359">
        <v>2050</v>
      </c>
      <c r="R29" s="360"/>
      <c r="S29" s="360"/>
      <c r="T29" s="360"/>
      <c r="U29" s="360"/>
      <c r="V29" s="361"/>
      <c r="W29" s="425"/>
      <c r="X29" s="416"/>
      <c r="Y29" s="417"/>
      <c r="Z29" s="356" t="s">
        <v>170</v>
      </c>
      <c r="AA29" s="357"/>
      <c r="AB29" s="357"/>
      <c r="AC29" s="357"/>
      <c r="AD29" s="357"/>
      <c r="AE29" s="357"/>
      <c r="AF29" s="357"/>
      <c r="AG29" s="358"/>
      <c r="AH29" s="359">
        <v>57</v>
      </c>
      <c r="AI29" s="360"/>
      <c r="AJ29" s="360"/>
      <c r="AK29" s="360"/>
      <c r="AL29" s="361"/>
      <c r="AM29" s="359">
        <v>147382</v>
      </c>
      <c r="AN29" s="360"/>
      <c r="AO29" s="360"/>
      <c r="AP29" s="360"/>
      <c r="AQ29" s="360"/>
      <c r="AR29" s="361"/>
      <c r="AS29" s="359">
        <v>2586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183232</v>
      </c>
      <c r="BO29" s="384"/>
      <c r="BP29" s="384"/>
      <c r="BQ29" s="384"/>
      <c r="BR29" s="384"/>
      <c r="BS29" s="384"/>
      <c r="BT29" s="384"/>
      <c r="BU29" s="385"/>
      <c r="BV29" s="383">
        <v>183177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85.6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147383</v>
      </c>
      <c r="BO30" s="387"/>
      <c r="BP30" s="387"/>
      <c r="BQ30" s="387"/>
      <c r="BR30" s="387"/>
      <c r="BS30" s="387"/>
      <c r="BT30" s="387"/>
      <c r="BU30" s="388"/>
      <c r="BV30" s="386">
        <v>204240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福井県後期高齢者医療広域連合(一般会計）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池田屋</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国民健康保険診療施設特別会計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福井県後期高齢者医療広域連合(特別会計）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池田町農業公社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農業集落排水事業特別会計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福井県市町総合事務組合（一般会計）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まちUPいけだ</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福井県市町総合事務組合（特別会計）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福井県自治会館組合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公立丹南病院組合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鯖江広域衛生施設組合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南越消防組合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南越清掃組合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福井県丹南広域組合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79" t="s">
        <v>24</v>
      </c>
      <c r="C41" s="1180"/>
      <c r="D41" s="81"/>
      <c r="E41" s="1181" t="s">
        <v>25</v>
      </c>
      <c r="F41" s="1181"/>
      <c r="G41" s="1181"/>
      <c r="H41" s="1182"/>
      <c r="I41" s="82">
        <v>3285</v>
      </c>
      <c r="J41" s="83">
        <v>3023</v>
      </c>
      <c r="K41" s="83">
        <v>2783</v>
      </c>
      <c r="L41" s="83">
        <v>2678</v>
      </c>
      <c r="M41" s="84">
        <v>2726</v>
      </c>
    </row>
    <row r="42" spans="2:13" ht="27.75" customHeight="1" x14ac:dyDescent="0.15">
      <c r="B42" s="1169"/>
      <c r="C42" s="1170"/>
      <c r="D42" s="85"/>
      <c r="E42" s="1173" t="s">
        <v>26</v>
      </c>
      <c r="F42" s="1173"/>
      <c r="G42" s="1173"/>
      <c r="H42" s="1174"/>
      <c r="I42" s="86" t="s">
        <v>476</v>
      </c>
      <c r="J42" s="87" t="s">
        <v>476</v>
      </c>
      <c r="K42" s="87" t="s">
        <v>476</v>
      </c>
      <c r="L42" s="87" t="s">
        <v>476</v>
      </c>
      <c r="M42" s="88" t="s">
        <v>476</v>
      </c>
    </row>
    <row r="43" spans="2:13" ht="27.75" customHeight="1" x14ac:dyDescent="0.15">
      <c r="B43" s="1169"/>
      <c r="C43" s="1170"/>
      <c r="D43" s="85"/>
      <c r="E43" s="1173" t="s">
        <v>27</v>
      </c>
      <c r="F43" s="1173"/>
      <c r="G43" s="1173"/>
      <c r="H43" s="1174"/>
      <c r="I43" s="86">
        <v>2170</v>
      </c>
      <c r="J43" s="87">
        <v>1944</v>
      </c>
      <c r="K43" s="87">
        <v>1756</v>
      </c>
      <c r="L43" s="87">
        <v>1505</v>
      </c>
      <c r="M43" s="88">
        <v>1523</v>
      </c>
    </row>
    <row r="44" spans="2:13" ht="27.75" customHeight="1" x14ac:dyDescent="0.15">
      <c r="B44" s="1169"/>
      <c r="C44" s="1170"/>
      <c r="D44" s="85"/>
      <c r="E44" s="1173" t="s">
        <v>28</v>
      </c>
      <c r="F44" s="1173"/>
      <c r="G44" s="1173"/>
      <c r="H44" s="1174"/>
      <c r="I44" s="86">
        <v>65</v>
      </c>
      <c r="J44" s="87">
        <v>56</v>
      </c>
      <c r="K44" s="87">
        <v>47</v>
      </c>
      <c r="L44" s="87">
        <v>45</v>
      </c>
      <c r="M44" s="88">
        <v>41</v>
      </c>
    </row>
    <row r="45" spans="2:13" ht="27.75" customHeight="1" x14ac:dyDescent="0.15">
      <c r="B45" s="1169"/>
      <c r="C45" s="1170"/>
      <c r="D45" s="85"/>
      <c r="E45" s="1173" t="s">
        <v>29</v>
      </c>
      <c r="F45" s="1173"/>
      <c r="G45" s="1173"/>
      <c r="H45" s="1174"/>
      <c r="I45" s="86">
        <v>678</v>
      </c>
      <c r="J45" s="87">
        <v>677</v>
      </c>
      <c r="K45" s="87">
        <v>713</v>
      </c>
      <c r="L45" s="87">
        <v>693</v>
      </c>
      <c r="M45" s="88">
        <v>669</v>
      </c>
    </row>
    <row r="46" spans="2:13" ht="27.75" customHeight="1" x14ac:dyDescent="0.15">
      <c r="B46" s="1169"/>
      <c r="C46" s="1170"/>
      <c r="D46" s="85"/>
      <c r="E46" s="1173" t="s">
        <v>30</v>
      </c>
      <c r="F46" s="1173"/>
      <c r="G46" s="1173"/>
      <c r="H46" s="1174"/>
      <c r="I46" s="86" t="s">
        <v>476</v>
      </c>
      <c r="J46" s="87" t="s">
        <v>476</v>
      </c>
      <c r="K46" s="87" t="s">
        <v>476</v>
      </c>
      <c r="L46" s="87" t="s">
        <v>476</v>
      </c>
      <c r="M46" s="88" t="s">
        <v>476</v>
      </c>
    </row>
    <row r="47" spans="2:13" ht="27.75" customHeight="1" x14ac:dyDescent="0.15">
      <c r="B47" s="1169"/>
      <c r="C47" s="1170"/>
      <c r="D47" s="85"/>
      <c r="E47" s="1173" t="s">
        <v>31</v>
      </c>
      <c r="F47" s="1173"/>
      <c r="G47" s="1173"/>
      <c r="H47" s="1174"/>
      <c r="I47" s="86" t="s">
        <v>476</v>
      </c>
      <c r="J47" s="87" t="s">
        <v>476</v>
      </c>
      <c r="K47" s="87" t="s">
        <v>476</v>
      </c>
      <c r="L47" s="87" t="s">
        <v>476</v>
      </c>
      <c r="M47" s="88" t="s">
        <v>476</v>
      </c>
    </row>
    <row r="48" spans="2:13" ht="27.75" customHeight="1" x14ac:dyDescent="0.15">
      <c r="B48" s="1171"/>
      <c r="C48" s="1172"/>
      <c r="D48" s="85"/>
      <c r="E48" s="1173" t="s">
        <v>32</v>
      </c>
      <c r="F48" s="1173"/>
      <c r="G48" s="1173"/>
      <c r="H48" s="1174"/>
      <c r="I48" s="86" t="s">
        <v>476</v>
      </c>
      <c r="J48" s="87" t="s">
        <v>476</v>
      </c>
      <c r="K48" s="87" t="s">
        <v>476</v>
      </c>
      <c r="L48" s="87" t="s">
        <v>476</v>
      </c>
      <c r="M48" s="88" t="s">
        <v>476</v>
      </c>
    </row>
    <row r="49" spans="2:13" ht="27.75" customHeight="1" x14ac:dyDescent="0.15">
      <c r="B49" s="1167" t="s">
        <v>33</v>
      </c>
      <c r="C49" s="1168"/>
      <c r="D49" s="89"/>
      <c r="E49" s="1173" t="s">
        <v>34</v>
      </c>
      <c r="F49" s="1173"/>
      <c r="G49" s="1173"/>
      <c r="H49" s="1174"/>
      <c r="I49" s="86">
        <v>1234</v>
      </c>
      <c r="J49" s="87">
        <v>1424</v>
      </c>
      <c r="K49" s="87">
        <v>1586</v>
      </c>
      <c r="L49" s="87">
        <v>1812</v>
      </c>
      <c r="M49" s="88">
        <v>1886</v>
      </c>
    </row>
    <row r="50" spans="2:13" ht="27.75" customHeight="1" x14ac:dyDescent="0.15">
      <c r="B50" s="1169"/>
      <c r="C50" s="1170"/>
      <c r="D50" s="85"/>
      <c r="E50" s="1173" t="s">
        <v>35</v>
      </c>
      <c r="F50" s="1173"/>
      <c r="G50" s="1173"/>
      <c r="H50" s="1174"/>
      <c r="I50" s="86" t="s">
        <v>476</v>
      </c>
      <c r="J50" s="87" t="s">
        <v>476</v>
      </c>
      <c r="K50" s="87" t="s">
        <v>476</v>
      </c>
      <c r="L50" s="87" t="s">
        <v>476</v>
      </c>
      <c r="M50" s="88" t="s">
        <v>476</v>
      </c>
    </row>
    <row r="51" spans="2:13" ht="27.75" customHeight="1" x14ac:dyDescent="0.15">
      <c r="B51" s="1171"/>
      <c r="C51" s="1172"/>
      <c r="D51" s="85"/>
      <c r="E51" s="1173" t="s">
        <v>36</v>
      </c>
      <c r="F51" s="1173"/>
      <c r="G51" s="1173"/>
      <c r="H51" s="1174"/>
      <c r="I51" s="86">
        <v>3973</v>
      </c>
      <c r="J51" s="87">
        <v>3856</v>
      </c>
      <c r="K51" s="87">
        <v>3495</v>
      </c>
      <c r="L51" s="87">
        <v>3434</v>
      </c>
      <c r="M51" s="88">
        <v>3610</v>
      </c>
    </row>
    <row r="52" spans="2:13" ht="27.75" customHeight="1" thickBot="1" x14ac:dyDescent="0.2">
      <c r="B52" s="1175" t="s">
        <v>37</v>
      </c>
      <c r="C52" s="1176"/>
      <c r="D52" s="90"/>
      <c r="E52" s="1177" t="s">
        <v>38</v>
      </c>
      <c r="F52" s="1177"/>
      <c r="G52" s="1177"/>
      <c r="H52" s="1178"/>
      <c r="I52" s="91">
        <v>990</v>
      </c>
      <c r="J52" s="92">
        <v>420</v>
      </c>
      <c r="K52" s="92">
        <v>217</v>
      </c>
      <c r="L52" s="92">
        <v>-324</v>
      </c>
      <c r="M52" s="93">
        <v>-537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200266</v>
      </c>
      <c r="E3" s="116"/>
      <c r="F3" s="117">
        <v>209170</v>
      </c>
      <c r="G3" s="118"/>
      <c r="H3" s="119"/>
    </row>
    <row r="4" spans="1:8" x14ac:dyDescent="0.15">
      <c r="A4" s="120"/>
      <c r="B4" s="121"/>
      <c r="C4" s="122"/>
      <c r="D4" s="123">
        <v>138843</v>
      </c>
      <c r="E4" s="124"/>
      <c r="F4" s="125">
        <v>117028</v>
      </c>
      <c r="G4" s="126"/>
      <c r="H4" s="127"/>
    </row>
    <row r="5" spans="1:8" x14ac:dyDescent="0.15">
      <c r="A5" s="108" t="s">
        <v>510</v>
      </c>
      <c r="B5" s="113"/>
      <c r="C5" s="114"/>
      <c r="D5" s="115">
        <v>314237</v>
      </c>
      <c r="E5" s="116"/>
      <c r="F5" s="117">
        <v>220780</v>
      </c>
      <c r="G5" s="118"/>
      <c r="H5" s="119"/>
    </row>
    <row r="6" spans="1:8" x14ac:dyDescent="0.15">
      <c r="A6" s="120"/>
      <c r="B6" s="121"/>
      <c r="C6" s="122"/>
      <c r="D6" s="123">
        <v>137490</v>
      </c>
      <c r="E6" s="124"/>
      <c r="F6" s="125">
        <v>105334</v>
      </c>
      <c r="G6" s="126"/>
      <c r="H6" s="127"/>
    </row>
    <row r="7" spans="1:8" x14ac:dyDescent="0.15">
      <c r="A7" s="108" t="s">
        <v>511</v>
      </c>
      <c r="B7" s="113"/>
      <c r="C7" s="114"/>
      <c r="D7" s="115">
        <v>184942</v>
      </c>
      <c r="E7" s="116"/>
      <c r="F7" s="117">
        <v>201428</v>
      </c>
      <c r="G7" s="118"/>
      <c r="H7" s="119"/>
    </row>
    <row r="8" spans="1:8" x14ac:dyDescent="0.15">
      <c r="A8" s="120"/>
      <c r="B8" s="121"/>
      <c r="C8" s="122"/>
      <c r="D8" s="123">
        <v>84018</v>
      </c>
      <c r="E8" s="124"/>
      <c r="F8" s="125">
        <v>118373</v>
      </c>
      <c r="G8" s="126"/>
      <c r="H8" s="127"/>
    </row>
    <row r="9" spans="1:8" x14ac:dyDescent="0.15">
      <c r="A9" s="108" t="s">
        <v>512</v>
      </c>
      <c r="B9" s="113"/>
      <c r="C9" s="114"/>
      <c r="D9" s="115">
        <v>229546</v>
      </c>
      <c r="E9" s="116"/>
      <c r="F9" s="117">
        <v>221823</v>
      </c>
      <c r="G9" s="118"/>
      <c r="H9" s="119"/>
    </row>
    <row r="10" spans="1:8" x14ac:dyDescent="0.15">
      <c r="A10" s="120"/>
      <c r="B10" s="121"/>
      <c r="C10" s="122"/>
      <c r="D10" s="123">
        <v>170992</v>
      </c>
      <c r="E10" s="124"/>
      <c r="F10" s="125">
        <v>104431</v>
      </c>
      <c r="G10" s="126"/>
      <c r="H10" s="127"/>
    </row>
    <row r="11" spans="1:8" x14ac:dyDescent="0.15">
      <c r="A11" s="108" t="s">
        <v>513</v>
      </c>
      <c r="B11" s="113"/>
      <c r="C11" s="114"/>
      <c r="D11" s="115">
        <v>222641</v>
      </c>
      <c r="E11" s="116"/>
      <c r="F11" s="117">
        <v>263041</v>
      </c>
      <c r="G11" s="118"/>
      <c r="H11" s="119"/>
    </row>
    <row r="12" spans="1:8" x14ac:dyDescent="0.15">
      <c r="A12" s="120"/>
      <c r="B12" s="121"/>
      <c r="C12" s="128"/>
      <c r="D12" s="123">
        <v>113886</v>
      </c>
      <c r="E12" s="124"/>
      <c r="F12" s="125">
        <v>103171</v>
      </c>
      <c r="G12" s="126"/>
      <c r="H12" s="127"/>
    </row>
    <row r="13" spans="1:8" x14ac:dyDescent="0.15">
      <c r="A13" s="108"/>
      <c r="B13" s="113"/>
      <c r="C13" s="129"/>
      <c r="D13" s="130">
        <v>230326</v>
      </c>
      <c r="E13" s="131"/>
      <c r="F13" s="132">
        <v>223248</v>
      </c>
      <c r="G13" s="133"/>
      <c r="H13" s="119"/>
    </row>
    <row r="14" spans="1:8" x14ac:dyDescent="0.15">
      <c r="A14" s="120"/>
      <c r="B14" s="121"/>
      <c r="C14" s="122"/>
      <c r="D14" s="123">
        <v>129046</v>
      </c>
      <c r="E14" s="124"/>
      <c r="F14" s="125">
        <v>109667</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22.12</v>
      </c>
      <c r="C19" s="134">
        <f>ROUND(VALUE(SUBSTITUTE(実質収支比率等に係る経年分析!G$48,"▲","-")),2)</f>
        <v>20.149999999999999</v>
      </c>
      <c r="D19" s="134">
        <f>ROUND(VALUE(SUBSTITUTE(実質収支比率等に係る経年分析!H$48,"▲","-")),2)</f>
        <v>20.45</v>
      </c>
      <c r="E19" s="134">
        <f>ROUND(VALUE(SUBSTITUTE(実質収支比率等に係る経年分析!I$48,"▲","-")),2)</f>
        <v>17.100000000000001</v>
      </c>
      <c r="F19" s="134">
        <f>ROUND(VALUE(SUBSTITUTE(実質収支比率等に係る経年分析!J$48,"▲","-")),2)</f>
        <v>19.510000000000002</v>
      </c>
    </row>
    <row r="20" spans="1:11" x14ac:dyDescent="0.15">
      <c r="A20" s="134" t="s">
        <v>43</v>
      </c>
      <c r="B20" s="134">
        <f>ROUND(VALUE(SUBSTITUTE(実質収支比率等に係る経年分析!F$47,"▲","-")),2)</f>
        <v>28.81</v>
      </c>
      <c r="C20" s="134">
        <f>ROUND(VALUE(SUBSTITUTE(実質収支比率等に係る経年分析!G$47,"▲","-")),2)</f>
        <v>38.29</v>
      </c>
      <c r="D20" s="134">
        <f>ROUND(VALUE(SUBSTITUTE(実質収支比率等に係る経年分析!H$47,"▲","-")),2)</f>
        <v>47.98</v>
      </c>
      <c r="E20" s="134">
        <f>ROUND(VALUE(SUBSTITUTE(実質収支比率等に係る経年分析!I$47,"▲","-")),2)</f>
        <v>57.84</v>
      </c>
      <c r="F20" s="134">
        <f>ROUND(VALUE(SUBSTITUTE(実質収支比率等に係る経年分析!J$47,"▲","-")),2)</f>
        <v>64.83</v>
      </c>
    </row>
    <row r="21" spans="1:11" x14ac:dyDescent="0.15">
      <c r="A21" s="134" t="s">
        <v>44</v>
      </c>
      <c r="B21" s="134">
        <f>IF(ISNUMBER(VALUE(SUBSTITUTE(実質収支比率等に係る経年分析!F$49,"▲","-"))),ROUND(VALUE(SUBSTITUTE(実質収支比率等に係る経年分析!F$49,"▲","-")),2),NA())</f>
        <v>10.59</v>
      </c>
      <c r="C21" s="134">
        <f>IF(ISNUMBER(VALUE(SUBSTITUTE(実質収支比率等に係る経年分析!G$49,"▲","-"))),ROUND(VALUE(SUBSTITUTE(実質収支比率等に係る経年分析!G$49,"▲","-")),2),NA())</f>
        <v>10.39</v>
      </c>
      <c r="D21" s="134">
        <f>IF(ISNUMBER(VALUE(SUBSTITUTE(実質収支比率等に係る経年分析!H$49,"▲","-"))),ROUND(VALUE(SUBSTITUTE(実質収支比率等に係る経年分析!H$49,"▲","-")),2),NA())</f>
        <v>7.34</v>
      </c>
      <c r="E21" s="134">
        <f>IF(ISNUMBER(VALUE(SUBSTITUTE(実質収支比率等に係る経年分析!I$49,"▲","-"))),ROUND(VALUE(SUBSTITUTE(実質収支比率等に係る経年分析!I$49,"▲","-")),2),NA())</f>
        <v>7.17</v>
      </c>
      <c r="F21" s="134">
        <f>IF(ISNUMBER(VALUE(SUBSTITUTE(実質収支比率等に係る経年分析!J$49,"▲","-"))),ROUND(VALUE(SUBSTITUTE(実質収支比率等に係る経年分析!J$49,"▲","-")),2),NA())</f>
        <v>8.77</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介護保険特別会計（サービス事業勘定）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0.41</v>
      </c>
    </row>
    <row r="34" spans="1:16" x14ac:dyDescent="0.15">
      <c r="A34" s="135" t="str">
        <f>IF(連結実質赤字比率に係る赤字・黒字の構成分析!C$36="",NA(),連結実質赤字比率に係る赤字・黒字の構成分析!C$36)</f>
        <v>国民健康保険診療施設特別会計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1.59</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2.4700000000000002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22.12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20.149999999999999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20.45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17.100000000000001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19.510000000000002</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545</v>
      </c>
      <c r="E42" s="136"/>
      <c r="F42" s="136"/>
      <c r="G42" s="136">
        <f>'実質公債費比率（分子）の構造'!L$52</f>
        <v>484</v>
      </c>
      <c r="H42" s="136"/>
      <c r="I42" s="136"/>
      <c r="J42" s="136">
        <f>'実質公債費比率（分子）の構造'!M$52</f>
        <v>453</v>
      </c>
      <c r="K42" s="136"/>
      <c r="L42" s="136"/>
      <c r="M42" s="136">
        <f>'実質公債費比率（分子）の構造'!N$52</f>
        <v>433</v>
      </c>
      <c r="N42" s="136"/>
      <c r="O42" s="136"/>
      <c r="P42" s="136">
        <f>'実質公債費比率（分子）の構造'!O$52</f>
        <v>403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13</v>
      </c>
      <c r="C45" s="136"/>
      <c r="D45" s="136"/>
      <c r="E45" s="136">
        <f>'実質公債費比率（分子）の構造'!L$49</f>
        <v>12</v>
      </c>
      <c r="F45" s="136"/>
      <c r="G45" s="136"/>
      <c r="H45" s="136">
        <f>'実質公債費比率（分子）の構造'!M$49</f>
        <v>10</v>
      </c>
      <c r="I45" s="136"/>
      <c r="J45" s="136"/>
      <c r="K45" s="136">
        <f>'実質公債費比率（分子）の構造'!N$49</f>
        <v>8</v>
      </c>
      <c r="L45" s="136"/>
      <c r="M45" s="136"/>
      <c r="N45" s="136">
        <f>'実質公債費比率（分子）の構造'!O$49</f>
        <v>8</v>
      </c>
      <c r="O45" s="136"/>
      <c r="P45" s="136"/>
    </row>
    <row r="46" spans="1:16" x14ac:dyDescent="0.15">
      <c r="A46" s="136" t="s">
        <v>55</v>
      </c>
      <c r="B46" s="136">
        <f>'実質公債費比率（分子）の構造'!K$48</f>
        <v>272</v>
      </c>
      <c r="C46" s="136"/>
      <c r="D46" s="136"/>
      <c r="E46" s="136">
        <f>'実質公債費比率（分子）の構造'!L$48</f>
        <v>213</v>
      </c>
      <c r="F46" s="136"/>
      <c r="G46" s="136"/>
      <c r="H46" s="136">
        <f>'実質公債費比率（分子）の構造'!M$48</f>
        <v>186</v>
      </c>
      <c r="I46" s="136"/>
      <c r="J46" s="136"/>
      <c r="K46" s="136">
        <f>'実質公債費比率（分子）の構造'!N$48</f>
        <v>166</v>
      </c>
      <c r="L46" s="136"/>
      <c r="M46" s="136"/>
      <c r="N46" s="136">
        <f>'実質公債費比率（分子）の構造'!O$48</f>
        <v>151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468</v>
      </c>
      <c r="C49" s="136"/>
      <c r="D49" s="136"/>
      <c r="E49" s="136">
        <f>'実質公債費比率（分子）の構造'!L$45</f>
        <v>438</v>
      </c>
      <c r="F49" s="136"/>
      <c r="G49" s="136"/>
      <c r="H49" s="136">
        <f>'実質公債費比率（分子）の構造'!M$45</f>
        <v>416</v>
      </c>
      <c r="I49" s="136"/>
      <c r="J49" s="136"/>
      <c r="K49" s="136">
        <f>'実質公債費比率（分子）の構造'!N$45</f>
        <v>408</v>
      </c>
      <c r="L49" s="136"/>
      <c r="M49" s="136"/>
      <c r="N49" s="136">
        <f>'実質公債費比率（分子）の構造'!O$45</f>
        <v>383</v>
      </c>
      <c r="O49" s="136"/>
      <c r="P49" s="136"/>
    </row>
    <row r="50" spans="1:16" x14ac:dyDescent="0.15">
      <c r="A50" s="136" t="s">
        <v>59</v>
      </c>
      <c r="B50" s="136" t="e">
        <f>NA()</f>
        <v>#N/A</v>
      </c>
      <c r="C50" s="136">
        <f>IF(ISNUMBER('実質公債費比率（分子）の構造'!K$53),'実質公債費比率（分子）の構造'!K$53,NA())</f>
        <v>208</v>
      </c>
      <c r="D50" s="136" t="e">
        <f>NA()</f>
        <v>#N/A</v>
      </c>
      <c r="E50" s="136" t="e">
        <f>NA()</f>
        <v>#N/A</v>
      </c>
      <c r="F50" s="136">
        <f>IF(ISNUMBER('実質公債費比率（分子）の構造'!L$53),'実質公債費比率（分子）の構造'!L$53,NA())</f>
        <v>179</v>
      </c>
      <c r="G50" s="136" t="e">
        <f>NA()</f>
        <v>#N/A</v>
      </c>
      <c r="H50" s="136" t="e">
        <f>NA()</f>
        <v>#N/A</v>
      </c>
      <c r="I50" s="136">
        <f>IF(ISNUMBER('実質公債費比率（分子）の構造'!M$53),'実質公債費比率（分子）の構造'!M$53,NA())</f>
        <v>159</v>
      </c>
      <c r="J50" s="136" t="e">
        <f>NA()</f>
        <v>#N/A</v>
      </c>
      <c r="K50" s="136" t="e">
        <f>NA()</f>
        <v>#N/A</v>
      </c>
      <c r="L50" s="136">
        <f>IF(ISNUMBER('実質公債費比率（分子）の構造'!N$53),'実質公債費比率（分子）の構造'!N$53,NA())</f>
        <v>149</v>
      </c>
      <c r="M50" s="136" t="e">
        <f>NA()</f>
        <v>#N/A</v>
      </c>
      <c r="N50" s="136" t="e">
        <f>NA()</f>
        <v>#N/A</v>
      </c>
      <c r="O50" s="136">
        <f>IF(ISNUMBER('実質公債費比率（分子）の構造'!O$53),'実質公債費比率（分子）の構造'!O$53,NA())</f>
        <v>139</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3973</v>
      </c>
      <c r="E56" s="135"/>
      <c r="F56" s="135"/>
      <c r="G56" s="135">
        <f>'将来負担比率（分子）の構造'!J$51</f>
        <v>3856</v>
      </c>
      <c r="H56" s="135"/>
      <c r="I56" s="135"/>
      <c r="J56" s="135">
        <f>'将来負担比率（分子）の構造'!K$51</f>
        <v>3495</v>
      </c>
      <c r="K56" s="135"/>
      <c r="L56" s="135"/>
      <c r="M56" s="135">
        <f>'将来負担比率（分子）の構造'!L$51</f>
        <v>3434</v>
      </c>
      <c r="N56" s="135"/>
      <c r="O56" s="135"/>
      <c r="P56" s="135">
        <f>'将来負担比率（分子）の構造'!M$51</f>
        <v>3610</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1234</v>
      </c>
      <c r="E58" s="135"/>
      <c r="F58" s="135"/>
      <c r="G58" s="135">
        <f>'将来負担比率（分子）の構造'!J$49</f>
        <v>1424</v>
      </c>
      <c r="H58" s="135"/>
      <c r="I58" s="135"/>
      <c r="J58" s="135">
        <f>'将来負担比率（分子）の構造'!K$49</f>
        <v>1586</v>
      </c>
      <c r="K58" s="135"/>
      <c r="L58" s="135"/>
      <c r="M58" s="135">
        <f>'将来負担比率（分子）の構造'!L$49</f>
        <v>1812</v>
      </c>
      <c r="N58" s="135"/>
      <c r="O58" s="135"/>
      <c r="P58" s="135">
        <f>'将来負担比率（分子）の構造'!M$49</f>
        <v>1886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678</v>
      </c>
      <c r="C62" s="135"/>
      <c r="D62" s="135"/>
      <c r="E62" s="135">
        <f>'将来負担比率（分子）の構造'!J$45</f>
        <v>677</v>
      </c>
      <c r="F62" s="135"/>
      <c r="G62" s="135"/>
      <c r="H62" s="135">
        <f>'将来負担比率（分子）の構造'!K$45</f>
        <v>713</v>
      </c>
      <c r="I62" s="135"/>
      <c r="J62" s="135"/>
      <c r="K62" s="135">
        <f>'将来負担比率（分子）の構造'!L$45</f>
        <v>693</v>
      </c>
      <c r="L62" s="135"/>
      <c r="M62" s="135"/>
      <c r="N62" s="135">
        <f>'将来負担比率（分子）の構造'!M$45</f>
        <v>669</v>
      </c>
      <c r="O62" s="135"/>
      <c r="P62" s="135"/>
    </row>
    <row r="63" spans="1:16" x14ac:dyDescent="0.15">
      <c r="A63" s="135" t="s">
        <v>28</v>
      </c>
      <c r="B63" s="135">
        <f>'将来負担比率（分子）の構造'!I$44</f>
        <v>65</v>
      </c>
      <c r="C63" s="135"/>
      <c r="D63" s="135"/>
      <c r="E63" s="135">
        <f>'将来負担比率（分子）の構造'!J$44</f>
        <v>56</v>
      </c>
      <c r="F63" s="135"/>
      <c r="G63" s="135"/>
      <c r="H63" s="135">
        <f>'将来負担比率（分子）の構造'!K$44</f>
        <v>47</v>
      </c>
      <c r="I63" s="135"/>
      <c r="J63" s="135"/>
      <c r="K63" s="135">
        <f>'将来負担比率（分子）の構造'!L$44</f>
        <v>45</v>
      </c>
      <c r="L63" s="135"/>
      <c r="M63" s="135"/>
      <c r="N63" s="135">
        <f>'将来負担比率（分子）の構造'!M$44</f>
        <v>41</v>
      </c>
      <c r="O63" s="135"/>
      <c r="P63" s="135"/>
    </row>
    <row r="64" spans="1:16" x14ac:dyDescent="0.15">
      <c r="A64" s="135" t="s">
        <v>27</v>
      </c>
      <c r="B64" s="135">
        <f>'将来負担比率（分子）の構造'!I$43</f>
        <v>2170</v>
      </c>
      <c r="C64" s="135"/>
      <c r="D64" s="135"/>
      <c r="E64" s="135">
        <f>'将来負担比率（分子）の構造'!J$43</f>
        <v>1944</v>
      </c>
      <c r="F64" s="135"/>
      <c r="G64" s="135"/>
      <c r="H64" s="135">
        <f>'将来負担比率（分子）の構造'!K$43</f>
        <v>1756</v>
      </c>
      <c r="I64" s="135"/>
      <c r="J64" s="135"/>
      <c r="K64" s="135">
        <f>'将来負担比率（分子）の構造'!L$43</f>
        <v>1505</v>
      </c>
      <c r="L64" s="135"/>
      <c r="M64" s="135"/>
      <c r="N64" s="135">
        <f>'将来負担比率（分子）の構造'!M$43</f>
        <v>1523</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3285</v>
      </c>
      <c r="C66" s="135"/>
      <c r="D66" s="135"/>
      <c r="E66" s="135">
        <f>'将来負担比率（分子）の構造'!J$41</f>
        <v>3023</v>
      </c>
      <c r="F66" s="135"/>
      <c r="G66" s="135"/>
      <c r="H66" s="135">
        <f>'将来負担比率（分子）の構造'!K$41</f>
        <v>2783</v>
      </c>
      <c r="I66" s="135"/>
      <c r="J66" s="135"/>
      <c r="K66" s="135">
        <f>'将来負担比率（分子）の構造'!L$41</f>
        <v>2678</v>
      </c>
      <c r="L66" s="135"/>
      <c r="M66" s="135"/>
      <c r="N66" s="135">
        <f>'将来負担比率（分子）の構造'!M$41</f>
        <v>2726</v>
      </c>
      <c r="O66" s="135"/>
      <c r="P66" s="135"/>
    </row>
    <row r="67" spans="1:16" x14ac:dyDescent="0.15">
      <c r="A67" s="135" t="s">
        <v>63</v>
      </c>
      <c r="B67" s="135" t="e">
        <f>NA()</f>
        <v>#N/A</v>
      </c>
      <c r="C67" s="135">
        <f>IF(ISNUMBER('将来負担比率（分子）の構造'!I$52), IF('将来負担比率（分子）の構造'!I$52 &lt; 0, 0, '将来負担比率（分子）の構造'!I$52), NA())</f>
        <v>990</v>
      </c>
      <c r="D67" s="135" t="e">
        <f>NA()</f>
        <v>#N/A</v>
      </c>
      <c r="E67" s="135" t="e">
        <f>NA()</f>
        <v>#N/A</v>
      </c>
      <c r="F67" s="135">
        <f>IF(ISNUMBER('将来負担比率（分子）の構造'!J$52), IF('将来負担比率（分子）の構造'!J$52 &lt; 0, 0, '将来負担比率（分子）の構造'!J$52), NA())</f>
        <v>420</v>
      </c>
      <c r="G67" s="135" t="e">
        <f>NA()</f>
        <v>#N/A</v>
      </c>
      <c r="H67" s="135" t="e">
        <f>NA()</f>
        <v>#N/A</v>
      </c>
      <c r="I67" s="135">
        <f>IF(ISNUMBER('将来負担比率（分子）の構造'!K$52), IF('将来負担比率（分子）の構造'!K$52 &lt; 0, 0, '将来負担比率（分子）の構造'!K$52), NA())</f>
        <v>217</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207</v>
      </c>
      <c r="C5" s="674"/>
      <c r="D5" s="674"/>
      <c r="E5" s="674"/>
      <c r="F5" s="674"/>
      <c r="G5" s="674"/>
      <c r="H5" s="674"/>
      <c r="I5" s="674"/>
      <c r="J5" s="674"/>
      <c r="K5" s="674"/>
      <c r="L5" s="674"/>
      <c r="M5" s="674"/>
      <c r="N5" s="674"/>
      <c r="O5" s="674"/>
      <c r="P5" s="674"/>
      <c r="Q5" s="675"/>
      <c r="R5" s="636">
        <v>241532</v>
      </c>
      <c r="S5" s="637"/>
      <c r="T5" s="637"/>
      <c r="U5" s="637"/>
      <c r="V5" s="637"/>
      <c r="W5" s="637"/>
      <c r="X5" s="637"/>
      <c r="Y5" s="684"/>
      <c r="Z5" s="697">
        <v>6.7</v>
      </c>
      <c r="AA5" s="697"/>
      <c r="AB5" s="697"/>
      <c r="AC5" s="697"/>
      <c r="AD5" s="698">
        <v>241532</v>
      </c>
      <c r="AE5" s="698"/>
      <c r="AF5" s="698"/>
      <c r="AG5" s="698"/>
      <c r="AH5" s="698"/>
      <c r="AI5" s="698"/>
      <c r="AJ5" s="698"/>
      <c r="AK5" s="698"/>
      <c r="AL5" s="685">
        <v>12.5</v>
      </c>
      <c r="AM5" s="654"/>
      <c r="AN5" s="654"/>
      <c r="AO5" s="686"/>
      <c r="AP5" s="673" t="s">
        <v>208</v>
      </c>
      <c r="AQ5" s="674"/>
      <c r="AR5" s="674"/>
      <c r="AS5" s="674"/>
      <c r="AT5" s="674"/>
      <c r="AU5" s="674"/>
      <c r="AV5" s="674"/>
      <c r="AW5" s="674"/>
      <c r="AX5" s="674"/>
      <c r="AY5" s="674"/>
      <c r="AZ5" s="674"/>
      <c r="BA5" s="674"/>
      <c r="BB5" s="674"/>
      <c r="BC5" s="674"/>
      <c r="BD5" s="674"/>
      <c r="BE5" s="674"/>
      <c r="BF5" s="675"/>
      <c r="BG5" s="586">
        <v>234926</v>
      </c>
      <c r="BH5" s="587"/>
      <c r="BI5" s="587"/>
      <c r="BJ5" s="587"/>
      <c r="BK5" s="587"/>
      <c r="BL5" s="587"/>
      <c r="BM5" s="587"/>
      <c r="BN5" s="588"/>
      <c r="BO5" s="639">
        <v>97.3</v>
      </c>
      <c r="BP5" s="639"/>
      <c r="BQ5" s="639"/>
      <c r="BR5" s="639"/>
      <c r="BS5" s="640">
        <v>1547</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23848</v>
      </c>
      <c r="S6" s="587"/>
      <c r="T6" s="587"/>
      <c r="U6" s="587"/>
      <c r="V6" s="587"/>
      <c r="W6" s="587"/>
      <c r="X6" s="587"/>
      <c r="Y6" s="588"/>
      <c r="Z6" s="639">
        <v>0.7</v>
      </c>
      <c r="AA6" s="639"/>
      <c r="AB6" s="639"/>
      <c r="AC6" s="639"/>
      <c r="AD6" s="640">
        <v>23848</v>
      </c>
      <c r="AE6" s="640"/>
      <c r="AF6" s="640"/>
      <c r="AG6" s="640"/>
      <c r="AH6" s="640"/>
      <c r="AI6" s="640"/>
      <c r="AJ6" s="640"/>
      <c r="AK6" s="640"/>
      <c r="AL6" s="609">
        <v>1.2</v>
      </c>
      <c r="AM6" s="641"/>
      <c r="AN6" s="641"/>
      <c r="AO6" s="642"/>
      <c r="AP6" s="583" t="s">
        <v>213</v>
      </c>
      <c r="AQ6" s="584"/>
      <c r="AR6" s="584"/>
      <c r="AS6" s="584"/>
      <c r="AT6" s="584"/>
      <c r="AU6" s="584"/>
      <c r="AV6" s="584"/>
      <c r="AW6" s="584"/>
      <c r="AX6" s="584"/>
      <c r="AY6" s="584"/>
      <c r="AZ6" s="584"/>
      <c r="BA6" s="584"/>
      <c r="BB6" s="584"/>
      <c r="BC6" s="584"/>
      <c r="BD6" s="584"/>
      <c r="BE6" s="584"/>
      <c r="BF6" s="585"/>
      <c r="BG6" s="586">
        <v>234926</v>
      </c>
      <c r="BH6" s="587"/>
      <c r="BI6" s="587"/>
      <c r="BJ6" s="587"/>
      <c r="BK6" s="587"/>
      <c r="BL6" s="587"/>
      <c r="BM6" s="587"/>
      <c r="BN6" s="588"/>
      <c r="BO6" s="639">
        <v>97.3</v>
      </c>
      <c r="BP6" s="639"/>
      <c r="BQ6" s="639"/>
      <c r="BR6" s="639"/>
      <c r="BS6" s="640">
        <v>1547</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48572</v>
      </c>
      <c r="CS6" s="587"/>
      <c r="CT6" s="587"/>
      <c r="CU6" s="587"/>
      <c r="CV6" s="587"/>
      <c r="CW6" s="587"/>
      <c r="CX6" s="587"/>
      <c r="CY6" s="588"/>
      <c r="CZ6" s="639">
        <v>1.5</v>
      </c>
      <c r="DA6" s="639"/>
      <c r="DB6" s="639"/>
      <c r="DC6" s="639"/>
      <c r="DD6" s="592" t="s">
        <v>215</v>
      </c>
      <c r="DE6" s="587"/>
      <c r="DF6" s="587"/>
      <c r="DG6" s="587"/>
      <c r="DH6" s="587"/>
      <c r="DI6" s="587"/>
      <c r="DJ6" s="587"/>
      <c r="DK6" s="587"/>
      <c r="DL6" s="587"/>
      <c r="DM6" s="587"/>
      <c r="DN6" s="587"/>
      <c r="DO6" s="587"/>
      <c r="DP6" s="588"/>
      <c r="DQ6" s="592">
        <v>48572</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759</v>
      </c>
      <c r="S7" s="587"/>
      <c r="T7" s="587"/>
      <c r="U7" s="587"/>
      <c r="V7" s="587"/>
      <c r="W7" s="587"/>
      <c r="X7" s="587"/>
      <c r="Y7" s="588"/>
      <c r="Z7" s="639">
        <v>0</v>
      </c>
      <c r="AA7" s="639"/>
      <c r="AB7" s="639"/>
      <c r="AC7" s="639"/>
      <c r="AD7" s="640">
        <v>759</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112515</v>
      </c>
      <c r="BH7" s="587"/>
      <c r="BI7" s="587"/>
      <c r="BJ7" s="587"/>
      <c r="BK7" s="587"/>
      <c r="BL7" s="587"/>
      <c r="BM7" s="587"/>
      <c r="BN7" s="588"/>
      <c r="BO7" s="639">
        <v>46.6</v>
      </c>
      <c r="BP7" s="639"/>
      <c r="BQ7" s="639"/>
      <c r="BR7" s="639"/>
      <c r="BS7" s="640">
        <v>1547</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610824</v>
      </c>
      <c r="CS7" s="587"/>
      <c r="CT7" s="587"/>
      <c r="CU7" s="587"/>
      <c r="CV7" s="587"/>
      <c r="CW7" s="587"/>
      <c r="CX7" s="587"/>
      <c r="CY7" s="588"/>
      <c r="CZ7" s="639">
        <v>19.3</v>
      </c>
      <c r="DA7" s="639"/>
      <c r="DB7" s="639"/>
      <c r="DC7" s="639"/>
      <c r="DD7" s="592">
        <v>31961</v>
      </c>
      <c r="DE7" s="587"/>
      <c r="DF7" s="587"/>
      <c r="DG7" s="587"/>
      <c r="DH7" s="587"/>
      <c r="DI7" s="587"/>
      <c r="DJ7" s="587"/>
      <c r="DK7" s="587"/>
      <c r="DL7" s="587"/>
      <c r="DM7" s="587"/>
      <c r="DN7" s="587"/>
      <c r="DO7" s="587"/>
      <c r="DP7" s="588"/>
      <c r="DQ7" s="592">
        <v>542037</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1238</v>
      </c>
      <c r="S8" s="587"/>
      <c r="T8" s="587"/>
      <c r="U8" s="587"/>
      <c r="V8" s="587"/>
      <c r="W8" s="587"/>
      <c r="X8" s="587"/>
      <c r="Y8" s="588"/>
      <c r="Z8" s="639">
        <v>0</v>
      </c>
      <c r="AA8" s="639"/>
      <c r="AB8" s="639"/>
      <c r="AC8" s="639"/>
      <c r="AD8" s="640">
        <v>1238</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4873</v>
      </c>
      <c r="BH8" s="587"/>
      <c r="BI8" s="587"/>
      <c r="BJ8" s="587"/>
      <c r="BK8" s="587"/>
      <c r="BL8" s="587"/>
      <c r="BM8" s="587"/>
      <c r="BN8" s="588"/>
      <c r="BO8" s="639">
        <v>2</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548414</v>
      </c>
      <c r="CS8" s="587"/>
      <c r="CT8" s="587"/>
      <c r="CU8" s="587"/>
      <c r="CV8" s="587"/>
      <c r="CW8" s="587"/>
      <c r="CX8" s="587"/>
      <c r="CY8" s="588"/>
      <c r="CZ8" s="639">
        <v>17.399999999999999</v>
      </c>
      <c r="DA8" s="639"/>
      <c r="DB8" s="639"/>
      <c r="DC8" s="639"/>
      <c r="DD8" s="592">
        <v>84447</v>
      </c>
      <c r="DE8" s="587"/>
      <c r="DF8" s="587"/>
      <c r="DG8" s="587"/>
      <c r="DH8" s="587"/>
      <c r="DI8" s="587"/>
      <c r="DJ8" s="587"/>
      <c r="DK8" s="587"/>
      <c r="DL8" s="587"/>
      <c r="DM8" s="587"/>
      <c r="DN8" s="587"/>
      <c r="DO8" s="587"/>
      <c r="DP8" s="588"/>
      <c r="DQ8" s="592">
        <v>341497</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1950</v>
      </c>
      <c r="S9" s="587"/>
      <c r="T9" s="587"/>
      <c r="U9" s="587"/>
      <c r="V9" s="587"/>
      <c r="W9" s="587"/>
      <c r="X9" s="587"/>
      <c r="Y9" s="588"/>
      <c r="Z9" s="639">
        <v>0.1</v>
      </c>
      <c r="AA9" s="639"/>
      <c r="AB9" s="639"/>
      <c r="AC9" s="639"/>
      <c r="AD9" s="640">
        <v>1950</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98300</v>
      </c>
      <c r="BH9" s="587"/>
      <c r="BI9" s="587"/>
      <c r="BJ9" s="587"/>
      <c r="BK9" s="587"/>
      <c r="BL9" s="587"/>
      <c r="BM9" s="587"/>
      <c r="BN9" s="588"/>
      <c r="BO9" s="639">
        <v>40.700000000000003</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139078</v>
      </c>
      <c r="CS9" s="587"/>
      <c r="CT9" s="587"/>
      <c r="CU9" s="587"/>
      <c r="CV9" s="587"/>
      <c r="CW9" s="587"/>
      <c r="CX9" s="587"/>
      <c r="CY9" s="588"/>
      <c r="CZ9" s="639">
        <v>4.4000000000000004</v>
      </c>
      <c r="DA9" s="639"/>
      <c r="DB9" s="639"/>
      <c r="DC9" s="639"/>
      <c r="DD9" s="592">
        <v>4850</v>
      </c>
      <c r="DE9" s="587"/>
      <c r="DF9" s="587"/>
      <c r="DG9" s="587"/>
      <c r="DH9" s="587"/>
      <c r="DI9" s="587"/>
      <c r="DJ9" s="587"/>
      <c r="DK9" s="587"/>
      <c r="DL9" s="587"/>
      <c r="DM9" s="587"/>
      <c r="DN9" s="587"/>
      <c r="DO9" s="587"/>
      <c r="DP9" s="588"/>
      <c r="DQ9" s="592">
        <v>124099</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25362</v>
      </c>
      <c r="S10" s="587"/>
      <c r="T10" s="587"/>
      <c r="U10" s="587"/>
      <c r="V10" s="587"/>
      <c r="W10" s="587"/>
      <c r="X10" s="587"/>
      <c r="Y10" s="588"/>
      <c r="Z10" s="639">
        <v>0.7</v>
      </c>
      <c r="AA10" s="639"/>
      <c r="AB10" s="639"/>
      <c r="AC10" s="639"/>
      <c r="AD10" s="640">
        <v>25362</v>
      </c>
      <c r="AE10" s="640"/>
      <c r="AF10" s="640"/>
      <c r="AG10" s="640"/>
      <c r="AH10" s="640"/>
      <c r="AI10" s="640"/>
      <c r="AJ10" s="640"/>
      <c r="AK10" s="640"/>
      <c r="AL10" s="609">
        <v>1.3</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6348</v>
      </c>
      <c r="BH10" s="587"/>
      <c r="BI10" s="587"/>
      <c r="BJ10" s="587"/>
      <c r="BK10" s="587"/>
      <c r="BL10" s="587"/>
      <c r="BM10" s="587"/>
      <c r="BN10" s="588"/>
      <c r="BO10" s="639">
        <v>2.6</v>
      </c>
      <c r="BP10" s="639"/>
      <c r="BQ10" s="639"/>
      <c r="BR10" s="639"/>
      <c r="BS10" s="592">
        <v>1058</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12341</v>
      </c>
      <c r="CS10" s="587"/>
      <c r="CT10" s="587"/>
      <c r="CU10" s="587"/>
      <c r="CV10" s="587"/>
      <c r="CW10" s="587"/>
      <c r="CX10" s="587"/>
      <c r="CY10" s="588"/>
      <c r="CZ10" s="639">
        <v>0.4</v>
      </c>
      <c r="DA10" s="639"/>
      <c r="DB10" s="639"/>
      <c r="DC10" s="639"/>
      <c r="DD10" s="592" t="s">
        <v>112</v>
      </c>
      <c r="DE10" s="587"/>
      <c r="DF10" s="587"/>
      <c r="DG10" s="587"/>
      <c r="DH10" s="587"/>
      <c r="DI10" s="587"/>
      <c r="DJ10" s="587"/>
      <c r="DK10" s="587"/>
      <c r="DL10" s="587"/>
      <c r="DM10" s="587"/>
      <c r="DN10" s="587"/>
      <c r="DO10" s="587"/>
      <c r="DP10" s="588"/>
      <c r="DQ10" s="592">
        <v>795</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2994</v>
      </c>
      <c r="BH11" s="587"/>
      <c r="BI11" s="587"/>
      <c r="BJ11" s="587"/>
      <c r="BK11" s="587"/>
      <c r="BL11" s="587"/>
      <c r="BM11" s="587"/>
      <c r="BN11" s="588"/>
      <c r="BO11" s="639">
        <v>1.2</v>
      </c>
      <c r="BP11" s="639"/>
      <c r="BQ11" s="639"/>
      <c r="BR11" s="639"/>
      <c r="BS11" s="592">
        <v>489</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348951</v>
      </c>
      <c r="CS11" s="587"/>
      <c r="CT11" s="587"/>
      <c r="CU11" s="587"/>
      <c r="CV11" s="587"/>
      <c r="CW11" s="587"/>
      <c r="CX11" s="587"/>
      <c r="CY11" s="588"/>
      <c r="CZ11" s="639">
        <v>11</v>
      </c>
      <c r="DA11" s="639"/>
      <c r="DB11" s="639"/>
      <c r="DC11" s="639"/>
      <c r="DD11" s="592">
        <v>162625</v>
      </c>
      <c r="DE11" s="587"/>
      <c r="DF11" s="587"/>
      <c r="DG11" s="587"/>
      <c r="DH11" s="587"/>
      <c r="DI11" s="587"/>
      <c r="DJ11" s="587"/>
      <c r="DK11" s="587"/>
      <c r="DL11" s="587"/>
      <c r="DM11" s="587"/>
      <c r="DN11" s="587"/>
      <c r="DO11" s="587"/>
      <c r="DP11" s="588"/>
      <c r="DQ11" s="592">
        <v>180227</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106323</v>
      </c>
      <c r="BH12" s="587"/>
      <c r="BI12" s="587"/>
      <c r="BJ12" s="587"/>
      <c r="BK12" s="587"/>
      <c r="BL12" s="587"/>
      <c r="BM12" s="587"/>
      <c r="BN12" s="588"/>
      <c r="BO12" s="639">
        <v>44</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48869</v>
      </c>
      <c r="CS12" s="587"/>
      <c r="CT12" s="587"/>
      <c r="CU12" s="587"/>
      <c r="CV12" s="587"/>
      <c r="CW12" s="587"/>
      <c r="CX12" s="587"/>
      <c r="CY12" s="588"/>
      <c r="CZ12" s="639">
        <v>1.5</v>
      </c>
      <c r="DA12" s="639"/>
      <c r="DB12" s="639"/>
      <c r="DC12" s="639"/>
      <c r="DD12" s="592">
        <v>10175</v>
      </c>
      <c r="DE12" s="587"/>
      <c r="DF12" s="587"/>
      <c r="DG12" s="587"/>
      <c r="DH12" s="587"/>
      <c r="DI12" s="587"/>
      <c r="DJ12" s="587"/>
      <c r="DK12" s="587"/>
      <c r="DL12" s="587"/>
      <c r="DM12" s="587"/>
      <c r="DN12" s="587"/>
      <c r="DO12" s="587"/>
      <c r="DP12" s="588"/>
      <c r="DQ12" s="592">
        <v>26426</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7095</v>
      </c>
      <c r="S13" s="587"/>
      <c r="T13" s="587"/>
      <c r="U13" s="587"/>
      <c r="V13" s="587"/>
      <c r="W13" s="587"/>
      <c r="X13" s="587"/>
      <c r="Y13" s="588"/>
      <c r="Z13" s="639">
        <v>0.2</v>
      </c>
      <c r="AA13" s="639"/>
      <c r="AB13" s="639"/>
      <c r="AC13" s="639"/>
      <c r="AD13" s="640">
        <v>7095</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105046</v>
      </c>
      <c r="BH13" s="587"/>
      <c r="BI13" s="587"/>
      <c r="BJ13" s="587"/>
      <c r="BK13" s="587"/>
      <c r="BL13" s="587"/>
      <c r="BM13" s="587"/>
      <c r="BN13" s="588"/>
      <c r="BO13" s="639">
        <v>43.5</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634369</v>
      </c>
      <c r="CS13" s="587"/>
      <c r="CT13" s="587"/>
      <c r="CU13" s="587"/>
      <c r="CV13" s="587"/>
      <c r="CW13" s="587"/>
      <c r="CX13" s="587"/>
      <c r="CY13" s="588"/>
      <c r="CZ13" s="639">
        <v>20.100000000000001</v>
      </c>
      <c r="DA13" s="639"/>
      <c r="DB13" s="639"/>
      <c r="DC13" s="639"/>
      <c r="DD13" s="592">
        <v>291853</v>
      </c>
      <c r="DE13" s="587"/>
      <c r="DF13" s="587"/>
      <c r="DG13" s="587"/>
      <c r="DH13" s="587"/>
      <c r="DI13" s="587"/>
      <c r="DJ13" s="587"/>
      <c r="DK13" s="587"/>
      <c r="DL13" s="587"/>
      <c r="DM13" s="587"/>
      <c r="DN13" s="587"/>
      <c r="DO13" s="587"/>
      <c r="DP13" s="588"/>
      <c r="DQ13" s="592">
        <v>344533</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8540</v>
      </c>
      <c r="BH14" s="587"/>
      <c r="BI14" s="587"/>
      <c r="BJ14" s="587"/>
      <c r="BK14" s="587"/>
      <c r="BL14" s="587"/>
      <c r="BM14" s="587"/>
      <c r="BN14" s="588"/>
      <c r="BO14" s="639">
        <v>3.5</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99333</v>
      </c>
      <c r="CS14" s="587"/>
      <c r="CT14" s="587"/>
      <c r="CU14" s="587"/>
      <c r="CV14" s="587"/>
      <c r="CW14" s="587"/>
      <c r="CX14" s="587"/>
      <c r="CY14" s="588"/>
      <c r="CZ14" s="639">
        <v>3.1</v>
      </c>
      <c r="DA14" s="639"/>
      <c r="DB14" s="639"/>
      <c r="DC14" s="639"/>
      <c r="DD14" s="592" t="s">
        <v>112</v>
      </c>
      <c r="DE14" s="587"/>
      <c r="DF14" s="587"/>
      <c r="DG14" s="587"/>
      <c r="DH14" s="587"/>
      <c r="DI14" s="587"/>
      <c r="DJ14" s="587"/>
      <c r="DK14" s="587"/>
      <c r="DL14" s="587"/>
      <c r="DM14" s="587"/>
      <c r="DN14" s="587"/>
      <c r="DO14" s="587"/>
      <c r="DP14" s="588"/>
      <c r="DQ14" s="592">
        <v>83333</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101</v>
      </c>
      <c r="S15" s="587"/>
      <c r="T15" s="587"/>
      <c r="U15" s="587"/>
      <c r="V15" s="587"/>
      <c r="W15" s="587"/>
      <c r="X15" s="587"/>
      <c r="Y15" s="588"/>
      <c r="Z15" s="639">
        <v>0</v>
      </c>
      <c r="AA15" s="639"/>
      <c r="AB15" s="639"/>
      <c r="AC15" s="639"/>
      <c r="AD15" s="640">
        <v>101</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7548</v>
      </c>
      <c r="BH15" s="587"/>
      <c r="BI15" s="587"/>
      <c r="BJ15" s="587"/>
      <c r="BK15" s="587"/>
      <c r="BL15" s="587"/>
      <c r="BM15" s="587"/>
      <c r="BN15" s="588"/>
      <c r="BO15" s="639">
        <v>3.1</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284895</v>
      </c>
      <c r="CS15" s="587"/>
      <c r="CT15" s="587"/>
      <c r="CU15" s="587"/>
      <c r="CV15" s="587"/>
      <c r="CW15" s="587"/>
      <c r="CX15" s="587"/>
      <c r="CY15" s="588"/>
      <c r="CZ15" s="639">
        <v>9</v>
      </c>
      <c r="DA15" s="639"/>
      <c r="DB15" s="639"/>
      <c r="DC15" s="639"/>
      <c r="DD15" s="592">
        <v>80899</v>
      </c>
      <c r="DE15" s="587"/>
      <c r="DF15" s="587"/>
      <c r="DG15" s="587"/>
      <c r="DH15" s="587"/>
      <c r="DI15" s="587"/>
      <c r="DJ15" s="587"/>
      <c r="DK15" s="587"/>
      <c r="DL15" s="587"/>
      <c r="DM15" s="587"/>
      <c r="DN15" s="587"/>
      <c r="DO15" s="587"/>
      <c r="DP15" s="588"/>
      <c r="DQ15" s="592">
        <v>172746</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1818875</v>
      </c>
      <c r="S16" s="587"/>
      <c r="T16" s="587"/>
      <c r="U16" s="587"/>
      <c r="V16" s="587"/>
      <c r="W16" s="587"/>
      <c r="X16" s="587"/>
      <c r="Y16" s="588"/>
      <c r="Z16" s="639">
        <v>50.4</v>
      </c>
      <c r="AA16" s="639"/>
      <c r="AB16" s="639"/>
      <c r="AC16" s="639"/>
      <c r="AD16" s="640">
        <v>1622951</v>
      </c>
      <c r="AE16" s="640"/>
      <c r="AF16" s="640"/>
      <c r="AG16" s="640"/>
      <c r="AH16" s="640"/>
      <c r="AI16" s="640"/>
      <c r="AJ16" s="640"/>
      <c r="AK16" s="640"/>
      <c r="AL16" s="609">
        <v>84.3</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1622951</v>
      </c>
      <c r="S17" s="587"/>
      <c r="T17" s="587"/>
      <c r="U17" s="587"/>
      <c r="V17" s="587"/>
      <c r="W17" s="587"/>
      <c r="X17" s="587"/>
      <c r="Y17" s="588"/>
      <c r="Z17" s="639">
        <v>45</v>
      </c>
      <c r="AA17" s="639"/>
      <c r="AB17" s="639"/>
      <c r="AC17" s="639"/>
      <c r="AD17" s="640">
        <v>1622951</v>
      </c>
      <c r="AE17" s="640"/>
      <c r="AF17" s="640"/>
      <c r="AG17" s="640"/>
      <c r="AH17" s="640"/>
      <c r="AI17" s="640"/>
      <c r="AJ17" s="640"/>
      <c r="AK17" s="640"/>
      <c r="AL17" s="609">
        <v>84.3</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382917</v>
      </c>
      <c r="CS17" s="587"/>
      <c r="CT17" s="587"/>
      <c r="CU17" s="587"/>
      <c r="CV17" s="587"/>
      <c r="CW17" s="587"/>
      <c r="CX17" s="587"/>
      <c r="CY17" s="588"/>
      <c r="CZ17" s="639">
        <v>12.1</v>
      </c>
      <c r="DA17" s="639"/>
      <c r="DB17" s="639"/>
      <c r="DC17" s="639"/>
      <c r="DD17" s="592" t="s">
        <v>112</v>
      </c>
      <c r="DE17" s="587"/>
      <c r="DF17" s="587"/>
      <c r="DG17" s="587"/>
      <c r="DH17" s="587"/>
      <c r="DI17" s="587"/>
      <c r="DJ17" s="587"/>
      <c r="DK17" s="587"/>
      <c r="DL17" s="587"/>
      <c r="DM17" s="587"/>
      <c r="DN17" s="587"/>
      <c r="DO17" s="587"/>
      <c r="DP17" s="588"/>
      <c r="DQ17" s="592">
        <v>382917</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195924</v>
      </c>
      <c r="S18" s="587"/>
      <c r="T18" s="587"/>
      <c r="U18" s="587"/>
      <c r="V18" s="587"/>
      <c r="W18" s="587"/>
      <c r="X18" s="587"/>
      <c r="Y18" s="588"/>
      <c r="Z18" s="639">
        <v>5.4</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6606</v>
      </c>
      <c r="BH19" s="587"/>
      <c r="BI19" s="587"/>
      <c r="BJ19" s="587"/>
      <c r="BK19" s="587"/>
      <c r="BL19" s="587"/>
      <c r="BM19" s="587"/>
      <c r="BN19" s="588"/>
      <c r="BO19" s="639">
        <v>2.7</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2120760</v>
      </c>
      <c r="S20" s="587"/>
      <c r="T20" s="587"/>
      <c r="U20" s="587"/>
      <c r="V20" s="587"/>
      <c r="W20" s="587"/>
      <c r="X20" s="587"/>
      <c r="Y20" s="588"/>
      <c r="Z20" s="639">
        <v>58.8</v>
      </c>
      <c r="AA20" s="639"/>
      <c r="AB20" s="639"/>
      <c r="AC20" s="639"/>
      <c r="AD20" s="640">
        <v>1924836</v>
      </c>
      <c r="AE20" s="640"/>
      <c r="AF20" s="640"/>
      <c r="AG20" s="640"/>
      <c r="AH20" s="640"/>
      <c r="AI20" s="640"/>
      <c r="AJ20" s="640"/>
      <c r="AK20" s="640"/>
      <c r="AL20" s="609">
        <v>100</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6606</v>
      </c>
      <c r="BH20" s="587"/>
      <c r="BI20" s="587"/>
      <c r="BJ20" s="587"/>
      <c r="BK20" s="587"/>
      <c r="BL20" s="587"/>
      <c r="BM20" s="587"/>
      <c r="BN20" s="588"/>
      <c r="BO20" s="639">
        <v>2.7</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3158563</v>
      </c>
      <c r="CS20" s="587"/>
      <c r="CT20" s="587"/>
      <c r="CU20" s="587"/>
      <c r="CV20" s="587"/>
      <c r="CW20" s="587"/>
      <c r="CX20" s="587"/>
      <c r="CY20" s="588"/>
      <c r="CZ20" s="639">
        <v>100</v>
      </c>
      <c r="DA20" s="639"/>
      <c r="DB20" s="639"/>
      <c r="DC20" s="639"/>
      <c r="DD20" s="592">
        <v>666810</v>
      </c>
      <c r="DE20" s="587"/>
      <c r="DF20" s="587"/>
      <c r="DG20" s="587"/>
      <c r="DH20" s="587"/>
      <c r="DI20" s="587"/>
      <c r="DJ20" s="587"/>
      <c r="DK20" s="587"/>
      <c r="DL20" s="587"/>
      <c r="DM20" s="587"/>
      <c r="DN20" s="587"/>
      <c r="DO20" s="587"/>
      <c r="DP20" s="588"/>
      <c r="DQ20" s="592">
        <v>2247182</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t="s">
        <v>112</v>
      </c>
      <c r="S21" s="587"/>
      <c r="T21" s="587"/>
      <c r="U21" s="587"/>
      <c r="V21" s="587"/>
      <c r="W21" s="587"/>
      <c r="X21" s="587"/>
      <c r="Y21" s="588"/>
      <c r="Z21" s="639" t="s">
        <v>112</v>
      </c>
      <c r="AA21" s="639"/>
      <c r="AB21" s="639"/>
      <c r="AC21" s="639"/>
      <c r="AD21" s="640" t="s">
        <v>112</v>
      </c>
      <c r="AE21" s="640"/>
      <c r="AF21" s="640"/>
      <c r="AG21" s="640"/>
      <c r="AH21" s="640"/>
      <c r="AI21" s="640"/>
      <c r="AJ21" s="640"/>
      <c r="AK21" s="640"/>
      <c r="AL21" s="609" t="s">
        <v>112</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6606</v>
      </c>
      <c r="BH21" s="587"/>
      <c r="BI21" s="587"/>
      <c r="BJ21" s="587"/>
      <c r="BK21" s="587"/>
      <c r="BL21" s="587"/>
      <c r="BM21" s="587"/>
      <c r="BN21" s="588"/>
      <c r="BO21" s="639">
        <v>2.7</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19238</v>
      </c>
      <c r="S22" s="587"/>
      <c r="T22" s="587"/>
      <c r="U22" s="587"/>
      <c r="V22" s="587"/>
      <c r="W22" s="587"/>
      <c r="X22" s="587"/>
      <c r="Y22" s="588"/>
      <c r="Z22" s="639">
        <v>0.5</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28252</v>
      </c>
      <c r="S23" s="587"/>
      <c r="T23" s="587"/>
      <c r="U23" s="587"/>
      <c r="V23" s="587"/>
      <c r="W23" s="587"/>
      <c r="X23" s="587"/>
      <c r="Y23" s="588"/>
      <c r="Z23" s="639">
        <v>0.8</v>
      </c>
      <c r="AA23" s="639"/>
      <c r="AB23" s="639"/>
      <c r="AC23" s="639"/>
      <c r="AD23" s="640">
        <v>417</v>
      </c>
      <c r="AE23" s="640"/>
      <c r="AF23" s="640"/>
      <c r="AG23" s="640"/>
      <c r="AH23" s="640"/>
      <c r="AI23" s="640"/>
      <c r="AJ23" s="640"/>
      <c r="AK23" s="640"/>
      <c r="AL23" s="609">
        <v>0</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2843</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943411</v>
      </c>
      <c r="CS24" s="637"/>
      <c r="CT24" s="637"/>
      <c r="CU24" s="637"/>
      <c r="CV24" s="637"/>
      <c r="CW24" s="637"/>
      <c r="CX24" s="637"/>
      <c r="CY24" s="684"/>
      <c r="CZ24" s="688">
        <v>29.9</v>
      </c>
      <c r="DA24" s="689"/>
      <c r="DB24" s="689"/>
      <c r="DC24" s="690"/>
      <c r="DD24" s="683">
        <v>819150</v>
      </c>
      <c r="DE24" s="637"/>
      <c r="DF24" s="637"/>
      <c r="DG24" s="637"/>
      <c r="DH24" s="637"/>
      <c r="DI24" s="637"/>
      <c r="DJ24" s="637"/>
      <c r="DK24" s="684"/>
      <c r="DL24" s="683">
        <v>810496</v>
      </c>
      <c r="DM24" s="637"/>
      <c r="DN24" s="637"/>
      <c r="DO24" s="637"/>
      <c r="DP24" s="637"/>
      <c r="DQ24" s="637"/>
      <c r="DR24" s="637"/>
      <c r="DS24" s="637"/>
      <c r="DT24" s="637"/>
      <c r="DU24" s="637"/>
      <c r="DV24" s="684"/>
      <c r="DW24" s="685">
        <v>42.1</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188737</v>
      </c>
      <c r="S25" s="587"/>
      <c r="T25" s="587"/>
      <c r="U25" s="587"/>
      <c r="V25" s="587"/>
      <c r="W25" s="587"/>
      <c r="X25" s="587"/>
      <c r="Y25" s="588"/>
      <c r="Z25" s="639">
        <v>5.2</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408181</v>
      </c>
      <c r="CS25" s="605"/>
      <c r="CT25" s="605"/>
      <c r="CU25" s="605"/>
      <c r="CV25" s="605"/>
      <c r="CW25" s="605"/>
      <c r="CX25" s="605"/>
      <c r="CY25" s="606"/>
      <c r="CZ25" s="589">
        <v>12.9</v>
      </c>
      <c r="DA25" s="607"/>
      <c r="DB25" s="607"/>
      <c r="DC25" s="608"/>
      <c r="DD25" s="592">
        <v>381470</v>
      </c>
      <c r="DE25" s="605"/>
      <c r="DF25" s="605"/>
      <c r="DG25" s="605"/>
      <c r="DH25" s="605"/>
      <c r="DI25" s="605"/>
      <c r="DJ25" s="605"/>
      <c r="DK25" s="606"/>
      <c r="DL25" s="592">
        <v>374863</v>
      </c>
      <c r="DM25" s="605"/>
      <c r="DN25" s="605"/>
      <c r="DO25" s="605"/>
      <c r="DP25" s="605"/>
      <c r="DQ25" s="605"/>
      <c r="DR25" s="605"/>
      <c r="DS25" s="605"/>
      <c r="DT25" s="605"/>
      <c r="DU25" s="605"/>
      <c r="DV25" s="606"/>
      <c r="DW25" s="609">
        <v>19.5</v>
      </c>
      <c r="DX25" s="610"/>
      <c r="DY25" s="610"/>
      <c r="DZ25" s="610"/>
      <c r="EA25" s="610"/>
      <c r="EB25" s="610"/>
      <c r="EC25" s="611"/>
    </row>
    <row r="26" spans="2:133" ht="11.25" customHeight="1" x14ac:dyDescent="0.15">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239811</v>
      </c>
      <c r="CS26" s="587"/>
      <c r="CT26" s="587"/>
      <c r="CU26" s="587"/>
      <c r="CV26" s="587"/>
      <c r="CW26" s="587"/>
      <c r="CX26" s="587"/>
      <c r="CY26" s="588"/>
      <c r="CZ26" s="589">
        <v>7.6</v>
      </c>
      <c r="DA26" s="607"/>
      <c r="DB26" s="607"/>
      <c r="DC26" s="608"/>
      <c r="DD26" s="592">
        <v>216952</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214994</v>
      </c>
      <c r="S27" s="587"/>
      <c r="T27" s="587"/>
      <c r="U27" s="587"/>
      <c r="V27" s="587"/>
      <c r="W27" s="587"/>
      <c r="X27" s="587"/>
      <c r="Y27" s="588"/>
      <c r="Z27" s="639">
        <v>6</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241532</v>
      </c>
      <c r="BH27" s="587"/>
      <c r="BI27" s="587"/>
      <c r="BJ27" s="587"/>
      <c r="BK27" s="587"/>
      <c r="BL27" s="587"/>
      <c r="BM27" s="587"/>
      <c r="BN27" s="588"/>
      <c r="BO27" s="639">
        <v>100</v>
      </c>
      <c r="BP27" s="639"/>
      <c r="BQ27" s="639"/>
      <c r="BR27" s="639"/>
      <c r="BS27" s="592">
        <v>1547</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152344</v>
      </c>
      <c r="CS27" s="605"/>
      <c r="CT27" s="605"/>
      <c r="CU27" s="605"/>
      <c r="CV27" s="605"/>
      <c r="CW27" s="605"/>
      <c r="CX27" s="605"/>
      <c r="CY27" s="606"/>
      <c r="CZ27" s="589">
        <v>4.8</v>
      </c>
      <c r="DA27" s="607"/>
      <c r="DB27" s="607"/>
      <c r="DC27" s="608"/>
      <c r="DD27" s="592">
        <v>54794</v>
      </c>
      <c r="DE27" s="605"/>
      <c r="DF27" s="605"/>
      <c r="DG27" s="605"/>
      <c r="DH27" s="605"/>
      <c r="DI27" s="605"/>
      <c r="DJ27" s="605"/>
      <c r="DK27" s="606"/>
      <c r="DL27" s="592">
        <v>52747</v>
      </c>
      <c r="DM27" s="605"/>
      <c r="DN27" s="605"/>
      <c r="DO27" s="605"/>
      <c r="DP27" s="605"/>
      <c r="DQ27" s="605"/>
      <c r="DR27" s="605"/>
      <c r="DS27" s="605"/>
      <c r="DT27" s="605"/>
      <c r="DU27" s="605"/>
      <c r="DV27" s="606"/>
      <c r="DW27" s="609">
        <v>2.7</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7206</v>
      </c>
      <c r="S28" s="587"/>
      <c r="T28" s="587"/>
      <c r="U28" s="587"/>
      <c r="V28" s="587"/>
      <c r="W28" s="587"/>
      <c r="X28" s="587"/>
      <c r="Y28" s="588"/>
      <c r="Z28" s="639">
        <v>0.2</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382886</v>
      </c>
      <c r="CS28" s="587"/>
      <c r="CT28" s="587"/>
      <c r="CU28" s="587"/>
      <c r="CV28" s="587"/>
      <c r="CW28" s="587"/>
      <c r="CX28" s="587"/>
      <c r="CY28" s="588"/>
      <c r="CZ28" s="589">
        <v>12.1</v>
      </c>
      <c r="DA28" s="607"/>
      <c r="DB28" s="607"/>
      <c r="DC28" s="608"/>
      <c r="DD28" s="592">
        <v>382886</v>
      </c>
      <c r="DE28" s="587"/>
      <c r="DF28" s="587"/>
      <c r="DG28" s="587"/>
      <c r="DH28" s="587"/>
      <c r="DI28" s="587"/>
      <c r="DJ28" s="587"/>
      <c r="DK28" s="588"/>
      <c r="DL28" s="592">
        <v>382886</v>
      </c>
      <c r="DM28" s="587"/>
      <c r="DN28" s="587"/>
      <c r="DO28" s="587"/>
      <c r="DP28" s="587"/>
      <c r="DQ28" s="587"/>
      <c r="DR28" s="587"/>
      <c r="DS28" s="587"/>
      <c r="DT28" s="587"/>
      <c r="DU28" s="587"/>
      <c r="DV28" s="588"/>
      <c r="DW28" s="609">
        <v>19.899999999999999</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42185</v>
      </c>
      <c r="S29" s="587"/>
      <c r="T29" s="587"/>
      <c r="U29" s="587"/>
      <c r="V29" s="587"/>
      <c r="W29" s="587"/>
      <c r="X29" s="587"/>
      <c r="Y29" s="588"/>
      <c r="Z29" s="639">
        <v>1.2</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382886</v>
      </c>
      <c r="CS29" s="605"/>
      <c r="CT29" s="605"/>
      <c r="CU29" s="605"/>
      <c r="CV29" s="605"/>
      <c r="CW29" s="605"/>
      <c r="CX29" s="605"/>
      <c r="CY29" s="606"/>
      <c r="CZ29" s="589">
        <v>12.1</v>
      </c>
      <c r="DA29" s="607"/>
      <c r="DB29" s="607"/>
      <c r="DC29" s="608"/>
      <c r="DD29" s="592">
        <v>382886</v>
      </c>
      <c r="DE29" s="605"/>
      <c r="DF29" s="605"/>
      <c r="DG29" s="605"/>
      <c r="DH29" s="605"/>
      <c r="DI29" s="605"/>
      <c r="DJ29" s="605"/>
      <c r="DK29" s="606"/>
      <c r="DL29" s="592">
        <v>382886</v>
      </c>
      <c r="DM29" s="605"/>
      <c r="DN29" s="605"/>
      <c r="DO29" s="605"/>
      <c r="DP29" s="605"/>
      <c r="DQ29" s="605"/>
      <c r="DR29" s="605"/>
      <c r="DS29" s="605"/>
      <c r="DT29" s="605"/>
      <c r="DU29" s="605"/>
      <c r="DV29" s="606"/>
      <c r="DW29" s="609">
        <v>19.899999999999999</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198032</v>
      </c>
      <c r="S30" s="587"/>
      <c r="T30" s="587"/>
      <c r="U30" s="587"/>
      <c r="V30" s="587"/>
      <c r="W30" s="587"/>
      <c r="X30" s="587"/>
      <c r="Y30" s="588"/>
      <c r="Z30" s="639">
        <v>5.5</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99.2</v>
      </c>
      <c r="BH30" s="653"/>
      <c r="BI30" s="653"/>
      <c r="BJ30" s="653"/>
      <c r="BK30" s="653"/>
      <c r="BL30" s="653"/>
      <c r="BM30" s="654">
        <v>98.5</v>
      </c>
      <c r="BN30" s="653"/>
      <c r="BO30" s="653"/>
      <c r="BP30" s="653"/>
      <c r="BQ30" s="655"/>
      <c r="BR30" s="652">
        <v>99.1</v>
      </c>
      <c r="BS30" s="653"/>
      <c r="BT30" s="653"/>
      <c r="BU30" s="653"/>
      <c r="BV30" s="653"/>
      <c r="BW30" s="653"/>
      <c r="BX30" s="654">
        <v>98.2</v>
      </c>
      <c r="BY30" s="653"/>
      <c r="BZ30" s="653"/>
      <c r="CA30" s="653"/>
      <c r="CB30" s="655"/>
      <c r="CD30" s="658"/>
      <c r="CE30" s="659"/>
      <c r="CF30" s="623" t="s">
        <v>292</v>
      </c>
      <c r="CG30" s="620"/>
      <c r="CH30" s="620"/>
      <c r="CI30" s="620"/>
      <c r="CJ30" s="620"/>
      <c r="CK30" s="620"/>
      <c r="CL30" s="620"/>
      <c r="CM30" s="620"/>
      <c r="CN30" s="620"/>
      <c r="CO30" s="620"/>
      <c r="CP30" s="620"/>
      <c r="CQ30" s="621"/>
      <c r="CR30" s="586">
        <v>352045</v>
      </c>
      <c r="CS30" s="587"/>
      <c r="CT30" s="587"/>
      <c r="CU30" s="587"/>
      <c r="CV30" s="587"/>
      <c r="CW30" s="587"/>
      <c r="CX30" s="587"/>
      <c r="CY30" s="588"/>
      <c r="CZ30" s="589">
        <v>11.1</v>
      </c>
      <c r="DA30" s="607"/>
      <c r="DB30" s="607"/>
      <c r="DC30" s="608"/>
      <c r="DD30" s="592">
        <v>352045</v>
      </c>
      <c r="DE30" s="587"/>
      <c r="DF30" s="587"/>
      <c r="DG30" s="587"/>
      <c r="DH30" s="587"/>
      <c r="DI30" s="587"/>
      <c r="DJ30" s="587"/>
      <c r="DK30" s="588"/>
      <c r="DL30" s="592">
        <v>352045</v>
      </c>
      <c r="DM30" s="587"/>
      <c r="DN30" s="587"/>
      <c r="DO30" s="587"/>
      <c r="DP30" s="587"/>
      <c r="DQ30" s="587"/>
      <c r="DR30" s="587"/>
      <c r="DS30" s="587"/>
      <c r="DT30" s="587"/>
      <c r="DU30" s="587"/>
      <c r="DV30" s="588"/>
      <c r="DW30" s="609">
        <v>18.3</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386232</v>
      </c>
      <c r="S31" s="587"/>
      <c r="T31" s="587"/>
      <c r="U31" s="587"/>
      <c r="V31" s="587"/>
      <c r="W31" s="587"/>
      <c r="X31" s="587"/>
      <c r="Y31" s="588"/>
      <c r="Z31" s="639">
        <v>10.7</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99.5</v>
      </c>
      <c r="BH31" s="605"/>
      <c r="BI31" s="605"/>
      <c r="BJ31" s="605"/>
      <c r="BK31" s="605"/>
      <c r="BL31" s="605"/>
      <c r="BM31" s="641">
        <v>99</v>
      </c>
      <c r="BN31" s="651"/>
      <c r="BO31" s="651"/>
      <c r="BP31" s="651"/>
      <c r="BQ31" s="615"/>
      <c r="BR31" s="650">
        <v>99.2</v>
      </c>
      <c r="BS31" s="605"/>
      <c r="BT31" s="605"/>
      <c r="BU31" s="605"/>
      <c r="BV31" s="605"/>
      <c r="BW31" s="605"/>
      <c r="BX31" s="641">
        <v>98.4</v>
      </c>
      <c r="BY31" s="651"/>
      <c r="BZ31" s="651"/>
      <c r="CA31" s="651"/>
      <c r="CB31" s="615"/>
      <c r="CD31" s="658"/>
      <c r="CE31" s="659"/>
      <c r="CF31" s="623" t="s">
        <v>296</v>
      </c>
      <c r="CG31" s="620"/>
      <c r="CH31" s="620"/>
      <c r="CI31" s="620"/>
      <c r="CJ31" s="620"/>
      <c r="CK31" s="620"/>
      <c r="CL31" s="620"/>
      <c r="CM31" s="620"/>
      <c r="CN31" s="620"/>
      <c r="CO31" s="620"/>
      <c r="CP31" s="620"/>
      <c r="CQ31" s="621"/>
      <c r="CR31" s="586">
        <v>30841</v>
      </c>
      <c r="CS31" s="605"/>
      <c r="CT31" s="605"/>
      <c r="CU31" s="605"/>
      <c r="CV31" s="605"/>
      <c r="CW31" s="605"/>
      <c r="CX31" s="605"/>
      <c r="CY31" s="606"/>
      <c r="CZ31" s="589">
        <v>1</v>
      </c>
      <c r="DA31" s="607"/>
      <c r="DB31" s="607"/>
      <c r="DC31" s="608"/>
      <c r="DD31" s="592">
        <v>30841</v>
      </c>
      <c r="DE31" s="605"/>
      <c r="DF31" s="605"/>
      <c r="DG31" s="605"/>
      <c r="DH31" s="605"/>
      <c r="DI31" s="605"/>
      <c r="DJ31" s="605"/>
      <c r="DK31" s="606"/>
      <c r="DL31" s="592">
        <v>30841</v>
      </c>
      <c r="DM31" s="605"/>
      <c r="DN31" s="605"/>
      <c r="DO31" s="605"/>
      <c r="DP31" s="605"/>
      <c r="DQ31" s="605"/>
      <c r="DR31" s="605"/>
      <c r="DS31" s="605"/>
      <c r="DT31" s="605"/>
      <c r="DU31" s="605"/>
      <c r="DV31" s="606"/>
      <c r="DW31" s="609">
        <v>1.6</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101626</v>
      </c>
      <c r="S32" s="587"/>
      <c r="T32" s="587"/>
      <c r="U32" s="587"/>
      <c r="V32" s="587"/>
      <c r="W32" s="587"/>
      <c r="X32" s="587"/>
      <c r="Y32" s="588"/>
      <c r="Z32" s="639">
        <v>2.8</v>
      </c>
      <c r="AA32" s="639"/>
      <c r="AB32" s="639"/>
      <c r="AC32" s="639"/>
      <c r="AD32" s="640">
        <v>333</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98.8</v>
      </c>
      <c r="BH32" s="571"/>
      <c r="BI32" s="571"/>
      <c r="BJ32" s="571"/>
      <c r="BK32" s="571"/>
      <c r="BL32" s="571"/>
      <c r="BM32" s="634">
        <v>97.7</v>
      </c>
      <c r="BN32" s="571"/>
      <c r="BO32" s="571"/>
      <c r="BP32" s="571"/>
      <c r="BQ32" s="628"/>
      <c r="BR32" s="649">
        <v>98.8</v>
      </c>
      <c r="BS32" s="571"/>
      <c r="BT32" s="571"/>
      <c r="BU32" s="571"/>
      <c r="BV32" s="571"/>
      <c r="BW32" s="571"/>
      <c r="BX32" s="634">
        <v>97.8</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296800</v>
      </c>
      <c r="S33" s="587"/>
      <c r="T33" s="587"/>
      <c r="U33" s="587"/>
      <c r="V33" s="587"/>
      <c r="W33" s="587"/>
      <c r="X33" s="587"/>
      <c r="Y33" s="588"/>
      <c r="Z33" s="639">
        <v>8.1999999999999993</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1548342</v>
      </c>
      <c r="CS33" s="605"/>
      <c r="CT33" s="605"/>
      <c r="CU33" s="605"/>
      <c r="CV33" s="605"/>
      <c r="CW33" s="605"/>
      <c r="CX33" s="605"/>
      <c r="CY33" s="606"/>
      <c r="CZ33" s="589">
        <v>49</v>
      </c>
      <c r="DA33" s="607"/>
      <c r="DB33" s="607"/>
      <c r="DC33" s="608"/>
      <c r="DD33" s="592">
        <v>1260017</v>
      </c>
      <c r="DE33" s="605"/>
      <c r="DF33" s="605"/>
      <c r="DG33" s="605"/>
      <c r="DH33" s="605"/>
      <c r="DI33" s="605"/>
      <c r="DJ33" s="605"/>
      <c r="DK33" s="606"/>
      <c r="DL33" s="592">
        <v>609689</v>
      </c>
      <c r="DM33" s="605"/>
      <c r="DN33" s="605"/>
      <c r="DO33" s="605"/>
      <c r="DP33" s="605"/>
      <c r="DQ33" s="605"/>
      <c r="DR33" s="605"/>
      <c r="DS33" s="605"/>
      <c r="DT33" s="605"/>
      <c r="DU33" s="605"/>
      <c r="DV33" s="606"/>
      <c r="DW33" s="609">
        <v>31.7</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334580</v>
      </c>
      <c r="CS34" s="587"/>
      <c r="CT34" s="587"/>
      <c r="CU34" s="587"/>
      <c r="CV34" s="587"/>
      <c r="CW34" s="587"/>
      <c r="CX34" s="587"/>
      <c r="CY34" s="588"/>
      <c r="CZ34" s="589">
        <v>10.6</v>
      </c>
      <c r="DA34" s="607"/>
      <c r="DB34" s="607"/>
      <c r="DC34" s="608"/>
      <c r="DD34" s="592">
        <v>236789</v>
      </c>
      <c r="DE34" s="587"/>
      <c r="DF34" s="587"/>
      <c r="DG34" s="587"/>
      <c r="DH34" s="587"/>
      <c r="DI34" s="587"/>
      <c r="DJ34" s="587"/>
      <c r="DK34" s="588"/>
      <c r="DL34" s="592">
        <v>180620</v>
      </c>
      <c r="DM34" s="587"/>
      <c r="DN34" s="587"/>
      <c r="DO34" s="587"/>
      <c r="DP34" s="587"/>
      <c r="DQ34" s="587"/>
      <c r="DR34" s="587"/>
      <c r="DS34" s="587"/>
      <c r="DT34" s="587"/>
      <c r="DU34" s="587"/>
      <c r="DV34" s="588"/>
      <c r="DW34" s="609">
        <v>9.4</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t="s">
        <v>112</v>
      </c>
      <c r="S35" s="587"/>
      <c r="T35" s="587"/>
      <c r="U35" s="587"/>
      <c r="V35" s="587"/>
      <c r="W35" s="587"/>
      <c r="X35" s="587"/>
      <c r="Y35" s="588"/>
      <c r="Z35" s="639" t="s">
        <v>112</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443203</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50034</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50535</v>
      </c>
      <c r="CS35" s="605"/>
      <c r="CT35" s="605"/>
      <c r="CU35" s="605"/>
      <c r="CV35" s="605"/>
      <c r="CW35" s="605"/>
      <c r="CX35" s="605"/>
      <c r="CY35" s="606"/>
      <c r="CZ35" s="589">
        <v>1.6</v>
      </c>
      <c r="DA35" s="607"/>
      <c r="DB35" s="607"/>
      <c r="DC35" s="608"/>
      <c r="DD35" s="592">
        <v>47007</v>
      </c>
      <c r="DE35" s="605"/>
      <c r="DF35" s="605"/>
      <c r="DG35" s="605"/>
      <c r="DH35" s="605"/>
      <c r="DI35" s="605"/>
      <c r="DJ35" s="605"/>
      <c r="DK35" s="606"/>
      <c r="DL35" s="592">
        <v>42801</v>
      </c>
      <c r="DM35" s="605"/>
      <c r="DN35" s="605"/>
      <c r="DO35" s="605"/>
      <c r="DP35" s="605"/>
      <c r="DQ35" s="605"/>
      <c r="DR35" s="605"/>
      <c r="DS35" s="605"/>
      <c r="DT35" s="605"/>
      <c r="DU35" s="605"/>
      <c r="DV35" s="606"/>
      <c r="DW35" s="609">
        <v>2.2000000000000002</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3606905</v>
      </c>
      <c r="S36" s="627"/>
      <c r="T36" s="627"/>
      <c r="U36" s="627"/>
      <c r="V36" s="627"/>
      <c r="W36" s="627"/>
      <c r="X36" s="627"/>
      <c r="Y36" s="630"/>
      <c r="Z36" s="631">
        <v>100</v>
      </c>
      <c r="AA36" s="631"/>
      <c r="AB36" s="631"/>
      <c r="AC36" s="631"/>
      <c r="AD36" s="632">
        <v>1925586</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155320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45659</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403351</v>
      </c>
      <c r="CS36" s="587"/>
      <c r="CT36" s="587"/>
      <c r="CU36" s="587"/>
      <c r="CV36" s="587"/>
      <c r="CW36" s="587"/>
      <c r="CX36" s="587"/>
      <c r="CY36" s="588"/>
      <c r="CZ36" s="589">
        <v>12.8</v>
      </c>
      <c r="DA36" s="607"/>
      <c r="DB36" s="607"/>
      <c r="DC36" s="608"/>
      <c r="DD36" s="592">
        <v>248945</v>
      </c>
      <c r="DE36" s="587"/>
      <c r="DF36" s="587"/>
      <c r="DG36" s="587"/>
      <c r="DH36" s="587"/>
      <c r="DI36" s="587"/>
      <c r="DJ36" s="587"/>
      <c r="DK36" s="588"/>
      <c r="DL36" s="592">
        <v>202351</v>
      </c>
      <c r="DM36" s="587"/>
      <c r="DN36" s="587"/>
      <c r="DO36" s="587"/>
      <c r="DP36" s="587"/>
      <c r="DQ36" s="587"/>
      <c r="DR36" s="587"/>
      <c r="DS36" s="587"/>
      <c r="DT36" s="587"/>
      <c r="DU36" s="587"/>
      <c r="DV36" s="588"/>
      <c r="DW36" s="609">
        <v>10.5</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55900</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426</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161657</v>
      </c>
      <c r="CS37" s="605"/>
      <c r="CT37" s="605"/>
      <c r="CU37" s="605"/>
      <c r="CV37" s="605"/>
      <c r="CW37" s="605"/>
      <c r="CX37" s="605"/>
      <c r="CY37" s="606"/>
      <c r="CZ37" s="589">
        <v>5.0999999999999996</v>
      </c>
      <c r="DA37" s="607"/>
      <c r="DB37" s="607"/>
      <c r="DC37" s="608"/>
      <c r="DD37" s="592">
        <v>145070</v>
      </c>
      <c r="DE37" s="605"/>
      <c r="DF37" s="605"/>
      <c r="DG37" s="605"/>
      <c r="DH37" s="605"/>
      <c r="DI37" s="605"/>
      <c r="DJ37" s="605"/>
      <c r="DK37" s="606"/>
      <c r="DL37" s="592">
        <v>137404</v>
      </c>
      <c r="DM37" s="605"/>
      <c r="DN37" s="605"/>
      <c r="DO37" s="605"/>
      <c r="DP37" s="605"/>
      <c r="DQ37" s="605"/>
      <c r="DR37" s="605"/>
      <c r="DS37" s="605"/>
      <c r="DT37" s="605"/>
      <c r="DU37" s="605"/>
      <c r="DV37" s="606"/>
      <c r="DW37" s="609">
        <v>7.1</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691</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443203</v>
      </c>
      <c r="CS38" s="587"/>
      <c r="CT38" s="587"/>
      <c r="CU38" s="587"/>
      <c r="CV38" s="587"/>
      <c r="CW38" s="587"/>
      <c r="CX38" s="587"/>
      <c r="CY38" s="588"/>
      <c r="CZ38" s="589">
        <v>14</v>
      </c>
      <c r="DA38" s="607"/>
      <c r="DB38" s="607"/>
      <c r="DC38" s="608"/>
      <c r="DD38" s="592">
        <v>419138</v>
      </c>
      <c r="DE38" s="587"/>
      <c r="DF38" s="587"/>
      <c r="DG38" s="587"/>
      <c r="DH38" s="587"/>
      <c r="DI38" s="587"/>
      <c r="DJ38" s="587"/>
      <c r="DK38" s="588"/>
      <c r="DL38" s="592">
        <v>183917</v>
      </c>
      <c r="DM38" s="587"/>
      <c r="DN38" s="587"/>
      <c r="DO38" s="587"/>
      <c r="DP38" s="587"/>
      <c r="DQ38" s="587"/>
      <c r="DR38" s="587"/>
      <c r="DS38" s="587"/>
      <c r="DT38" s="587"/>
      <c r="DU38" s="587"/>
      <c r="DV38" s="588"/>
      <c r="DW38" s="609">
        <v>9.6</v>
      </c>
      <c r="DX38" s="610"/>
      <c r="DY38" s="610"/>
      <c r="DZ38" s="610"/>
      <c r="EA38" s="610"/>
      <c r="EB38" s="610"/>
      <c r="EC38" s="611"/>
    </row>
    <row r="39" spans="2:133" ht="11.25" customHeight="1" x14ac:dyDescent="0.15">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69</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272836</v>
      </c>
      <c r="CS39" s="605"/>
      <c r="CT39" s="605"/>
      <c r="CU39" s="605"/>
      <c r="CV39" s="605"/>
      <c r="CW39" s="605"/>
      <c r="CX39" s="605"/>
      <c r="CY39" s="606"/>
      <c r="CZ39" s="589">
        <v>8.6</v>
      </c>
      <c r="DA39" s="607"/>
      <c r="DB39" s="607"/>
      <c r="DC39" s="608"/>
      <c r="DD39" s="592">
        <v>270001</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30782</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78</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43837</v>
      </c>
      <c r="CS40" s="587"/>
      <c r="CT40" s="587"/>
      <c r="CU40" s="587"/>
      <c r="CV40" s="587"/>
      <c r="CW40" s="587"/>
      <c r="CX40" s="587"/>
      <c r="CY40" s="588"/>
      <c r="CZ40" s="589">
        <v>1.4</v>
      </c>
      <c r="DA40" s="607"/>
      <c r="DB40" s="607"/>
      <c r="DC40" s="608"/>
      <c r="DD40" s="592">
        <v>38137</v>
      </c>
      <c r="DE40" s="587"/>
      <c r="DF40" s="587"/>
      <c r="DG40" s="587"/>
      <c r="DH40" s="587"/>
      <c r="DI40" s="587"/>
      <c r="DJ40" s="587"/>
      <c r="DK40" s="588"/>
      <c r="DL40" s="592" t="s">
        <v>318</v>
      </c>
      <c r="DM40" s="587"/>
      <c r="DN40" s="587"/>
      <c r="DO40" s="587"/>
      <c r="DP40" s="587"/>
      <c r="DQ40" s="587"/>
      <c r="DR40" s="587"/>
      <c r="DS40" s="587"/>
      <c r="DT40" s="587"/>
      <c r="DU40" s="587"/>
      <c r="DV40" s="588"/>
      <c r="DW40" s="609" t="s">
        <v>318</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201201</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328</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666810</v>
      </c>
      <c r="CS42" s="587"/>
      <c r="CT42" s="587"/>
      <c r="CU42" s="587"/>
      <c r="CV42" s="587"/>
      <c r="CW42" s="587"/>
      <c r="CX42" s="587"/>
      <c r="CY42" s="588"/>
      <c r="CZ42" s="589">
        <v>21.1</v>
      </c>
      <c r="DA42" s="590"/>
      <c r="DB42" s="590"/>
      <c r="DC42" s="591"/>
      <c r="DD42" s="592">
        <v>168015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14425</v>
      </c>
      <c r="CS43" s="605"/>
      <c r="CT43" s="605"/>
      <c r="CU43" s="605"/>
      <c r="CV43" s="605"/>
      <c r="CW43" s="605"/>
      <c r="CX43" s="605"/>
      <c r="CY43" s="606"/>
      <c r="CZ43" s="589">
        <v>0.5</v>
      </c>
      <c r="DA43" s="607"/>
      <c r="DB43" s="607"/>
      <c r="DC43" s="608"/>
      <c r="DD43" s="592">
        <v>14425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287</v>
      </c>
      <c r="CE44" s="600"/>
      <c r="CF44" s="583" t="s">
        <v>337</v>
      </c>
      <c r="CG44" s="584"/>
      <c r="CH44" s="584"/>
      <c r="CI44" s="584"/>
      <c r="CJ44" s="584"/>
      <c r="CK44" s="584"/>
      <c r="CL44" s="584"/>
      <c r="CM44" s="584"/>
      <c r="CN44" s="584"/>
      <c r="CO44" s="584"/>
      <c r="CP44" s="584"/>
      <c r="CQ44" s="585"/>
      <c r="CR44" s="586">
        <v>666810</v>
      </c>
      <c r="CS44" s="587"/>
      <c r="CT44" s="587"/>
      <c r="CU44" s="587"/>
      <c r="CV44" s="587"/>
      <c r="CW44" s="587"/>
      <c r="CX44" s="587"/>
      <c r="CY44" s="588"/>
      <c r="CZ44" s="589">
        <v>21.1</v>
      </c>
      <c r="DA44" s="590"/>
      <c r="DB44" s="590"/>
      <c r="DC44" s="591"/>
      <c r="DD44" s="592">
        <v>168015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311176</v>
      </c>
      <c r="CS45" s="605"/>
      <c r="CT45" s="605"/>
      <c r="CU45" s="605"/>
      <c r="CV45" s="605"/>
      <c r="CW45" s="605"/>
      <c r="CX45" s="605"/>
      <c r="CY45" s="606"/>
      <c r="CZ45" s="589">
        <v>9.9</v>
      </c>
      <c r="DA45" s="607"/>
      <c r="DB45" s="607"/>
      <c r="DC45" s="608"/>
      <c r="DD45" s="592">
        <v>12212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341088</v>
      </c>
      <c r="CS46" s="587"/>
      <c r="CT46" s="587"/>
      <c r="CU46" s="587"/>
      <c r="CV46" s="587"/>
      <c r="CW46" s="587"/>
      <c r="CX46" s="587"/>
      <c r="CY46" s="588"/>
      <c r="CZ46" s="589">
        <v>10.8</v>
      </c>
      <c r="DA46" s="590"/>
      <c r="DB46" s="590"/>
      <c r="DC46" s="591"/>
      <c r="DD46" s="592">
        <v>144377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t="s">
        <v>318</v>
      </c>
      <c r="CS47" s="605"/>
      <c r="CT47" s="605"/>
      <c r="CU47" s="605"/>
      <c r="CV47" s="605"/>
      <c r="CW47" s="605"/>
      <c r="CX47" s="605"/>
      <c r="CY47" s="606"/>
      <c r="CZ47" s="589" t="s">
        <v>318</v>
      </c>
      <c r="DA47" s="607"/>
      <c r="DB47" s="607"/>
      <c r="DC47" s="608"/>
      <c r="DD47" s="592" t="s">
        <v>318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3158563</v>
      </c>
      <c r="CS49" s="571"/>
      <c r="CT49" s="571"/>
      <c r="CU49" s="571"/>
      <c r="CV49" s="571"/>
      <c r="CW49" s="571"/>
      <c r="CX49" s="571"/>
      <c r="CY49" s="572"/>
      <c r="CZ49" s="573">
        <v>100</v>
      </c>
      <c r="DA49" s="574"/>
      <c r="DB49" s="574"/>
      <c r="DC49" s="575"/>
      <c r="DD49" s="576">
        <v>2247182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098">
        <v>3670</v>
      </c>
      <c r="R7" s="1099"/>
      <c r="S7" s="1099"/>
      <c r="T7" s="1099"/>
      <c r="U7" s="1099"/>
      <c r="V7" s="1099">
        <v>3251</v>
      </c>
      <c r="W7" s="1099"/>
      <c r="X7" s="1099"/>
      <c r="Y7" s="1099"/>
      <c r="Z7" s="1099"/>
      <c r="AA7" s="1099">
        <v>448</v>
      </c>
      <c r="AB7" s="1099"/>
      <c r="AC7" s="1099"/>
      <c r="AD7" s="1099"/>
      <c r="AE7" s="1100"/>
      <c r="AF7" s="1101">
        <v>395</v>
      </c>
      <c r="AG7" s="1102"/>
      <c r="AH7" s="1102"/>
      <c r="AI7" s="1102"/>
      <c r="AJ7" s="1103"/>
      <c r="AK7" s="1085">
        <v>0</v>
      </c>
      <c r="AL7" s="1086"/>
      <c r="AM7" s="1086"/>
      <c r="AN7" s="1086"/>
      <c r="AO7" s="1086"/>
      <c r="AP7" s="1086">
        <v>2726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541</v>
      </c>
      <c r="BT7" s="1090"/>
      <c r="BU7" s="1090"/>
      <c r="BV7" s="1090"/>
      <c r="BW7" s="1090"/>
      <c r="BX7" s="1090"/>
      <c r="BY7" s="1090"/>
      <c r="BZ7" s="1090"/>
      <c r="CA7" s="1090"/>
      <c r="CB7" s="1090"/>
      <c r="CC7" s="1090"/>
      <c r="CD7" s="1090"/>
      <c r="CE7" s="1090"/>
      <c r="CF7" s="1090"/>
      <c r="CG7" s="1091"/>
      <c r="CH7" s="1082">
        <v>4</v>
      </c>
      <c r="CI7" s="1083"/>
      <c r="CJ7" s="1083"/>
      <c r="CK7" s="1083"/>
      <c r="CL7" s="1084"/>
      <c r="CM7" s="1082">
        <v>41</v>
      </c>
      <c r="CN7" s="1083"/>
      <c r="CO7" s="1083"/>
      <c r="CP7" s="1083"/>
      <c r="CQ7" s="1084"/>
      <c r="CR7" s="1082">
        <v>41</v>
      </c>
      <c r="CS7" s="1083"/>
      <c r="CT7" s="1083"/>
      <c r="CU7" s="1083"/>
      <c r="CV7" s="1084"/>
      <c r="CW7" s="1082">
        <v>26</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x14ac:dyDescent="0.15">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542</v>
      </c>
      <c r="BT8" s="1009"/>
      <c r="BU8" s="1009"/>
      <c r="BV8" s="1009"/>
      <c r="BW8" s="1009"/>
      <c r="BX8" s="1009"/>
      <c r="BY8" s="1009"/>
      <c r="BZ8" s="1009"/>
      <c r="CA8" s="1009"/>
      <c r="CB8" s="1009"/>
      <c r="CC8" s="1009"/>
      <c r="CD8" s="1009"/>
      <c r="CE8" s="1009"/>
      <c r="CF8" s="1009"/>
      <c r="CG8" s="1010"/>
      <c r="CH8" s="983">
        <v>0</v>
      </c>
      <c r="CI8" s="984"/>
      <c r="CJ8" s="984"/>
      <c r="CK8" s="984"/>
      <c r="CL8" s="985"/>
      <c r="CM8" s="983">
        <v>95</v>
      </c>
      <c r="CN8" s="984"/>
      <c r="CO8" s="984"/>
      <c r="CP8" s="984"/>
      <c r="CQ8" s="985"/>
      <c r="CR8" s="983">
        <v>50</v>
      </c>
      <c r="CS8" s="984"/>
      <c r="CT8" s="984"/>
      <c r="CU8" s="984"/>
      <c r="CV8" s="985"/>
      <c r="CW8" s="983">
        <v>31</v>
      </c>
      <c r="CX8" s="984"/>
      <c r="CY8" s="984"/>
      <c r="CZ8" s="984"/>
      <c r="DA8" s="985"/>
      <c r="DB8" s="983">
        <v>0</v>
      </c>
      <c r="DC8" s="984"/>
      <c r="DD8" s="984"/>
      <c r="DE8" s="984"/>
      <c r="DF8" s="985"/>
      <c r="DG8" s="983">
        <v>0</v>
      </c>
      <c r="DH8" s="984"/>
      <c r="DI8" s="984"/>
      <c r="DJ8" s="984"/>
      <c r="DK8" s="985"/>
      <c r="DL8" s="983">
        <v>0</v>
      </c>
      <c r="DM8" s="984"/>
      <c r="DN8" s="984"/>
      <c r="DO8" s="984"/>
      <c r="DP8" s="985"/>
      <c r="DQ8" s="983">
        <v>0</v>
      </c>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543</v>
      </c>
      <c r="BT9" s="1009"/>
      <c r="BU9" s="1009"/>
      <c r="BV9" s="1009"/>
      <c r="BW9" s="1009"/>
      <c r="BX9" s="1009"/>
      <c r="BY9" s="1009"/>
      <c r="BZ9" s="1009"/>
      <c r="CA9" s="1009"/>
      <c r="CB9" s="1009"/>
      <c r="CC9" s="1009"/>
      <c r="CD9" s="1009"/>
      <c r="CE9" s="1009"/>
      <c r="CF9" s="1009"/>
      <c r="CG9" s="1010"/>
      <c r="CH9" s="983">
        <v>2</v>
      </c>
      <c r="CI9" s="984"/>
      <c r="CJ9" s="984"/>
      <c r="CK9" s="984"/>
      <c r="CL9" s="985"/>
      <c r="CM9" s="983">
        <v>7</v>
      </c>
      <c r="CN9" s="984"/>
      <c r="CO9" s="984"/>
      <c r="CP9" s="984"/>
      <c r="CQ9" s="985"/>
      <c r="CR9" s="983">
        <v>1</v>
      </c>
      <c r="CS9" s="984"/>
      <c r="CT9" s="984"/>
      <c r="CU9" s="984"/>
      <c r="CV9" s="985"/>
      <c r="CW9" s="983">
        <v>8</v>
      </c>
      <c r="CX9" s="984"/>
      <c r="CY9" s="984"/>
      <c r="CZ9" s="984"/>
      <c r="DA9" s="985"/>
      <c r="DB9" s="983">
        <v>0</v>
      </c>
      <c r="DC9" s="984"/>
      <c r="DD9" s="984"/>
      <c r="DE9" s="984"/>
      <c r="DF9" s="985"/>
      <c r="DG9" s="983">
        <v>0</v>
      </c>
      <c r="DH9" s="984"/>
      <c r="DI9" s="984"/>
      <c r="DJ9" s="984"/>
      <c r="DK9" s="985"/>
      <c r="DL9" s="983">
        <v>0</v>
      </c>
      <c r="DM9" s="984"/>
      <c r="DN9" s="984"/>
      <c r="DO9" s="984"/>
      <c r="DP9" s="985"/>
      <c r="DQ9" s="983">
        <v>0</v>
      </c>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367</v>
      </c>
      <c r="B23" s="938" t="s">
        <v>368</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395</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379</v>
      </c>
      <c r="C28" s="1045"/>
      <c r="D28" s="1045"/>
      <c r="E28" s="1045"/>
      <c r="F28" s="1045"/>
      <c r="G28" s="1045"/>
      <c r="H28" s="1045"/>
      <c r="I28" s="1045"/>
      <c r="J28" s="1045"/>
      <c r="K28" s="1045"/>
      <c r="L28" s="1045"/>
      <c r="M28" s="1045"/>
      <c r="N28" s="1045"/>
      <c r="O28" s="1045"/>
      <c r="P28" s="1046"/>
      <c r="Q28" s="1047">
        <v>398</v>
      </c>
      <c r="R28" s="1048"/>
      <c r="S28" s="1048"/>
      <c r="T28" s="1048"/>
      <c r="U28" s="1048"/>
      <c r="V28" s="1048">
        <v>348</v>
      </c>
      <c r="W28" s="1048"/>
      <c r="X28" s="1048"/>
      <c r="Y28" s="1048"/>
      <c r="Z28" s="1048"/>
      <c r="AA28" s="1048">
        <v>50</v>
      </c>
      <c r="AB28" s="1048"/>
      <c r="AC28" s="1048"/>
      <c r="AD28" s="1048"/>
      <c r="AE28" s="1049"/>
      <c r="AF28" s="1050">
        <v>50</v>
      </c>
      <c r="AG28" s="1048"/>
      <c r="AH28" s="1048"/>
      <c r="AI28" s="1048"/>
      <c r="AJ28" s="1051"/>
      <c r="AK28" s="1052">
        <v>15</v>
      </c>
      <c r="AL28" s="1040"/>
      <c r="AM28" s="1040"/>
      <c r="AN28" s="1040"/>
      <c r="AO28" s="1040"/>
      <c r="AP28" s="1040">
        <v>47</v>
      </c>
      <c r="AQ28" s="1040"/>
      <c r="AR28" s="1040"/>
      <c r="AS28" s="1040"/>
      <c r="AT28" s="1040"/>
      <c r="AU28" s="1040">
        <v>2</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380</v>
      </c>
      <c r="C29" s="1026"/>
      <c r="D29" s="1026"/>
      <c r="E29" s="1026"/>
      <c r="F29" s="1026"/>
      <c r="G29" s="1026"/>
      <c r="H29" s="1026"/>
      <c r="I29" s="1026"/>
      <c r="J29" s="1026"/>
      <c r="K29" s="1026"/>
      <c r="L29" s="1026"/>
      <c r="M29" s="1026"/>
      <c r="N29" s="1026"/>
      <c r="O29" s="1026"/>
      <c r="P29" s="1027"/>
      <c r="Q29" s="1037">
        <v>198</v>
      </c>
      <c r="R29" s="1038"/>
      <c r="S29" s="1038"/>
      <c r="T29" s="1038"/>
      <c r="U29" s="1038"/>
      <c r="V29" s="1038">
        <v>166</v>
      </c>
      <c r="W29" s="1038"/>
      <c r="X29" s="1038"/>
      <c r="Y29" s="1038"/>
      <c r="Z29" s="1038"/>
      <c r="AA29" s="1038">
        <v>32</v>
      </c>
      <c r="AB29" s="1038"/>
      <c r="AC29" s="1038"/>
      <c r="AD29" s="1038"/>
      <c r="AE29" s="1039"/>
      <c r="AF29" s="1031">
        <v>32</v>
      </c>
      <c r="AG29" s="1032"/>
      <c r="AH29" s="1032"/>
      <c r="AI29" s="1032"/>
      <c r="AJ29" s="1033"/>
      <c r="AK29" s="974">
        <v>6</v>
      </c>
      <c r="AL29" s="965"/>
      <c r="AM29" s="965"/>
      <c r="AN29" s="965"/>
      <c r="AO29" s="965"/>
      <c r="AP29" s="965">
        <v>42</v>
      </c>
      <c r="AQ29" s="965"/>
      <c r="AR29" s="965"/>
      <c r="AS29" s="965"/>
      <c r="AT29" s="965"/>
      <c r="AU29" s="965">
        <v>3</v>
      </c>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381</v>
      </c>
      <c r="C30" s="1026"/>
      <c r="D30" s="1026"/>
      <c r="E30" s="1026"/>
      <c r="F30" s="1026"/>
      <c r="G30" s="1026"/>
      <c r="H30" s="1026"/>
      <c r="I30" s="1026"/>
      <c r="J30" s="1026"/>
      <c r="K30" s="1026"/>
      <c r="L30" s="1026"/>
      <c r="M30" s="1026"/>
      <c r="N30" s="1026"/>
      <c r="O30" s="1026"/>
      <c r="P30" s="1027"/>
      <c r="Q30" s="1037">
        <v>351</v>
      </c>
      <c r="R30" s="1038"/>
      <c r="S30" s="1038"/>
      <c r="T30" s="1038"/>
      <c r="U30" s="1038"/>
      <c r="V30" s="1038">
        <v>343</v>
      </c>
      <c r="W30" s="1038"/>
      <c r="X30" s="1038"/>
      <c r="Y30" s="1038"/>
      <c r="Z30" s="1038"/>
      <c r="AA30" s="1038">
        <v>8</v>
      </c>
      <c r="AB30" s="1038"/>
      <c r="AC30" s="1038"/>
      <c r="AD30" s="1038"/>
      <c r="AE30" s="1039"/>
      <c r="AF30" s="1031">
        <v>8</v>
      </c>
      <c r="AG30" s="1032"/>
      <c r="AH30" s="1032"/>
      <c r="AI30" s="1032"/>
      <c r="AJ30" s="1033"/>
      <c r="AK30" s="974">
        <v>52</v>
      </c>
      <c r="AL30" s="965"/>
      <c r="AM30" s="965"/>
      <c r="AN30" s="965"/>
      <c r="AO30" s="965"/>
      <c r="AP30" s="965"/>
      <c r="AQ30" s="965"/>
      <c r="AR30" s="965"/>
      <c r="AS30" s="965"/>
      <c r="AT30" s="965"/>
      <c r="AU30" s="965"/>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382</v>
      </c>
      <c r="C31" s="1026"/>
      <c r="D31" s="1026"/>
      <c r="E31" s="1026"/>
      <c r="F31" s="1026"/>
      <c r="G31" s="1026"/>
      <c r="H31" s="1026"/>
      <c r="I31" s="1026"/>
      <c r="J31" s="1026"/>
      <c r="K31" s="1026"/>
      <c r="L31" s="1026"/>
      <c r="M31" s="1026"/>
      <c r="N31" s="1026"/>
      <c r="O31" s="1026"/>
      <c r="P31" s="1027"/>
      <c r="Q31" s="1037">
        <v>3</v>
      </c>
      <c r="R31" s="1038"/>
      <c r="S31" s="1038"/>
      <c r="T31" s="1038"/>
      <c r="U31" s="1038"/>
      <c r="V31" s="1038">
        <v>3</v>
      </c>
      <c r="W31" s="1038"/>
      <c r="X31" s="1038"/>
      <c r="Y31" s="1038"/>
      <c r="Z31" s="1038"/>
      <c r="AA31" s="1038">
        <v>0</v>
      </c>
      <c r="AB31" s="1038"/>
      <c r="AC31" s="1038"/>
      <c r="AD31" s="1038"/>
      <c r="AE31" s="1039"/>
      <c r="AF31" s="1031">
        <v>0</v>
      </c>
      <c r="AG31" s="1032"/>
      <c r="AH31" s="1032"/>
      <c r="AI31" s="1032"/>
      <c r="AJ31" s="1033"/>
      <c r="AK31" s="974">
        <v>1</v>
      </c>
      <c r="AL31" s="965"/>
      <c r="AM31" s="965"/>
      <c r="AN31" s="965"/>
      <c r="AO31" s="965"/>
      <c r="AP31" s="965">
        <v>68</v>
      </c>
      <c r="AQ31" s="965"/>
      <c r="AR31" s="965"/>
      <c r="AS31" s="965"/>
      <c r="AT31" s="965"/>
      <c r="AU31" s="965">
        <v>54</v>
      </c>
      <c r="AV31" s="965"/>
      <c r="AW31" s="965"/>
      <c r="AX31" s="965"/>
      <c r="AY31" s="965"/>
      <c r="AZ31" s="1036"/>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383</v>
      </c>
      <c r="C32" s="1026"/>
      <c r="D32" s="1026"/>
      <c r="E32" s="1026"/>
      <c r="F32" s="1026"/>
      <c r="G32" s="1026"/>
      <c r="H32" s="1026"/>
      <c r="I32" s="1026"/>
      <c r="J32" s="1026"/>
      <c r="K32" s="1026"/>
      <c r="L32" s="1026"/>
      <c r="M32" s="1026"/>
      <c r="N32" s="1026"/>
      <c r="O32" s="1026"/>
      <c r="P32" s="1027"/>
      <c r="Q32" s="1037">
        <v>50</v>
      </c>
      <c r="R32" s="1038"/>
      <c r="S32" s="1038"/>
      <c r="T32" s="1038"/>
      <c r="U32" s="1038"/>
      <c r="V32" s="1038">
        <v>49</v>
      </c>
      <c r="W32" s="1038"/>
      <c r="X32" s="1038"/>
      <c r="Y32" s="1038"/>
      <c r="Z32" s="1038"/>
      <c r="AA32" s="1038">
        <v>1</v>
      </c>
      <c r="AB32" s="1038"/>
      <c r="AC32" s="1038"/>
      <c r="AD32" s="1038"/>
      <c r="AE32" s="1039"/>
      <c r="AF32" s="1031">
        <v>1</v>
      </c>
      <c r="AG32" s="1032"/>
      <c r="AH32" s="1032"/>
      <c r="AI32" s="1032"/>
      <c r="AJ32" s="1033"/>
      <c r="AK32" s="974">
        <v>1</v>
      </c>
      <c r="AL32" s="965"/>
      <c r="AM32" s="965"/>
      <c r="AN32" s="965"/>
      <c r="AO32" s="965"/>
      <c r="AP32" s="965"/>
      <c r="AQ32" s="965"/>
      <c r="AR32" s="965"/>
      <c r="AS32" s="965"/>
      <c r="AT32" s="965"/>
      <c r="AU32" s="965"/>
      <c r="AV32" s="965"/>
      <c r="AW32" s="965"/>
      <c r="AX32" s="965"/>
      <c r="AY32" s="965"/>
      <c r="AZ32" s="1036"/>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t="s">
        <v>384</v>
      </c>
      <c r="C33" s="1026"/>
      <c r="D33" s="1026"/>
      <c r="E33" s="1026"/>
      <c r="F33" s="1026"/>
      <c r="G33" s="1026"/>
      <c r="H33" s="1026"/>
      <c r="I33" s="1026"/>
      <c r="J33" s="1026"/>
      <c r="K33" s="1026"/>
      <c r="L33" s="1026"/>
      <c r="M33" s="1026"/>
      <c r="N33" s="1026"/>
      <c r="O33" s="1026"/>
      <c r="P33" s="1027"/>
      <c r="Q33" s="1037">
        <v>93</v>
      </c>
      <c r="R33" s="1038"/>
      <c r="S33" s="1038"/>
      <c r="T33" s="1038"/>
      <c r="U33" s="1038"/>
      <c r="V33" s="1038">
        <v>88</v>
      </c>
      <c r="W33" s="1038"/>
      <c r="X33" s="1038"/>
      <c r="Y33" s="1038"/>
      <c r="Z33" s="1038"/>
      <c r="AA33" s="1038">
        <v>5</v>
      </c>
      <c r="AB33" s="1038"/>
      <c r="AC33" s="1038"/>
      <c r="AD33" s="1038"/>
      <c r="AE33" s="1039"/>
      <c r="AF33" s="1031">
        <v>0</v>
      </c>
      <c r="AG33" s="1032"/>
      <c r="AH33" s="1032"/>
      <c r="AI33" s="1032"/>
      <c r="AJ33" s="1033"/>
      <c r="AK33" s="974">
        <v>56</v>
      </c>
      <c r="AL33" s="965"/>
      <c r="AM33" s="965"/>
      <c r="AN33" s="965"/>
      <c r="AO33" s="965"/>
      <c r="AP33" s="965">
        <v>462</v>
      </c>
      <c r="AQ33" s="965"/>
      <c r="AR33" s="965"/>
      <c r="AS33" s="965"/>
      <c r="AT33" s="965"/>
      <c r="AU33" s="965">
        <v>339</v>
      </c>
      <c r="AV33" s="965"/>
      <c r="AW33" s="965"/>
      <c r="AX33" s="965"/>
      <c r="AY33" s="965"/>
      <c r="AZ33" s="1036"/>
      <c r="BA33" s="1036"/>
      <c r="BB33" s="1036"/>
      <c r="BC33" s="1036"/>
      <c r="BD33" s="1036"/>
      <c r="BE33" s="1020" t="s">
        <v>385</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t="s">
        <v>386</v>
      </c>
      <c r="C34" s="1026"/>
      <c r="D34" s="1026"/>
      <c r="E34" s="1026"/>
      <c r="F34" s="1026"/>
      <c r="G34" s="1026"/>
      <c r="H34" s="1026"/>
      <c r="I34" s="1026"/>
      <c r="J34" s="1026"/>
      <c r="K34" s="1026"/>
      <c r="L34" s="1026"/>
      <c r="M34" s="1026"/>
      <c r="N34" s="1026"/>
      <c r="O34" s="1026"/>
      <c r="P34" s="1027"/>
      <c r="Q34" s="1037">
        <v>159</v>
      </c>
      <c r="R34" s="1038"/>
      <c r="S34" s="1038"/>
      <c r="T34" s="1038"/>
      <c r="U34" s="1038"/>
      <c r="V34" s="1038">
        <v>156</v>
      </c>
      <c r="W34" s="1038"/>
      <c r="X34" s="1038"/>
      <c r="Y34" s="1038"/>
      <c r="Z34" s="1038"/>
      <c r="AA34" s="1038">
        <v>3</v>
      </c>
      <c r="AB34" s="1038"/>
      <c r="AC34" s="1038"/>
      <c r="AD34" s="1038"/>
      <c r="AE34" s="1039"/>
      <c r="AF34" s="1031">
        <v>0</v>
      </c>
      <c r="AG34" s="1032"/>
      <c r="AH34" s="1032"/>
      <c r="AI34" s="1032"/>
      <c r="AJ34" s="1033"/>
      <c r="AK34" s="974">
        <v>102</v>
      </c>
      <c r="AL34" s="965"/>
      <c r="AM34" s="965"/>
      <c r="AN34" s="965"/>
      <c r="AO34" s="965"/>
      <c r="AP34" s="965">
        <v>939</v>
      </c>
      <c r="AQ34" s="965"/>
      <c r="AR34" s="965"/>
      <c r="AS34" s="965"/>
      <c r="AT34" s="965"/>
      <c r="AU34" s="965">
        <v>703</v>
      </c>
      <c r="AV34" s="965"/>
      <c r="AW34" s="965"/>
      <c r="AX34" s="965"/>
      <c r="AY34" s="965"/>
      <c r="AZ34" s="1036"/>
      <c r="BA34" s="1036"/>
      <c r="BB34" s="1036"/>
      <c r="BC34" s="1036"/>
      <c r="BD34" s="1036"/>
      <c r="BE34" s="1020" t="s">
        <v>385</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t="s">
        <v>387</v>
      </c>
      <c r="C35" s="1026"/>
      <c r="D35" s="1026"/>
      <c r="E35" s="1026"/>
      <c r="F35" s="1026"/>
      <c r="G35" s="1026"/>
      <c r="H35" s="1026"/>
      <c r="I35" s="1026"/>
      <c r="J35" s="1026"/>
      <c r="K35" s="1026"/>
      <c r="L35" s="1026"/>
      <c r="M35" s="1026"/>
      <c r="N35" s="1026"/>
      <c r="O35" s="1026"/>
      <c r="P35" s="1027"/>
      <c r="Q35" s="1037">
        <v>71</v>
      </c>
      <c r="R35" s="1038"/>
      <c r="S35" s="1038"/>
      <c r="T35" s="1038"/>
      <c r="U35" s="1038"/>
      <c r="V35" s="1038">
        <v>71</v>
      </c>
      <c r="W35" s="1038"/>
      <c r="X35" s="1038"/>
      <c r="Y35" s="1038"/>
      <c r="Z35" s="1038"/>
      <c r="AA35" s="1038">
        <v>0</v>
      </c>
      <c r="AB35" s="1038"/>
      <c r="AC35" s="1038"/>
      <c r="AD35" s="1038"/>
      <c r="AE35" s="1039"/>
      <c r="AF35" s="1031">
        <v>0</v>
      </c>
      <c r="AG35" s="1032"/>
      <c r="AH35" s="1032"/>
      <c r="AI35" s="1032"/>
      <c r="AJ35" s="1033"/>
      <c r="AK35" s="974">
        <v>54</v>
      </c>
      <c r="AL35" s="965"/>
      <c r="AM35" s="965"/>
      <c r="AN35" s="965"/>
      <c r="AO35" s="965"/>
      <c r="AP35" s="965">
        <v>546</v>
      </c>
      <c r="AQ35" s="965"/>
      <c r="AR35" s="965"/>
      <c r="AS35" s="965"/>
      <c r="AT35" s="965"/>
      <c r="AU35" s="965">
        <v>422</v>
      </c>
      <c r="AV35" s="965"/>
      <c r="AW35" s="965"/>
      <c r="AX35" s="965"/>
      <c r="AY35" s="965"/>
      <c r="AZ35" s="1036"/>
      <c r="BA35" s="1036"/>
      <c r="BB35" s="1036"/>
      <c r="BC35" s="1036"/>
      <c r="BD35" s="1036"/>
      <c r="BE35" s="1020" t="s">
        <v>385</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388</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367</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92</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391</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392</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531</v>
      </c>
      <c r="C68" s="980"/>
      <c r="D68" s="980"/>
      <c r="E68" s="980"/>
      <c r="F68" s="980"/>
      <c r="G68" s="980"/>
      <c r="H68" s="980"/>
      <c r="I68" s="980"/>
      <c r="J68" s="980"/>
      <c r="K68" s="980"/>
      <c r="L68" s="980"/>
      <c r="M68" s="980"/>
      <c r="N68" s="980"/>
      <c r="O68" s="980"/>
      <c r="P68" s="981"/>
      <c r="Q68" s="982">
        <v>487</v>
      </c>
      <c r="R68" s="976"/>
      <c r="S68" s="976"/>
      <c r="T68" s="976"/>
      <c r="U68" s="976"/>
      <c r="V68" s="976">
        <v>461</v>
      </c>
      <c r="W68" s="976"/>
      <c r="X68" s="976"/>
      <c r="Y68" s="976"/>
      <c r="Z68" s="976"/>
      <c r="AA68" s="976">
        <v>26</v>
      </c>
      <c r="AB68" s="976"/>
      <c r="AC68" s="976"/>
      <c r="AD68" s="976"/>
      <c r="AE68" s="976"/>
      <c r="AF68" s="976">
        <v>26</v>
      </c>
      <c r="AG68" s="976"/>
      <c r="AH68" s="976"/>
      <c r="AI68" s="976"/>
      <c r="AJ68" s="976"/>
      <c r="AK68" s="976">
        <v>0</v>
      </c>
      <c r="AL68" s="976"/>
      <c r="AM68" s="976"/>
      <c r="AN68" s="976"/>
      <c r="AO68" s="976"/>
      <c r="AP68" s="976">
        <v>0</v>
      </c>
      <c r="AQ68" s="976"/>
      <c r="AR68" s="976"/>
      <c r="AS68" s="976"/>
      <c r="AT68" s="976"/>
      <c r="AU68" s="976">
        <v>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532</v>
      </c>
      <c r="C69" s="969"/>
      <c r="D69" s="969"/>
      <c r="E69" s="969"/>
      <c r="F69" s="969"/>
      <c r="G69" s="969"/>
      <c r="H69" s="969"/>
      <c r="I69" s="969"/>
      <c r="J69" s="969"/>
      <c r="K69" s="969"/>
      <c r="L69" s="969"/>
      <c r="M69" s="969"/>
      <c r="N69" s="969"/>
      <c r="O69" s="969"/>
      <c r="P69" s="970"/>
      <c r="Q69" s="971">
        <v>100154</v>
      </c>
      <c r="R69" s="965"/>
      <c r="S69" s="965"/>
      <c r="T69" s="965"/>
      <c r="U69" s="965"/>
      <c r="V69" s="965">
        <v>97077</v>
      </c>
      <c r="W69" s="965"/>
      <c r="X69" s="965"/>
      <c r="Y69" s="965"/>
      <c r="Z69" s="965"/>
      <c r="AA69" s="965">
        <v>3077</v>
      </c>
      <c r="AB69" s="965"/>
      <c r="AC69" s="965"/>
      <c r="AD69" s="965"/>
      <c r="AE69" s="965"/>
      <c r="AF69" s="965">
        <v>3077</v>
      </c>
      <c r="AG69" s="965"/>
      <c r="AH69" s="965"/>
      <c r="AI69" s="965"/>
      <c r="AJ69" s="965"/>
      <c r="AK69" s="965">
        <v>0</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533</v>
      </c>
      <c r="C70" s="969"/>
      <c r="D70" s="969"/>
      <c r="E70" s="969"/>
      <c r="F70" s="969"/>
      <c r="G70" s="969"/>
      <c r="H70" s="969"/>
      <c r="I70" s="969"/>
      <c r="J70" s="969"/>
      <c r="K70" s="969"/>
      <c r="L70" s="969"/>
      <c r="M70" s="969"/>
      <c r="N70" s="969"/>
      <c r="O70" s="969"/>
      <c r="P70" s="970"/>
      <c r="Q70" s="971">
        <v>4963</v>
      </c>
      <c r="R70" s="965"/>
      <c r="S70" s="965"/>
      <c r="T70" s="965"/>
      <c r="U70" s="965"/>
      <c r="V70" s="965">
        <v>4949</v>
      </c>
      <c r="W70" s="965"/>
      <c r="X70" s="965"/>
      <c r="Y70" s="965"/>
      <c r="Z70" s="965"/>
      <c r="AA70" s="965">
        <v>14</v>
      </c>
      <c r="AB70" s="965"/>
      <c r="AC70" s="965"/>
      <c r="AD70" s="965"/>
      <c r="AE70" s="965"/>
      <c r="AF70" s="965">
        <v>14</v>
      </c>
      <c r="AG70" s="965"/>
      <c r="AH70" s="965"/>
      <c r="AI70" s="965"/>
      <c r="AJ70" s="965"/>
      <c r="AK70" s="965">
        <v>0</v>
      </c>
      <c r="AL70" s="965"/>
      <c r="AM70" s="965"/>
      <c r="AN70" s="965"/>
      <c r="AO70" s="965"/>
      <c r="AP70" s="965">
        <v>0</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534</v>
      </c>
      <c r="C71" s="969"/>
      <c r="D71" s="969"/>
      <c r="E71" s="969"/>
      <c r="F71" s="969"/>
      <c r="G71" s="969"/>
      <c r="H71" s="969"/>
      <c r="I71" s="969"/>
      <c r="J71" s="969"/>
      <c r="K71" s="969"/>
      <c r="L71" s="969"/>
      <c r="M71" s="969"/>
      <c r="N71" s="969"/>
      <c r="O71" s="969"/>
      <c r="P71" s="970"/>
      <c r="Q71" s="971">
        <v>165</v>
      </c>
      <c r="R71" s="965"/>
      <c r="S71" s="965"/>
      <c r="T71" s="965"/>
      <c r="U71" s="965"/>
      <c r="V71" s="965">
        <v>133</v>
      </c>
      <c r="W71" s="965"/>
      <c r="X71" s="965"/>
      <c r="Y71" s="965"/>
      <c r="Z71" s="965"/>
      <c r="AA71" s="965">
        <v>32</v>
      </c>
      <c r="AB71" s="965"/>
      <c r="AC71" s="965"/>
      <c r="AD71" s="965"/>
      <c r="AE71" s="965"/>
      <c r="AF71" s="965">
        <v>32</v>
      </c>
      <c r="AG71" s="965"/>
      <c r="AH71" s="965"/>
      <c r="AI71" s="965"/>
      <c r="AJ71" s="965"/>
      <c r="AK71" s="965">
        <v>0</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535</v>
      </c>
      <c r="C72" s="969"/>
      <c r="D72" s="969"/>
      <c r="E72" s="969"/>
      <c r="F72" s="969"/>
      <c r="G72" s="969"/>
      <c r="H72" s="969"/>
      <c r="I72" s="969"/>
      <c r="J72" s="969"/>
      <c r="K72" s="969"/>
      <c r="L72" s="969"/>
      <c r="M72" s="969"/>
      <c r="N72" s="969"/>
      <c r="O72" s="969"/>
      <c r="P72" s="970"/>
      <c r="Q72" s="971">
        <v>179</v>
      </c>
      <c r="R72" s="965"/>
      <c r="S72" s="965"/>
      <c r="T72" s="965"/>
      <c r="U72" s="965"/>
      <c r="V72" s="965">
        <v>170</v>
      </c>
      <c r="W72" s="965"/>
      <c r="X72" s="965"/>
      <c r="Y72" s="965"/>
      <c r="Z72" s="965"/>
      <c r="AA72" s="965">
        <v>9</v>
      </c>
      <c r="AB72" s="965"/>
      <c r="AC72" s="965"/>
      <c r="AD72" s="965"/>
      <c r="AE72" s="965"/>
      <c r="AF72" s="965">
        <v>9</v>
      </c>
      <c r="AG72" s="965"/>
      <c r="AH72" s="965"/>
      <c r="AI72" s="965"/>
      <c r="AJ72" s="965"/>
      <c r="AK72" s="965">
        <v>51</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536</v>
      </c>
      <c r="C73" s="969"/>
      <c r="D73" s="969"/>
      <c r="E73" s="969"/>
      <c r="F73" s="969"/>
      <c r="G73" s="969"/>
      <c r="H73" s="969"/>
      <c r="I73" s="969"/>
      <c r="J73" s="969"/>
      <c r="K73" s="969"/>
      <c r="L73" s="969"/>
      <c r="M73" s="969"/>
      <c r="N73" s="969"/>
      <c r="O73" s="969"/>
      <c r="P73" s="970"/>
      <c r="Q73" s="971">
        <v>4340</v>
      </c>
      <c r="R73" s="965"/>
      <c r="S73" s="965"/>
      <c r="T73" s="965"/>
      <c r="U73" s="965"/>
      <c r="V73" s="965">
        <v>4643</v>
      </c>
      <c r="W73" s="965"/>
      <c r="X73" s="965"/>
      <c r="Y73" s="965"/>
      <c r="Z73" s="965"/>
      <c r="AA73" s="965">
        <v>-303</v>
      </c>
      <c r="AB73" s="965"/>
      <c r="AC73" s="965"/>
      <c r="AD73" s="965"/>
      <c r="AE73" s="965"/>
      <c r="AF73" s="965">
        <v>1847</v>
      </c>
      <c r="AG73" s="965"/>
      <c r="AH73" s="965"/>
      <c r="AI73" s="965"/>
      <c r="AJ73" s="965"/>
      <c r="AK73" s="965">
        <v>230</v>
      </c>
      <c r="AL73" s="965"/>
      <c r="AM73" s="965"/>
      <c r="AN73" s="965"/>
      <c r="AO73" s="965"/>
      <c r="AP73" s="965">
        <v>4583</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537</v>
      </c>
      <c r="C74" s="969"/>
      <c r="D74" s="969"/>
      <c r="E74" s="969"/>
      <c r="F74" s="969"/>
      <c r="G74" s="969"/>
      <c r="H74" s="969"/>
      <c r="I74" s="969"/>
      <c r="J74" s="969"/>
      <c r="K74" s="969"/>
      <c r="L74" s="969"/>
      <c r="M74" s="969"/>
      <c r="N74" s="969"/>
      <c r="O74" s="969"/>
      <c r="P74" s="970"/>
      <c r="Q74" s="971">
        <v>1073</v>
      </c>
      <c r="R74" s="965"/>
      <c r="S74" s="965"/>
      <c r="T74" s="965"/>
      <c r="U74" s="965"/>
      <c r="V74" s="965">
        <v>996</v>
      </c>
      <c r="W74" s="965"/>
      <c r="X74" s="965"/>
      <c r="Y74" s="965"/>
      <c r="Z74" s="965"/>
      <c r="AA74" s="965">
        <v>77</v>
      </c>
      <c r="AB74" s="965"/>
      <c r="AC74" s="965"/>
      <c r="AD74" s="965"/>
      <c r="AE74" s="965"/>
      <c r="AF74" s="965">
        <v>77</v>
      </c>
      <c r="AG74" s="965"/>
      <c r="AH74" s="965"/>
      <c r="AI74" s="965"/>
      <c r="AJ74" s="965"/>
      <c r="AK74" s="965">
        <v>25</v>
      </c>
      <c r="AL74" s="965"/>
      <c r="AM74" s="965"/>
      <c r="AN74" s="965"/>
      <c r="AO74" s="965"/>
      <c r="AP74" s="965">
        <v>124</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538</v>
      </c>
      <c r="C75" s="969"/>
      <c r="D75" s="969"/>
      <c r="E75" s="969"/>
      <c r="F75" s="969"/>
      <c r="G75" s="969"/>
      <c r="H75" s="969"/>
      <c r="I75" s="969"/>
      <c r="J75" s="969"/>
      <c r="K75" s="969"/>
      <c r="L75" s="969"/>
      <c r="M75" s="969"/>
      <c r="N75" s="969"/>
      <c r="O75" s="969"/>
      <c r="P75" s="970"/>
      <c r="Q75" s="972">
        <v>1798</v>
      </c>
      <c r="R75" s="973"/>
      <c r="S75" s="973"/>
      <c r="T75" s="973"/>
      <c r="U75" s="974"/>
      <c r="V75" s="975">
        <v>1745</v>
      </c>
      <c r="W75" s="973"/>
      <c r="X75" s="973"/>
      <c r="Y75" s="973"/>
      <c r="Z75" s="974"/>
      <c r="AA75" s="975">
        <v>53</v>
      </c>
      <c r="AB75" s="973"/>
      <c r="AC75" s="973"/>
      <c r="AD75" s="973"/>
      <c r="AE75" s="974"/>
      <c r="AF75" s="975">
        <v>53</v>
      </c>
      <c r="AG75" s="973"/>
      <c r="AH75" s="973"/>
      <c r="AI75" s="973"/>
      <c r="AJ75" s="974"/>
      <c r="AK75" s="975">
        <v>0</v>
      </c>
      <c r="AL75" s="973"/>
      <c r="AM75" s="973"/>
      <c r="AN75" s="973"/>
      <c r="AO75" s="974"/>
      <c r="AP75" s="975">
        <v>1381</v>
      </c>
      <c r="AQ75" s="973"/>
      <c r="AR75" s="973"/>
      <c r="AS75" s="973"/>
      <c r="AT75" s="974"/>
      <c r="AU75" s="975">
        <v>22</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539</v>
      </c>
      <c r="C76" s="969"/>
      <c r="D76" s="969"/>
      <c r="E76" s="969"/>
      <c r="F76" s="969"/>
      <c r="G76" s="969"/>
      <c r="H76" s="969"/>
      <c r="I76" s="969"/>
      <c r="J76" s="969"/>
      <c r="K76" s="969"/>
      <c r="L76" s="969"/>
      <c r="M76" s="969"/>
      <c r="N76" s="969"/>
      <c r="O76" s="969"/>
      <c r="P76" s="970"/>
      <c r="Q76" s="972">
        <v>1462</v>
      </c>
      <c r="R76" s="973"/>
      <c r="S76" s="973"/>
      <c r="T76" s="973"/>
      <c r="U76" s="974"/>
      <c r="V76" s="975">
        <v>1415</v>
      </c>
      <c r="W76" s="973"/>
      <c r="X76" s="973"/>
      <c r="Y76" s="973"/>
      <c r="Z76" s="974"/>
      <c r="AA76" s="975">
        <v>47</v>
      </c>
      <c r="AB76" s="973"/>
      <c r="AC76" s="973"/>
      <c r="AD76" s="973"/>
      <c r="AE76" s="974"/>
      <c r="AF76" s="975">
        <v>47</v>
      </c>
      <c r="AG76" s="973"/>
      <c r="AH76" s="973"/>
      <c r="AI76" s="973"/>
      <c r="AJ76" s="974"/>
      <c r="AK76" s="975">
        <v>60</v>
      </c>
      <c r="AL76" s="973"/>
      <c r="AM76" s="973"/>
      <c r="AN76" s="973"/>
      <c r="AO76" s="974"/>
      <c r="AP76" s="975">
        <v>1302</v>
      </c>
      <c r="AQ76" s="973"/>
      <c r="AR76" s="973"/>
      <c r="AS76" s="973"/>
      <c r="AT76" s="974"/>
      <c r="AU76" s="975">
        <v>19</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t="s">
        <v>540</v>
      </c>
      <c r="C77" s="969"/>
      <c r="D77" s="969"/>
      <c r="E77" s="969"/>
      <c r="F77" s="969"/>
      <c r="G77" s="969"/>
      <c r="H77" s="969"/>
      <c r="I77" s="969"/>
      <c r="J77" s="969"/>
      <c r="K77" s="969"/>
      <c r="L77" s="969"/>
      <c r="M77" s="969"/>
      <c r="N77" s="969"/>
      <c r="O77" s="969"/>
      <c r="P77" s="970"/>
      <c r="Q77" s="972">
        <v>567</v>
      </c>
      <c r="R77" s="973"/>
      <c r="S77" s="973"/>
      <c r="T77" s="973"/>
      <c r="U77" s="974"/>
      <c r="V77" s="975">
        <v>527</v>
      </c>
      <c r="W77" s="973"/>
      <c r="X77" s="973"/>
      <c r="Y77" s="973"/>
      <c r="Z77" s="974"/>
      <c r="AA77" s="975">
        <v>40</v>
      </c>
      <c r="AB77" s="973"/>
      <c r="AC77" s="973"/>
      <c r="AD77" s="973"/>
      <c r="AE77" s="974"/>
      <c r="AF77" s="975">
        <v>40</v>
      </c>
      <c r="AG77" s="973"/>
      <c r="AH77" s="973"/>
      <c r="AI77" s="973"/>
      <c r="AJ77" s="974"/>
      <c r="AK77" s="975">
        <v>0</v>
      </c>
      <c r="AL77" s="973"/>
      <c r="AM77" s="973"/>
      <c r="AN77" s="973"/>
      <c r="AO77" s="974"/>
      <c r="AP77" s="975">
        <v>0</v>
      </c>
      <c r="AQ77" s="973"/>
      <c r="AR77" s="973"/>
      <c r="AS77" s="973"/>
      <c r="AT77" s="974"/>
      <c r="AU77" s="975">
        <v>0</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367</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286</v>
      </c>
      <c r="AG109" s="886"/>
      <c r="AH109" s="886"/>
      <c r="AI109" s="886"/>
      <c r="AJ109" s="887"/>
      <c r="AK109" s="888" t="s">
        <v>285</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286</v>
      </c>
      <c r="BW109" s="886"/>
      <c r="BX109" s="886"/>
      <c r="BY109" s="886"/>
      <c r="BZ109" s="887"/>
      <c r="CA109" s="888" t="s">
        <v>285</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286</v>
      </c>
      <c r="DM109" s="886"/>
      <c r="DN109" s="886"/>
      <c r="DO109" s="886"/>
      <c r="DP109" s="887"/>
      <c r="DQ109" s="888" t="s">
        <v>285</v>
      </c>
      <c r="DR109" s="886"/>
      <c r="DS109" s="886"/>
      <c r="DT109" s="886"/>
      <c r="DU109" s="887"/>
      <c r="DV109" s="888" t="s">
        <v>403</v>
      </c>
      <c r="DW109" s="886"/>
      <c r="DX109" s="886"/>
      <c r="DY109" s="886"/>
      <c r="DZ109" s="917"/>
    </row>
    <row r="110" spans="1:131" s="197" customFormat="1" ht="26.25" customHeight="1" x14ac:dyDescent="0.15">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415676</v>
      </c>
      <c r="AB110" s="871"/>
      <c r="AC110" s="871"/>
      <c r="AD110" s="871"/>
      <c r="AE110" s="872"/>
      <c r="AF110" s="873">
        <v>407594</v>
      </c>
      <c r="AG110" s="871"/>
      <c r="AH110" s="871"/>
      <c r="AI110" s="871"/>
      <c r="AJ110" s="872"/>
      <c r="AK110" s="873">
        <v>382886</v>
      </c>
      <c r="AL110" s="871"/>
      <c r="AM110" s="871"/>
      <c r="AN110" s="871"/>
      <c r="AO110" s="872"/>
      <c r="AP110" s="874">
        <v>23.6</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2782794</v>
      </c>
      <c r="BR110" s="798"/>
      <c r="BS110" s="798"/>
      <c r="BT110" s="798"/>
      <c r="BU110" s="798"/>
      <c r="BV110" s="798">
        <v>2678379</v>
      </c>
      <c r="BW110" s="798"/>
      <c r="BX110" s="798"/>
      <c r="BY110" s="798"/>
      <c r="BZ110" s="798"/>
      <c r="CA110" s="798">
        <v>2726420</v>
      </c>
      <c r="CB110" s="798"/>
      <c r="CC110" s="798"/>
      <c r="CD110" s="798"/>
      <c r="CE110" s="798"/>
      <c r="CF110" s="859">
        <v>168.2</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1755534</v>
      </c>
      <c r="BR112" s="769"/>
      <c r="BS112" s="769"/>
      <c r="BT112" s="769"/>
      <c r="BU112" s="769"/>
      <c r="BV112" s="769">
        <v>1505220</v>
      </c>
      <c r="BW112" s="769"/>
      <c r="BX112" s="769"/>
      <c r="BY112" s="769"/>
      <c r="BZ112" s="769"/>
      <c r="CA112" s="769">
        <v>1522615</v>
      </c>
      <c r="CB112" s="769"/>
      <c r="CC112" s="769"/>
      <c r="CD112" s="769"/>
      <c r="CE112" s="769"/>
      <c r="CF112" s="846">
        <v>93.9</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185874</v>
      </c>
      <c r="AB113" s="907"/>
      <c r="AC113" s="907"/>
      <c r="AD113" s="907"/>
      <c r="AE113" s="908"/>
      <c r="AF113" s="909">
        <v>166354</v>
      </c>
      <c r="AG113" s="907"/>
      <c r="AH113" s="907"/>
      <c r="AI113" s="907"/>
      <c r="AJ113" s="908"/>
      <c r="AK113" s="909">
        <v>150705</v>
      </c>
      <c r="AL113" s="907"/>
      <c r="AM113" s="907"/>
      <c r="AN113" s="907"/>
      <c r="AO113" s="908"/>
      <c r="AP113" s="910">
        <v>9.3000000000000007</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46745</v>
      </c>
      <c r="BR113" s="769"/>
      <c r="BS113" s="769"/>
      <c r="BT113" s="769"/>
      <c r="BU113" s="769"/>
      <c r="BV113" s="769">
        <v>45298</v>
      </c>
      <c r="BW113" s="769"/>
      <c r="BX113" s="769"/>
      <c r="BY113" s="769"/>
      <c r="BZ113" s="769"/>
      <c r="CA113" s="769">
        <v>41220</v>
      </c>
      <c r="CB113" s="769"/>
      <c r="CC113" s="769"/>
      <c r="CD113" s="769"/>
      <c r="CE113" s="769"/>
      <c r="CF113" s="846">
        <v>2.5</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10088</v>
      </c>
      <c r="AB114" s="782"/>
      <c r="AC114" s="782"/>
      <c r="AD114" s="782"/>
      <c r="AE114" s="783"/>
      <c r="AF114" s="784">
        <v>8451</v>
      </c>
      <c r="AG114" s="782"/>
      <c r="AH114" s="782"/>
      <c r="AI114" s="782"/>
      <c r="AJ114" s="783"/>
      <c r="AK114" s="784">
        <v>7874</v>
      </c>
      <c r="AL114" s="782"/>
      <c r="AM114" s="782"/>
      <c r="AN114" s="782"/>
      <c r="AO114" s="783"/>
      <c r="AP114" s="752">
        <v>0.5</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713022</v>
      </c>
      <c r="BR114" s="769"/>
      <c r="BS114" s="769"/>
      <c r="BT114" s="769"/>
      <c r="BU114" s="769"/>
      <c r="BV114" s="769">
        <v>692936</v>
      </c>
      <c r="BW114" s="769"/>
      <c r="BX114" s="769"/>
      <c r="BY114" s="769"/>
      <c r="BZ114" s="769"/>
      <c r="CA114" s="769">
        <v>669437</v>
      </c>
      <c r="CB114" s="769"/>
      <c r="CC114" s="769"/>
      <c r="CD114" s="769"/>
      <c r="CE114" s="769"/>
      <c r="CF114" s="846">
        <v>41.3</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611638</v>
      </c>
      <c r="AB117" s="893"/>
      <c r="AC117" s="893"/>
      <c r="AD117" s="893"/>
      <c r="AE117" s="894"/>
      <c r="AF117" s="896">
        <v>582399</v>
      </c>
      <c r="AG117" s="893"/>
      <c r="AH117" s="893"/>
      <c r="AI117" s="893"/>
      <c r="AJ117" s="894"/>
      <c r="AK117" s="896">
        <v>541465</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286</v>
      </c>
      <c r="AG118" s="886"/>
      <c r="AH118" s="886"/>
      <c r="AI118" s="886"/>
      <c r="AJ118" s="887"/>
      <c r="AK118" s="888" t="s">
        <v>285</v>
      </c>
      <c r="AL118" s="886"/>
      <c r="AM118" s="886"/>
      <c r="AN118" s="886"/>
      <c r="AO118" s="887"/>
      <c r="AP118" s="889" t="s">
        <v>403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431</v>
      </c>
      <c r="BP118" s="836"/>
      <c r="BQ118" s="855">
        <v>5298095</v>
      </c>
      <c r="BR118" s="856"/>
      <c r="BS118" s="856"/>
      <c r="BT118" s="856"/>
      <c r="BU118" s="856"/>
      <c r="BV118" s="856">
        <v>4921833</v>
      </c>
      <c r="BW118" s="856"/>
      <c r="BX118" s="856"/>
      <c r="BY118" s="856"/>
      <c r="BZ118" s="856"/>
      <c r="CA118" s="856">
        <v>4959692</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1585711</v>
      </c>
      <c r="BR119" s="798"/>
      <c r="BS119" s="798"/>
      <c r="BT119" s="798"/>
      <c r="BU119" s="798"/>
      <c r="BV119" s="798">
        <v>1811836</v>
      </c>
      <c r="BW119" s="798"/>
      <c r="BX119" s="798"/>
      <c r="BY119" s="798"/>
      <c r="BZ119" s="798"/>
      <c r="CA119" s="798">
        <v>1885979</v>
      </c>
      <c r="CB119" s="798"/>
      <c r="CC119" s="798"/>
      <c r="CD119" s="798"/>
      <c r="CE119" s="798"/>
      <c r="CF119" s="859">
        <v>116.3</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x14ac:dyDescent="0.15">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t="s">
        <v>112</v>
      </c>
      <c r="BR120" s="769"/>
      <c r="BS120" s="769"/>
      <c r="BT120" s="769"/>
      <c r="BU120" s="769"/>
      <c r="BV120" s="769" t="s">
        <v>112</v>
      </c>
      <c r="BW120" s="769"/>
      <c r="BX120" s="769"/>
      <c r="BY120" s="769"/>
      <c r="BZ120" s="769"/>
      <c r="CA120" s="769" t="s">
        <v>112</v>
      </c>
      <c r="CB120" s="769"/>
      <c r="CC120" s="769"/>
      <c r="CD120" s="769"/>
      <c r="CE120" s="769"/>
      <c r="CF120" s="846" t="s">
        <v>112</v>
      </c>
      <c r="CG120" s="847"/>
      <c r="CH120" s="847"/>
      <c r="CI120" s="847"/>
      <c r="CJ120" s="847"/>
      <c r="CK120" s="848" t="s">
        <v>437</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866549</v>
      </c>
      <c r="DH120" s="798"/>
      <c r="DI120" s="798"/>
      <c r="DJ120" s="798"/>
      <c r="DK120" s="798"/>
      <c r="DL120" s="798">
        <v>771471</v>
      </c>
      <c r="DM120" s="798"/>
      <c r="DN120" s="798"/>
      <c r="DO120" s="798"/>
      <c r="DP120" s="798"/>
      <c r="DQ120" s="798">
        <v>703368</v>
      </c>
      <c r="DR120" s="798"/>
      <c r="DS120" s="798"/>
      <c r="DT120" s="798"/>
      <c r="DU120" s="798"/>
      <c r="DV120" s="799">
        <v>43.4</v>
      </c>
      <c r="DW120" s="799"/>
      <c r="DX120" s="799"/>
      <c r="DY120" s="799"/>
      <c r="DZ120" s="800"/>
    </row>
    <row r="121" spans="1:130" s="197" customFormat="1" ht="26.25" customHeight="1" x14ac:dyDescent="0.15">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3495018</v>
      </c>
      <c r="BR121" s="856"/>
      <c r="BS121" s="856"/>
      <c r="BT121" s="856"/>
      <c r="BU121" s="856"/>
      <c r="BV121" s="856">
        <v>3433576</v>
      </c>
      <c r="BW121" s="856"/>
      <c r="BX121" s="856"/>
      <c r="BY121" s="856"/>
      <c r="BZ121" s="856"/>
      <c r="CA121" s="856">
        <v>3610297</v>
      </c>
      <c r="CB121" s="856"/>
      <c r="CC121" s="856"/>
      <c r="CD121" s="856"/>
      <c r="CE121" s="856"/>
      <c r="CF121" s="857">
        <v>222.7</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512791</v>
      </c>
      <c r="DH121" s="769"/>
      <c r="DI121" s="769"/>
      <c r="DJ121" s="769"/>
      <c r="DK121" s="769"/>
      <c r="DL121" s="769">
        <v>460902</v>
      </c>
      <c r="DM121" s="769"/>
      <c r="DN121" s="769"/>
      <c r="DO121" s="769"/>
      <c r="DP121" s="769"/>
      <c r="DQ121" s="769">
        <v>422476</v>
      </c>
      <c r="DR121" s="769"/>
      <c r="DS121" s="769"/>
      <c r="DT121" s="769"/>
      <c r="DU121" s="769"/>
      <c r="DV121" s="821">
        <v>26.1</v>
      </c>
      <c r="DW121" s="821"/>
      <c r="DX121" s="821"/>
      <c r="DY121" s="821"/>
      <c r="DZ121" s="822"/>
    </row>
    <row r="122" spans="1:130" s="197" customFormat="1" ht="26.25" customHeight="1" x14ac:dyDescent="0.15">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440</v>
      </c>
      <c r="BP122" s="836"/>
      <c r="BQ122" s="837">
        <v>5080729</v>
      </c>
      <c r="BR122" s="838"/>
      <c r="BS122" s="838"/>
      <c r="BT122" s="838"/>
      <c r="BU122" s="838"/>
      <c r="BV122" s="838">
        <v>5245412</v>
      </c>
      <c r="BW122" s="838"/>
      <c r="BX122" s="838"/>
      <c r="BY122" s="838"/>
      <c r="BZ122" s="838"/>
      <c r="CA122" s="838">
        <v>5496276</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v>359522</v>
      </c>
      <c r="DH122" s="769"/>
      <c r="DI122" s="769"/>
      <c r="DJ122" s="769"/>
      <c r="DK122" s="769"/>
      <c r="DL122" s="769">
        <v>257562</v>
      </c>
      <c r="DM122" s="769"/>
      <c r="DN122" s="769"/>
      <c r="DO122" s="769"/>
      <c r="DP122" s="769"/>
      <c r="DQ122" s="769">
        <v>338520</v>
      </c>
      <c r="DR122" s="769"/>
      <c r="DS122" s="769"/>
      <c r="DT122" s="769"/>
      <c r="DU122" s="769"/>
      <c r="DV122" s="821">
        <v>20.9</v>
      </c>
      <c r="DW122" s="821"/>
      <c r="DX122" s="821"/>
      <c r="DY122" s="821"/>
      <c r="DZ122" s="822"/>
    </row>
    <row r="123" spans="1:130" s="197" customFormat="1" ht="26.25" customHeight="1" thickBot="1" x14ac:dyDescent="0.2">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13.8</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451</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t="s">
        <v>112</v>
      </c>
      <c r="AB128" s="722"/>
      <c r="AC128" s="722"/>
      <c r="AD128" s="722"/>
      <c r="AE128" s="723"/>
      <c r="AF128" s="724" t="s">
        <v>112</v>
      </c>
      <c r="AG128" s="722"/>
      <c r="AH128" s="722"/>
      <c r="AI128" s="722"/>
      <c r="AJ128" s="723"/>
      <c r="AK128" s="724" t="s">
        <v>112</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2020755</v>
      </c>
      <c r="AB129" s="782"/>
      <c r="AC129" s="782"/>
      <c r="AD129" s="782"/>
      <c r="AE129" s="783"/>
      <c r="AF129" s="784">
        <v>2040228</v>
      </c>
      <c r="AG129" s="782"/>
      <c r="AH129" s="782"/>
      <c r="AI129" s="782"/>
      <c r="AJ129" s="783"/>
      <c r="AK129" s="784">
        <v>2023323</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9.3000000000000007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451886</v>
      </c>
      <c r="AB130" s="782"/>
      <c r="AC130" s="782"/>
      <c r="AD130" s="782"/>
      <c r="AE130" s="783"/>
      <c r="AF130" s="784">
        <v>432610</v>
      </c>
      <c r="AG130" s="782"/>
      <c r="AH130" s="782"/>
      <c r="AI130" s="782"/>
      <c r="AJ130" s="783"/>
      <c r="AK130" s="784">
        <v>401921</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1568869</v>
      </c>
      <c r="AB131" s="715"/>
      <c r="AC131" s="715"/>
      <c r="AD131" s="715"/>
      <c r="AE131" s="716"/>
      <c r="AF131" s="717">
        <v>1607618</v>
      </c>
      <c r="AG131" s="715"/>
      <c r="AH131" s="715"/>
      <c r="AI131" s="715"/>
      <c r="AJ131" s="716"/>
      <c r="AK131" s="717">
        <v>1621402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10.182622</v>
      </c>
      <c r="AB132" s="738"/>
      <c r="AC132" s="738"/>
      <c r="AD132" s="738"/>
      <c r="AE132" s="739"/>
      <c r="AF132" s="740">
        <v>9.3174497919999997</v>
      </c>
      <c r="AG132" s="738"/>
      <c r="AH132" s="738"/>
      <c r="AI132" s="738"/>
      <c r="AJ132" s="739"/>
      <c r="AK132" s="740">
        <v>8.6063789239999995</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11.5</v>
      </c>
      <c r="AB133" s="747"/>
      <c r="AC133" s="747"/>
      <c r="AD133" s="747"/>
      <c r="AE133" s="748"/>
      <c r="AF133" s="746">
        <v>10.1</v>
      </c>
      <c r="AG133" s="747"/>
      <c r="AH133" s="747"/>
      <c r="AI133" s="747"/>
      <c r="AJ133" s="748"/>
      <c r="AK133" s="746">
        <v>9.3000000000000007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7" t="s">
        <v>467</v>
      </c>
      <c r="L7" s="254"/>
      <c r="M7" s="255" t="s">
        <v>468</v>
      </c>
      <c r="N7" s="256"/>
    </row>
    <row r="8" spans="1:16" x14ac:dyDescent="0.15">
      <c r="A8" s="248"/>
      <c r="B8" s="244"/>
      <c r="C8" s="244"/>
      <c r="D8" s="244"/>
      <c r="E8" s="244"/>
      <c r="F8" s="244"/>
      <c r="G8" s="257"/>
      <c r="H8" s="258"/>
      <c r="I8" s="258"/>
      <c r="J8" s="259"/>
      <c r="K8" s="1118"/>
      <c r="L8" s="260" t="s">
        <v>469</v>
      </c>
      <c r="M8" s="261" t="s">
        <v>470</v>
      </c>
      <c r="N8" s="262" t="s">
        <v>471</v>
      </c>
    </row>
    <row r="9" spans="1:16" x14ac:dyDescent="0.15">
      <c r="A9" s="248"/>
      <c r="B9" s="244"/>
      <c r="C9" s="244"/>
      <c r="D9" s="244"/>
      <c r="E9" s="244"/>
      <c r="F9" s="244"/>
      <c r="G9" s="1131" t="s">
        <v>472</v>
      </c>
      <c r="H9" s="1132"/>
      <c r="I9" s="1132"/>
      <c r="J9" s="1133"/>
      <c r="K9" s="263">
        <v>408181</v>
      </c>
      <c r="L9" s="264">
        <v>136287</v>
      </c>
      <c r="M9" s="265">
        <v>155907</v>
      </c>
      <c r="N9" s="266">
        <v>-12.6</v>
      </c>
    </row>
    <row r="10" spans="1:16" x14ac:dyDescent="0.15">
      <c r="A10" s="248"/>
      <c r="B10" s="244"/>
      <c r="C10" s="244"/>
      <c r="D10" s="244"/>
      <c r="E10" s="244"/>
      <c r="F10" s="244"/>
      <c r="G10" s="1131" t="s">
        <v>473</v>
      </c>
      <c r="H10" s="1132"/>
      <c r="I10" s="1132"/>
      <c r="J10" s="1133"/>
      <c r="K10" s="267">
        <v>40289</v>
      </c>
      <c r="L10" s="268">
        <v>13452</v>
      </c>
      <c r="M10" s="269">
        <v>16417</v>
      </c>
      <c r="N10" s="270">
        <v>-18.100000000000001</v>
      </c>
    </row>
    <row r="11" spans="1:16" ht="13.5" customHeight="1" x14ac:dyDescent="0.15">
      <c r="A11" s="248"/>
      <c r="B11" s="244"/>
      <c r="C11" s="244"/>
      <c r="D11" s="244"/>
      <c r="E11" s="244"/>
      <c r="F11" s="244"/>
      <c r="G11" s="1131" t="s">
        <v>474</v>
      </c>
      <c r="H11" s="1132"/>
      <c r="I11" s="1132"/>
      <c r="J11" s="1133"/>
      <c r="K11" s="267">
        <v>71856</v>
      </c>
      <c r="L11" s="268">
        <v>23992</v>
      </c>
      <c r="M11" s="269">
        <v>24304</v>
      </c>
      <c r="N11" s="270">
        <v>-1.3</v>
      </c>
    </row>
    <row r="12" spans="1:16" ht="13.5" customHeight="1" x14ac:dyDescent="0.15">
      <c r="A12" s="248"/>
      <c r="B12" s="244"/>
      <c r="C12" s="244"/>
      <c r="D12" s="244"/>
      <c r="E12" s="244"/>
      <c r="F12" s="244"/>
      <c r="G12" s="1131" t="s">
        <v>475</v>
      </c>
      <c r="H12" s="1132"/>
      <c r="I12" s="1132"/>
      <c r="J12" s="1133"/>
      <c r="K12" s="267" t="s">
        <v>476</v>
      </c>
      <c r="L12" s="268" t="s">
        <v>476</v>
      </c>
      <c r="M12" s="269">
        <v>2039</v>
      </c>
      <c r="N12" s="270" t="s">
        <v>476</v>
      </c>
    </row>
    <row r="13" spans="1:16" ht="13.5" customHeight="1" x14ac:dyDescent="0.15">
      <c r="A13" s="248"/>
      <c r="B13" s="244"/>
      <c r="C13" s="244"/>
      <c r="D13" s="244"/>
      <c r="E13" s="244"/>
      <c r="F13" s="244"/>
      <c r="G13" s="1131" t="s">
        <v>477</v>
      </c>
      <c r="H13" s="1132"/>
      <c r="I13" s="1132"/>
      <c r="J13" s="1133"/>
      <c r="K13" s="267" t="s">
        <v>476</v>
      </c>
      <c r="L13" s="268" t="s">
        <v>476</v>
      </c>
      <c r="M13" s="269" t="s">
        <v>476</v>
      </c>
      <c r="N13" s="270" t="s">
        <v>476</v>
      </c>
    </row>
    <row r="14" spans="1:16" ht="13.5" customHeight="1" x14ac:dyDescent="0.15">
      <c r="A14" s="248"/>
      <c r="B14" s="244"/>
      <c r="C14" s="244"/>
      <c r="D14" s="244"/>
      <c r="E14" s="244"/>
      <c r="F14" s="244"/>
      <c r="G14" s="1131" t="s">
        <v>478</v>
      </c>
      <c r="H14" s="1132"/>
      <c r="I14" s="1132"/>
      <c r="J14" s="1133"/>
      <c r="K14" s="267" t="s">
        <v>476</v>
      </c>
      <c r="L14" s="268" t="s">
        <v>476</v>
      </c>
      <c r="M14" s="269">
        <v>6543</v>
      </c>
      <c r="N14" s="270" t="s">
        <v>476</v>
      </c>
    </row>
    <row r="15" spans="1:16" ht="13.5" customHeight="1" x14ac:dyDescent="0.15">
      <c r="A15" s="248"/>
      <c r="B15" s="244"/>
      <c r="C15" s="244"/>
      <c r="D15" s="244"/>
      <c r="E15" s="244"/>
      <c r="F15" s="244"/>
      <c r="G15" s="1131" t="s">
        <v>479</v>
      </c>
      <c r="H15" s="1132"/>
      <c r="I15" s="1132"/>
      <c r="J15" s="1133"/>
      <c r="K15" s="267">
        <v>14425</v>
      </c>
      <c r="L15" s="268">
        <v>4816</v>
      </c>
      <c r="M15" s="269">
        <v>3878</v>
      </c>
      <c r="N15" s="270">
        <v>24.2</v>
      </c>
    </row>
    <row r="16" spans="1:16" x14ac:dyDescent="0.15">
      <c r="A16" s="248"/>
      <c r="B16" s="244"/>
      <c r="C16" s="244"/>
      <c r="D16" s="244"/>
      <c r="E16" s="244"/>
      <c r="F16" s="244"/>
      <c r="G16" s="1134" t="s">
        <v>480</v>
      </c>
      <c r="H16" s="1135"/>
      <c r="I16" s="1135"/>
      <c r="J16" s="1136"/>
      <c r="K16" s="268">
        <v>-42869</v>
      </c>
      <c r="L16" s="268">
        <v>-14314</v>
      </c>
      <c r="M16" s="269">
        <v>-17821</v>
      </c>
      <c r="N16" s="270">
        <v>-19.7</v>
      </c>
    </row>
    <row r="17" spans="1:16" x14ac:dyDescent="0.15">
      <c r="A17" s="248"/>
      <c r="B17" s="244"/>
      <c r="C17" s="244"/>
      <c r="D17" s="244"/>
      <c r="E17" s="244"/>
      <c r="F17" s="244"/>
      <c r="G17" s="1134" t="s">
        <v>170</v>
      </c>
      <c r="H17" s="1135"/>
      <c r="I17" s="1135"/>
      <c r="J17" s="1136"/>
      <c r="K17" s="268">
        <v>491882</v>
      </c>
      <c r="L17" s="268">
        <v>164234</v>
      </c>
      <c r="M17" s="269">
        <v>191267</v>
      </c>
      <c r="N17" s="270">
        <v>-14.1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28" t="s">
        <v>485</v>
      </c>
      <c r="H21" s="1129"/>
      <c r="I21" s="1129"/>
      <c r="J21" s="1130"/>
      <c r="K21" s="280">
        <v>19.03</v>
      </c>
      <c r="L21" s="281">
        <v>17.39</v>
      </c>
      <c r="M21" s="282">
        <v>1.64</v>
      </c>
      <c r="N21" s="249"/>
      <c r="O21" s="283"/>
      <c r="P21" s="279"/>
    </row>
    <row r="22" spans="1:16" s="284" customFormat="1" x14ac:dyDescent="0.15">
      <c r="A22" s="279"/>
      <c r="B22" s="249"/>
      <c r="C22" s="249"/>
      <c r="D22" s="249"/>
      <c r="E22" s="249"/>
      <c r="F22" s="249"/>
      <c r="G22" s="1128" t="s">
        <v>486</v>
      </c>
      <c r="H22" s="1129"/>
      <c r="I22" s="1129"/>
      <c r="J22" s="1130"/>
      <c r="K22" s="285">
        <v>85.6</v>
      </c>
      <c r="L22" s="286">
        <v>93.7</v>
      </c>
      <c r="M22" s="287">
        <v>-8.1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7" t="s">
        <v>467</v>
      </c>
      <c r="L30" s="254"/>
      <c r="M30" s="255" t="s">
        <v>468</v>
      </c>
      <c r="N30" s="256"/>
    </row>
    <row r="31" spans="1:16" x14ac:dyDescent="0.15">
      <c r="A31" s="248"/>
      <c r="B31" s="244"/>
      <c r="C31" s="244"/>
      <c r="D31" s="244"/>
      <c r="E31" s="244"/>
      <c r="F31" s="244"/>
      <c r="G31" s="257"/>
      <c r="H31" s="258"/>
      <c r="I31" s="258"/>
      <c r="J31" s="259"/>
      <c r="K31" s="1118"/>
      <c r="L31" s="260" t="s">
        <v>469</v>
      </c>
      <c r="M31" s="261" t="s">
        <v>470</v>
      </c>
      <c r="N31" s="262" t="s">
        <v>471</v>
      </c>
    </row>
    <row r="32" spans="1:16" ht="27" customHeight="1" x14ac:dyDescent="0.15">
      <c r="A32" s="248"/>
      <c r="B32" s="244"/>
      <c r="C32" s="244"/>
      <c r="D32" s="244"/>
      <c r="E32" s="244"/>
      <c r="F32" s="244"/>
      <c r="G32" s="1119" t="s">
        <v>490</v>
      </c>
      <c r="H32" s="1120"/>
      <c r="I32" s="1120"/>
      <c r="J32" s="1121"/>
      <c r="K32" s="294">
        <v>382886</v>
      </c>
      <c r="L32" s="294">
        <v>127842</v>
      </c>
      <c r="M32" s="295">
        <v>118563</v>
      </c>
      <c r="N32" s="296">
        <v>7.8</v>
      </c>
    </row>
    <row r="33" spans="1:16" ht="13.5" customHeight="1" x14ac:dyDescent="0.15">
      <c r="A33" s="248"/>
      <c r="B33" s="244"/>
      <c r="C33" s="244"/>
      <c r="D33" s="244"/>
      <c r="E33" s="244"/>
      <c r="F33" s="244"/>
      <c r="G33" s="1119" t="s">
        <v>491</v>
      </c>
      <c r="H33" s="1120"/>
      <c r="I33" s="1120"/>
      <c r="J33" s="1121"/>
      <c r="K33" s="294" t="s">
        <v>476</v>
      </c>
      <c r="L33" s="294" t="s">
        <v>476</v>
      </c>
      <c r="M33" s="295" t="s">
        <v>476</v>
      </c>
      <c r="N33" s="296" t="s">
        <v>476</v>
      </c>
    </row>
    <row r="34" spans="1:16" ht="27" customHeight="1" x14ac:dyDescent="0.15">
      <c r="A34" s="248"/>
      <c r="B34" s="244"/>
      <c r="C34" s="244"/>
      <c r="D34" s="244"/>
      <c r="E34" s="244"/>
      <c r="F34" s="244"/>
      <c r="G34" s="1119" t="s">
        <v>492</v>
      </c>
      <c r="H34" s="1120"/>
      <c r="I34" s="1120"/>
      <c r="J34" s="1121"/>
      <c r="K34" s="294" t="s">
        <v>476</v>
      </c>
      <c r="L34" s="294" t="s">
        <v>476</v>
      </c>
      <c r="M34" s="295" t="s">
        <v>476</v>
      </c>
      <c r="N34" s="296" t="s">
        <v>476</v>
      </c>
    </row>
    <row r="35" spans="1:16" ht="27" customHeight="1" x14ac:dyDescent="0.15">
      <c r="A35" s="248"/>
      <c r="B35" s="244"/>
      <c r="C35" s="244"/>
      <c r="D35" s="244"/>
      <c r="E35" s="244"/>
      <c r="F35" s="244"/>
      <c r="G35" s="1119" t="s">
        <v>493</v>
      </c>
      <c r="H35" s="1120"/>
      <c r="I35" s="1120"/>
      <c r="J35" s="1121"/>
      <c r="K35" s="294">
        <v>150705</v>
      </c>
      <c r="L35" s="294">
        <v>50319</v>
      </c>
      <c r="M35" s="295">
        <v>28838</v>
      </c>
      <c r="N35" s="296">
        <v>74.5</v>
      </c>
    </row>
    <row r="36" spans="1:16" ht="27" customHeight="1" x14ac:dyDescent="0.15">
      <c r="A36" s="248"/>
      <c r="B36" s="244"/>
      <c r="C36" s="244"/>
      <c r="D36" s="244"/>
      <c r="E36" s="244"/>
      <c r="F36" s="244"/>
      <c r="G36" s="1119" t="s">
        <v>494</v>
      </c>
      <c r="H36" s="1120"/>
      <c r="I36" s="1120"/>
      <c r="J36" s="1121"/>
      <c r="K36" s="294">
        <v>7874</v>
      </c>
      <c r="L36" s="294">
        <v>2629</v>
      </c>
      <c r="M36" s="295">
        <v>4559</v>
      </c>
      <c r="N36" s="296">
        <v>-42.3</v>
      </c>
    </row>
    <row r="37" spans="1:16" ht="13.5" customHeight="1" x14ac:dyDescent="0.15">
      <c r="A37" s="248"/>
      <c r="B37" s="244"/>
      <c r="C37" s="244"/>
      <c r="D37" s="244"/>
      <c r="E37" s="244"/>
      <c r="F37" s="244"/>
      <c r="G37" s="1119" t="s">
        <v>495</v>
      </c>
      <c r="H37" s="1120"/>
      <c r="I37" s="1120"/>
      <c r="J37" s="1121"/>
      <c r="K37" s="294" t="s">
        <v>476</v>
      </c>
      <c r="L37" s="294" t="s">
        <v>476</v>
      </c>
      <c r="M37" s="295">
        <v>1134</v>
      </c>
      <c r="N37" s="296" t="s">
        <v>476</v>
      </c>
    </row>
    <row r="38" spans="1:16" ht="27" customHeight="1" x14ac:dyDescent="0.15">
      <c r="A38" s="248"/>
      <c r="B38" s="244"/>
      <c r="C38" s="244"/>
      <c r="D38" s="244"/>
      <c r="E38" s="244"/>
      <c r="F38" s="244"/>
      <c r="G38" s="1122" t="s">
        <v>496</v>
      </c>
      <c r="H38" s="1123"/>
      <c r="I38" s="1123"/>
      <c r="J38" s="1124"/>
      <c r="K38" s="297" t="s">
        <v>476</v>
      </c>
      <c r="L38" s="297" t="s">
        <v>476</v>
      </c>
      <c r="M38" s="298">
        <v>64</v>
      </c>
      <c r="N38" s="299" t="s">
        <v>476</v>
      </c>
      <c r="O38" s="293"/>
    </row>
    <row r="39" spans="1:16" x14ac:dyDescent="0.15">
      <c r="A39" s="248"/>
      <c r="B39" s="244"/>
      <c r="C39" s="244"/>
      <c r="D39" s="244"/>
      <c r="E39" s="244"/>
      <c r="F39" s="244"/>
      <c r="G39" s="1122" t="s">
        <v>497</v>
      </c>
      <c r="H39" s="1123"/>
      <c r="I39" s="1123"/>
      <c r="J39" s="1124"/>
      <c r="K39" s="300" t="s">
        <v>476</v>
      </c>
      <c r="L39" s="300" t="s">
        <v>476</v>
      </c>
      <c r="M39" s="301">
        <v>-3486</v>
      </c>
      <c r="N39" s="302" t="s">
        <v>476</v>
      </c>
      <c r="O39" s="293"/>
    </row>
    <row r="40" spans="1:16" ht="27" customHeight="1" x14ac:dyDescent="0.15">
      <c r="A40" s="248"/>
      <c r="B40" s="244"/>
      <c r="C40" s="244"/>
      <c r="D40" s="244"/>
      <c r="E40" s="244"/>
      <c r="F40" s="244"/>
      <c r="G40" s="1119" t="s">
        <v>498</v>
      </c>
      <c r="H40" s="1120"/>
      <c r="I40" s="1120"/>
      <c r="J40" s="1121"/>
      <c r="K40" s="300">
        <v>-401921</v>
      </c>
      <c r="L40" s="300">
        <v>-134197</v>
      </c>
      <c r="M40" s="301">
        <v>-111332</v>
      </c>
      <c r="N40" s="302">
        <v>20.5</v>
      </c>
      <c r="O40" s="293"/>
    </row>
    <row r="41" spans="1:16" x14ac:dyDescent="0.15">
      <c r="A41" s="248"/>
      <c r="B41" s="244"/>
      <c r="C41" s="244"/>
      <c r="D41" s="244"/>
      <c r="E41" s="244"/>
      <c r="F41" s="244"/>
      <c r="G41" s="1125" t="s">
        <v>280</v>
      </c>
      <c r="H41" s="1126"/>
      <c r="I41" s="1126"/>
      <c r="J41" s="1127"/>
      <c r="K41" s="294">
        <v>139544</v>
      </c>
      <c r="L41" s="300">
        <v>46592</v>
      </c>
      <c r="M41" s="301">
        <v>38340</v>
      </c>
      <c r="N41" s="302">
        <v>21.5</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2" t="s">
        <v>467</v>
      </c>
      <c r="J49" s="1114" t="s">
        <v>502</v>
      </c>
      <c r="K49" s="1115"/>
      <c r="L49" s="1115"/>
      <c r="M49" s="1115"/>
      <c r="N49" s="1116"/>
    </row>
    <row r="50" spans="1:14" x14ac:dyDescent="0.15">
      <c r="A50" s="248"/>
      <c r="B50" s="244"/>
      <c r="C50" s="244"/>
      <c r="D50" s="244"/>
      <c r="E50" s="244"/>
      <c r="F50" s="244"/>
      <c r="G50" s="312"/>
      <c r="H50" s="313"/>
      <c r="I50" s="1113"/>
      <c r="J50" s="314" t="s">
        <v>503</v>
      </c>
      <c r="K50" s="315" t="s">
        <v>504</v>
      </c>
      <c r="L50" s="316" t="s">
        <v>505</v>
      </c>
      <c r="M50" s="317" t="s">
        <v>506</v>
      </c>
      <c r="N50" s="318" t="s">
        <v>507</v>
      </c>
    </row>
    <row r="51" spans="1:14" x14ac:dyDescent="0.15">
      <c r="A51" s="248"/>
      <c r="B51" s="244"/>
      <c r="C51" s="244"/>
      <c r="D51" s="244"/>
      <c r="E51" s="244"/>
      <c r="F51" s="244"/>
      <c r="G51" s="310" t="s">
        <v>508</v>
      </c>
      <c r="H51" s="311"/>
      <c r="I51" s="319">
        <v>660877</v>
      </c>
      <c r="J51" s="320">
        <v>200266</v>
      </c>
      <c r="K51" s="321">
        <v>83.4</v>
      </c>
      <c r="L51" s="322">
        <v>209170</v>
      </c>
      <c r="M51" s="323">
        <v>91.7</v>
      </c>
      <c r="N51" s="324">
        <v>-8.3000000000000007</v>
      </c>
    </row>
    <row r="52" spans="1:14" x14ac:dyDescent="0.15">
      <c r="A52" s="248"/>
      <c r="B52" s="244"/>
      <c r="C52" s="244"/>
      <c r="D52" s="244"/>
      <c r="E52" s="244"/>
      <c r="F52" s="244"/>
      <c r="G52" s="325"/>
      <c r="H52" s="326" t="s">
        <v>509</v>
      </c>
      <c r="I52" s="327">
        <v>458182</v>
      </c>
      <c r="J52" s="328">
        <v>138843</v>
      </c>
      <c r="K52" s="329">
        <v>145.80000000000001</v>
      </c>
      <c r="L52" s="330">
        <v>117028</v>
      </c>
      <c r="M52" s="331">
        <v>91.9</v>
      </c>
      <c r="N52" s="332">
        <v>53.9</v>
      </c>
    </row>
    <row r="53" spans="1:14" x14ac:dyDescent="0.15">
      <c r="A53" s="248"/>
      <c r="B53" s="244"/>
      <c r="C53" s="244"/>
      <c r="D53" s="244"/>
      <c r="E53" s="244"/>
      <c r="F53" s="244"/>
      <c r="G53" s="310" t="s">
        <v>510</v>
      </c>
      <c r="H53" s="311"/>
      <c r="I53" s="319">
        <v>1012472</v>
      </c>
      <c r="J53" s="320">
        <v>314237</v>
      </c>
      <c r="K53" s="321">
        <v>56.9</v>
      </c>
      <c r="L53" s="322">
        <v>220780</v>
      </c>
      <c r="M53" s="323">
        <v>5.6</v>
      </c>
      <c r="N53" s="324">
        <v>51.3</v>
      </c>
    </row>
    <row r="54" spans="1:14" x14ac:dyDescent="0.15">
      <c r="A54" s="248"/>
      <c r="B54" s="244"/>
      <c r="C54" s="244"/>
      <c r="D54" s="244"/>
      <c r="E54" s="244"/>
      <c r="F54" s="244"/>
      <c r="G54" s="325"/>
      <c r="H54" s="326" t="s">
        <v>509</v>
      </c>
      <c r="I54" s="327">
        <v>442994</v>
      </c>
      <c r="J54" s="328">
        <v>137490</v>
      </c>
      <c r="K54" s="329">
        <v>-1</v>
      </c>
      <c r="L54" s="330">
        <v>105334</v>
      </c>
      <c r="M54" s="331">
        <v>-10</v>
      </c>
      <c r="N54" s="332">
        <v>9</v>
      </c>
    </row>
    <row r="55" spans="1:14" x14ac:dyDescent="0.15">
      <c r="A55" s="248"/>
      <c r="B55" s="244"/>
      <c r="C55" s="244"/>
      <c r="D55" s="244"/>
      <c r="E55" s="244"/>
      <c r="F55" s="244"/>
      <c r="G55" s="310" t="s">
        <v>511</v>
      </c>
      <c r="H55" s="311"/>
      <c r="I55" s="319">
        <v>582198</v>
      </c>
      <c r="J55" s="320">
        <v>184942</v>
      </c>
      <c r="K55" s="321">
        <v>-41.1</v>
      </c>
      <c r="L55" s="322">
        <v>201428</v>
      </c>
      <c r="M55" s="323">
        <v>-8.8000000000000007</v>
      </c>
      <c r="N55" s="324">
        <v>-32.299999999999997</v>
      </c>
    </row>
    <row r="56" spans="1:14" x14ac:dyDescent="0.15">
      <c r="A56" s="248"/>
      <c r="B56" s="244"/>
      <c r="C56" s="244"/>
      <c r="D56" s="244"/>
      <c r="E56" s="244"/>
      <c r="F56" s="244"/>
      <c r="G56" s="325"/>
      <c r="H56" s="326" t="s">
        <v>509</v>
      </c>
      <c r="I56" s="327">
        <v>264488</v>
      </c>
      <c r="J56" s="328">
        <v>84018</v>
      </c>
      <c r="K56" s="329">
        <v>-38.9</v>
      </c>
      <c r="L56" s="330">
        <v>118373</v>
      </c>
      <c r="M56" s="331">
        <v>12.4</v>
      </c>
      <c r="N56" s="332">
        <v>-51.3</v>
      </c>
    </row>
    <row r="57" spans="1:14" x14ac:dyDescent="0.15">
      <c r="A57" s="248"/>
      <c r="B57" s="244"/>
      <c r="C57" s="244"/>
      <c r="D57" s="244"/>
      <c r="E57" s="244"/>
      <c r="F57" s="244"/>
      <c r="G57" s="310" t="s">
        <v>512</v>
      </c>
      <c r="H57" s="311"/>
      <c r="I57" s="319">
        <v>702410</v>
      </c>
      <c r="J57" s="320">
        <v>229546</v>
      </c>
      <c r="K57" s="321">
        <v>24.1</v>
      </c>
      <c r="L57" s="322">
        <v>221823</v>
      </c>
      <c r="M57" s="323">
        <v>10.1</v>
      </c>
      <c r="N57" s="324">
        <v>14</v>
      </c>
    </row>
    <row r="58" spans="1:14" x14ac:dyDescent="0.15">
      <c r="A58" s="248"/>
      <c r="B58" s="244"/>
      <c r="C58" s="244"/>
      <c r="D58" s="244"/>
      <c r="E58" s="244"/>
      <c r="F58" s="244"/>
      <c r="G58" s="325"/>
      <c r="H58" s="326" t="s">
        <v>509</v>
      </c>
      <c r="I58" s="327">
        <v>523234</v>
      </c>
      <c r="J58" s="328">
        <v>170992</v>
      </c>
      <c r="K58" s="329">
        <v>103.5</v>
      </c>
      <c r="L58" s="330">
        <v>104431</v>
      </c>
      <c r="M58" s="331">
        <v>-11.8</v>
      </c>
      <c r="N58" s="332">
        <v>115.3</v>
      </c>
    </row>
    <row r="59" spans="1:14" x14ac:dyDescent="0.15">
      <c r="A59" s="248"/>
      <c r="B59" s="244"/>
      <c r="C59" s="244"/>
      <c r="D59" s="244"/>
      <c r="E59" s="244"/>
      <c r="F59" s="244"/>
      <c r="G59" s="310" t="s">
        <v>513</v>
      </c>
      <c r="H59" s="311"/>
      <c r="I59" s="319">
        <v>666810</v>
      </c>
      <c r="J59" s="320">
        <v>222641</v>
      </c>
      <c r="K59" s="321">
        <v>-3</v>
      </c>
      <c r="L59" s="322">
        <v>263041</v>
      </c>
      <c r="M59" s="323">
        <v>18.600000000000001</v>
      </c>
      <c r="N59" s="324">
        <v>-21.6</v>
      </c>
    </row>
    <row r="60" spans="1:14" x14ac:dyDescent="0.15">
      <c r="A60" s="248"/>
      <c r="B60" s="244"/>
      <c r="C60" s="244"/>
      <c r="D60" s="244"/>
      <c r="E60" s="244"/>
      <c r="F60" s="244"/>
      <c r="G60" s="325"/>
      <c r="H60" s="326" t="s">
        <v>509</v>
      </c>
      <c r="I60" s="333">
        <v>341088</v>
      </c>
      <c r="J60" s="328">
        <v>113886</v>
      </c>
      <c r="K60" s="329">
        <v>-33.4</v>
      </c>
      <c r="L60" s="330">
        <v>103171</v>
      </c>
      <c r="M60" s="331">
        <v>-1.2</v>
      </c>
      <c r="N60" s="332">
        <v>-32.200000000000003</v>
      </c>
    </row>
    <row r="61" spans="1:14" x14ac:dyDescent="0.15">
      <c r="A61" s="248"/>
      <c r="B61" s="244"/>
      <c r="C61" s="244"/>
      <c r="D61" s="244"/>
      <c r="E61" s="244"/>
      <c r="F61" s="244"/>
      <c r="G61" s="310" t="s">
        <v>514</v>
      </c>
      <c r="H61" s="334"/>
      <c r="I61" s="335">
        <v>724953</v>
      </c>
      <c r="J61" s="336">
        <v>230326</v>
      </c>
      <c r="K61" s="337">
        <v>24.1</v>
      </c>
      <c r="L61" s="338">
        <v>223248</v>
      </c>
      <c r="M61" s="339">
        <v>23.4</v>
      </c>
      <c r="N61" s="324">
        <v>0.7</v>
      </c>
    </row>
    <row r="62" spans="1:14" x14ac:dyDescent="0.15">
      <c r="A62" s="248"/>
      <c r="B62" s="244"/>
      <c r="C62" s="244"/>
      <c r="D62" s="244"/>
      <c r="E62" s="244"/>
      <c r="F62" s="244"/>
      <c r="G62" s="325"/>
      <c r="H62" s="326" t="s">
        <v>509</v>
      </c>
      <c r="I62" s="327">
        <v>405997</v>
      </c>
      <c r="J62" s="328">
        <v>129046</v>
      </c>
      <c r="K62" s="329">
        <v>35.200000000000003</v>
      </c>
      <c r="L62" s="330">
        <v>109667</v>
      </c>
      <c r="M62" s="331">
        <v>16.3</v>
      </c>
      <c r="N62" s="332">
        <v>18.899999999999999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7" t="s">
        <v>3</v>
      </c>
      <c r="D47" s="1137"/>
      <c r="E47" s="1138"/>
      <c r="F47" s="11">
        <v>28.81</v>
      </c>
      <c r="G47" s="12">
        <v>38.29</v>
      </c>
      <c r="H47" s="12">
        <v>47.98</v>
      </c>
      <c r="I47" s="12">
        <v>57.84</v>
      </c>
      <c r="J47" s="13">
        <v>64.83</v>
      </c>
    </row>
    <row r="48" spans="2:10" ht="57.75" customHeight="1" x14ac:dyDescent="0.15">
      <c r="B48" s="14"/>
      <c r="C48" s="1139" t="s">
        <v>4</v>
      </c>
      <c r="D48" s="1139"/>
      <c r="E48" s="1140"/>
      <c r="F48" s="15">
        <v>22.12</v>
      </c>
      <c r="G48" s="16">
        <v>20.149999999999999</v>
      </c>
      <c r="H48" s="16">
        <v>20.45</v>
      </c>
      <c r="I48" s="16">
        <v>17.100000000000001</v>
      </c>
      <c r="J48" s="17">
        <v>19.510000000000002</v>
      </c>
    </row>
    <row r="49" spans="2:10" ht="57.75" customHeight="1" thickBot="1" x14ac:dyDescent="0.2">
      <c r="B49" s="18"/>
      <c r="C49" s="1141" t="s">
        <v>5</v>
      </c>
      <c r="D49" s="1141"/>
      <c r="E49" s="1142"/>
      <c r="F49" s="19">
        <v>10.59</v>
      </c>
      <c r="G49" s="20">
        <v>10.39</v>
      </c>
      <c r="H49" s="20">
        <v>7.34</v>
      </c>
      <c r="I49" s="20">
        <v>7.17</v>
      </c>
      <c r="J49" s="21">
        <v>8.77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49" t="s">
        <v>521</v>
      </c>
      <c r="D34" s="1149"/>
      <c r="E34" s="1150"/>
      <c r="F34" s="32">
        <v>22.12</v>
      </c>
      <c r="G34" s="33">
        <v>20.149999999999999</v>
      </c>
      <c r="H34" s="33">
        <v>20.45</v>
      </c>
      <c r="I34" s="33">
        <v>17.100000000000001</v>
      </c>
      <c r="J34" s="34">
        <v>19.510000000000002</v>
      </c>
      <c r="K34" s="22"/>
      <c r="L34" s="22"/>
      <c r="M34" s="22"/>
      <c r="N34" s="22"/>
      <c r="O34" s="22"/>
      <c r="P34" s="22"/>
    </row>
    <row r="35" spans="1:16" ht="39" customHeight="1" x14ac:dyDescent="0.15">
      <c r="A35" s="22"/>
      <c r="B35" s="35"/>
      <c r="C35" s="1143" t="s">
        <v>522</v>
      </c>
      <c r="D35" s="1144"/>
      <c r="E35" s="1145"/>
      <c r="F35" s="36">
        <v>0.93</v>
      </c>
      <c r="G35" s="37">
        <v>1.81</v>
      </c>
      <c r="H35" s="37">
        <v>1.64</v>
      </c>
      <c r="I35" s="37">
        <v>1.58</v>
      </c>
      <c r="J35" s="38">
        <v>2.4700000000000002</v>
      </c>
      <c r="K35" s="22"/>
      <c r="L35" s="22"/>
      <c r="M35" s="22"/>
      <c r="N35" s="22"/>
      <c r="O35" s="22"/>
      <c r="P35" s="22"/>
    </row>
    <row r="36" spans="1:16" ht="39" customHeight="1" x14ac:dyDescent="0.15">
      <c r="A36" s="22"/>
      <c r="B36" s="35"/>
      <c r="C36" s="1143" t="s">
        <v>523</v>
      </c>
      <c r="D36" s="1144"/>
      <c r="E36" s="1145"/>
      <c r="F36" s="36">
        <v>1.69</v>
      </c>
      <c r="G36" s="37">
        <v>1.23</v>
      </c>
      <c r="H36" s="37">
        <v>1.71</v>
      </c>
      <c r="I36" s="37">
        <v>1.3</v>
      </c>
      <c r="J36" s="38">
        <v>1.59</v>
      </c>
      <c r="K36" s="22"/>
      <c r="L36" s="22"/>
      <c r="M36" s="22"/>
      <c r="N36" s="22"/>
      <c r="O36" s="22"/>
      <c r="P36" s="22"/>
    </row>
    <row r="37" spans="1:16" ht="39" customHeight="1" x14ac:dyDescent="0.15">
      <c r="A37" s="22"/>
      <c r="B37" s="35"/>
      <c r="C37" s="1143" t="s">
        <v>524</v>
      </c>
      <c r="D37" s="1144"/>
      <c r="E37" s="1145"/>
      <c r="F37" s="36">
        <v>1.34</v>
      </c>
      <c r="G37" s="37">
        <v>0.8</v>
      </c>
      <c r="H37" s="37">
        <v>0.91</v>
      </c>
      <c r="I37" s="37">
        <v>0.46</v>
      </c>
      <c r="J37" s="38">
        <v>0.41</v>
      </c>
      <c r="K37" s="22"/>
      <c r="L37" s="22"/>
      <c r="M37" s="22"/>
      <c r="N37" s="22"/>
      <c r="O37" s="22"/>
      <c r="P37" s="22"/>
    </row>
    <row r="38" spans="1:16" ht="39" customHeight="1" x14ac:dyDescent="0.15">
      <c r="A38" s="22"/>
      <c r="B38" s="35"/>
      <c r="C38" s="1143" t="s">
        <v>525</v>
      </c>
      <c r="D38" s="1144"/>
      <c r="E38" s="1145"/>
      <c r="F38" s="36">
        <v>0.01</v>
      </c>
      <c r="G38" s="37">
        <v>0.02</v>
      </c>
      <c r="H38" s="37">
        <v>0.03</v>
      </c>
      <c r="I38" s="37">
        <v>0.03</v>
      </c>
      <c r="J38" s="38">
        <v>0.03</v>
      </c>
      <c r="K38" s="22"/>
      <c r="L38" s="22"/>
      <c r="M38" s="22"/>
      <c r="N38" s="22"/>
      <c r="O38" s="22"/>
      <c r="P38" s="22"/>
    </row>
    <row r="39" spans="1:16" ht="39" customHeight="1" x14ac:dyDescent="0.15">
      <c r="A39" s="22"/>
      <c r="B39" s="35"/>
      <c r="C39" s="1143" t="s">
        <v>526</v>
      </c>
      <c r="D39" s="1144"/>
      <c r="E39" s="1145"/>
      <c r="F39" s="36">
        <v>0.02</v>
      </c>
      <c r="G39" s="37">
        <v>0</v>
      </c>
      <c r="H39" s="37">
        <v>0.01</v>
      </c>
      <c r="I39" s="37">
        <v>0.02</v>
      </c>
      <c r="J39" s="38">
        <v>0.02</v>
      </c>
      <c r="K39" s="22"/>
      <c r="L39" s="22"/>
      <c r="M39" s="22"/>
      <c r="N39" s="22"/>
      <c r="O39" s="22"/>
      <c r="P39" s="22"/>
    </row>
    <row r="40" spans="1:16" ht="39" customHeight="1" x14ac:dyDescent="0.15">
      <c r="A40" s="22"/>
      <c r="B40" s="35"/>
      <c r="C40" s="1143" t="s">
        <v>527</v>
      </c>
      <c r="D40" s="1144"/>
      <c r="E40" s="1145"/>
      <c r="F40" s="36">
        <v>0.01</v>
      </c>
      <c r="G40" s="37">
        <v>0.01</v>
      </c>
      <c r="H40" s="37">
        <v>0.01</v>
      </c>
      <c r="I40" s="37">
        <v>0.01</v>
      </c>
      <c r="J40" s="38">
        <v>0.01</v>
      </c>
      <c r="K40" s="22"/>
      <c r="L40" s="22"/>
      <c r="M40" s="22"/>
      <c r="N40" s="22"/>
      <c r="O40" s="22"/>
      <c r="P40" s="22"/>
    </row>
    <row r="41" spans="1:16" ht="39" customHeight="1" x14ac:dyDescent="0.15">
      <c r="A41" s="22"/>
      <c r="B41" s="35"/>
      <c r="C41" s="1143" t="s">
        <v>528</v>
      </c>
      <c r="D41" s="1144"/>
      <c r="E41" s="1145"/>
      <c r="F41" s="36">
        <v>0.01</v>
      </c>
      <c r="G41" s="37">
        <v>0.01</v>
      </c>
      <c r="H41" s="37">
        <v>0.01</v>
      </c>
      <c r="I41" s="37">
        <v>0</v>
      </c>
      <c r="J41" s="38">
        <v>0.01</v>
      </c>
      <c r="K41" s="22"/>
      <c r="L41" s="22"/>
      <c r="M41" s="22"/>
      <c r="N41" s="22"/>
      <c r="O41" s="22"/>
      <c r="P41" s="22"/>
    </row>
    <row r="42" spans="1:16" ht="39" customHeight="1" x14ac:dyDescent="0.15">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x14ac:dyDescent="0.2">
      <c r="A43" s="22"/>
      <c r="B43" s="40"/>
      <c r="C43" s="1146" t="s">
        <v>530</v>
      </c>
      <c r="D43" s="1147"/>
      <c r="E43" s="1148"/>
      <c r="F43" s="41">
        <v>0</v>
      </c>
      <c r="G43" s="42">
        <v>0.01</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468</v>
      </c>
      <c r="L45" s="60">
        <v>438</v>
      </c>
      <c r="M45" s="60">
        <v>416</v>
      </c>
      <c r="N45" s="60">
        <v>408</v>
      </c>
      <c r="O45" s="61">
        <v>383</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x14ac:dyDescent="0.15">
      <c r="A48" s="48"/>
      <c r="B48" s="1161"/>
      <c r="C48" s="1162"/>
      <c r="D48" s="62"/>
      <c r="E48" s="1153" t="s">
        <v>15</v>
      </c>
      <c r="F48" s="1153"/>
      <c r="G48" s="1153"/>
      <c r="H48" s="1153"/>
      <c r="I48" s="1153"/>
      <c r="J48" s="1154"/>
      <c r="K48" s="63">
        <v>272</v>
      </c>
      <c r="L48" s="64">
        <v>213</v>
      </c>
      <c r="M48" s="64">
        <v>186</v>
      </c>
      <c r="N48" s="64">
        <v>166</v>
      </c>
      <c r="O48" s="65">
        <v>151</v>
      </c>
      <c r="P48" s="48"/>
      <c r="Q48" s="48"/>
      <c r="R48" s="48"/>
      <c r="S48" s="48"/>
      <c r="T48" s="48"/>
      <c r="U48" s="48"/>
    </row>
    <row r="49" spans="1:21" ht="30.75" customHeight="1" x14ac:dyDescent="0.15">
      <c r="A49" s="48"/>
      <c r="B49" s="1161"/>
      <c r="C49" s="1162"/>
      <c r="D49" s="62"/>
      <c r="E49" s="1153" t="s">
        <v>16</v>
      </c>
      <c r="F49" s="1153"/>
      <c r="G49" s="1153"/>
      <c r="H49" s="1153"/>
      <c r="I49" s="1153"/>
      <c r="J49" s="1154"/>
      <c r="K49" s="63">
        <v>13</v>
      </c>
      <c r="L49" s="64">
        <v>12</v>
      </c>
      <c r="M49" s="64">
        <v>10</v>
      </c>
      <c r="N49" s="64">
        <v>8</v>
      </c>
      <c r="O49" s="65">
        <v>8</v>
      </c>
      <c r="P49" s="48"/>
      <c r="Q49" s="48"/>
      <c r="R49" s="48"/>
      <c r="S49" s="48"/>
      <c r="T49" s="48"/>
      <c r="U49" s="48"/>
    </row>
    <row r="50" spans="1:21" ht="30.75" customHeight="1" x14ac:dyDescent="0.15">
      <c r="A50" s="48"/>
      <c r="B50" s="1161"/>
      <c r="C50" s="1162"/>
      <c r="D50" s="62"/>
      <c r="E50" s="1153" t="s">
        <v>17</v>
      </c>
      <c r="F50" s="1153"/>
      <c r="G50" s="1153"/>
      <c r="H50" s="1153"/>
      <c r="I50" s="1153"/>
      <c r="J50" s="1154"/>
      <c r="K50" s="63" t="s">
        <v>476</v>
      </c>
      <c r="L50" s="64" t="s">
        <v>476</v>
      </c>
      <c r="M50" s="64" t="s">
        <v>476</v>
      </c>
      <c r="N50" s="64" t="s">
        <v>476</v>
      </c>
      <c r="O50" s="65" t="s">
        <v>476</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545</v>
      </c>
      <c r="L52" s="64">
        <v>484</v>
      </c>
      <c r="M52" s="64">
        <v>453</v>
      </c>
      <c r="N52" s="64">
        <v>433</v>
      </c>
      <c r="O52" s="65">
        <v>403</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208</v>
      </c>
      <c r="L53" s="69">
        <v>179</v>
      </c>
      <c r="M53" s="69">
        <v>159</v>
      </c>
      <c r="N53" s="69">
        <v>149</v>
      </c>
      <c r="O53" s="70">
        <v>139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2015-05-01T12:39:44Z</cp:lastPrinted>
  <dcterms:created xsi:type="dcterms:W3CDTF">2015-02-17T06:44:56Z</dcterms:created>
  <dcterms:modified xsi:type="dcterms:W3CDTF">2015-05-07T01:31:02Z</dcterms:modified>
</cp:coreProperties>
</file>