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45" windowWidth="15555" windowHeight="93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AM36" i="9"/>
  <c r="CO35" i="9"/>
  <c r="CO34" i="9"/>
  <c r="BW34" i="9"/>
  <c r="BW35" i="9" s="1"/>
  <c r="BW36" i="9" s="1"/>
  <c r="BW37" i="9" s="1"/>
  <c r="BW38" i="9" s="1"/>
  <c r="BW39" i="9" s="1"/>
  <c r="BW40" i="9" s="1"/>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<sst xmlns="http://schemas.openxmlformats.org/spreadsheetml/2006/main" count="1054" uniqueCount="551">
  <si>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</si>
  <si>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</si>
  <si>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</si>
  <si>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</si>
  <si>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</si>
  <si>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</si>
  <si>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</si>
  <si>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</si>
  <si>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</si>
  <si>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</si>
  <si>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</si>
  <si>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</si>
  <si>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</si>
  <si>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</si>
  <si>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</si>
  <si>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</si>
  <si>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</si>
  <si>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</si>
  <si>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</si>
  <si>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</si>
  <si>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</si>
  <si>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</si>
  <si>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</si>
  <si>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</si>
  <si>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</si>
  <si>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</si>
  <si>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</si>
  <si>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</si>
  <si>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</si>
  <si>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</si>
  <si>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</si>
  <si>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</si>
  <si>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</si>
  <si>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</si>
  <si>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</si>
  <si>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</si>
  <si>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</si>
  <si>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</si>
  <si>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</si>
  <si>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</si>
  <si>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</si>
  <si>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</si>
  <si>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</si>
  <si>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</si>
  <si>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</si>
  <si>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</si>
  <si>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</si>
  <si>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</si>
  <si>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</si>
  <si>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</si>
  <si>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</si>
  <si>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</si>
  <si>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</si>
  <si>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</si>
  <si>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</si>
  <si>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</si>
  <si>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</si>
  <si>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</si>
  <si>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</si>
  <si>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</si>
  <si>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</si>
  <si>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</si>
  <si>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</si>
  <si>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</si>
  <si>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</si>
  <si>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</si>
  <si>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</si>
  <si>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</si>
  <si>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</si>
  <si>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</si>
  <si>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</si>
  <si>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</si>
  <si>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</si>
  <si>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</si>
  <si>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</si>
  <si>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</si>
  <si>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</si>
  <si>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</si>
  <si>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</si>
  <si>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</si>
  <si>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</si>
  <si>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</si>
  <si>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</si>
  <si>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</si>
  <si>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</si>
  <si>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</si>
  <si>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</si>
  <si>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</si>
  <si>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</si>
  <si>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</si>
  <si>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</si>
  <si>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</si>
  <si>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</si>
  <si>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</si>
  <si>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</si>
  <si>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</si>
  <si>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</si>
  <si>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</si>
  <si>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</si>
  <si>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</si>
  <si>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</si>
  <si>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</si>
  <si>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</si>
  <si>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</si>
  <si>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</si>
  <si>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</si>
  <si>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</si>
  <si>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</si>
  <si>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</si>
  <si>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</si>
  <si>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</si>
  <si>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</si>
  <si>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</si>
  <si>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</si>
  <si>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</si>
  <si>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</si>
  <si>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</si>
  <si>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</si>
  <si>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</si>
  <si>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</si>
  <si>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</si>
  <si>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</si>
  <si>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</si>
  <si>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</si>
  <si>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</si>
  <si>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</si>
  <si>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</si>
  <si>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</si>
  <si>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</si>
  <si>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</si>
  <si>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</si>
  <si>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</si>
  <si>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</si>
  <si>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</si>
  <si>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</si>
  <si>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</si>
  <si>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</si>
  <si>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</si>
  <si>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</si>
  <si>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</si>
  <si>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</si>
  <si>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</si>
  <si>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</si>
  <si>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</si>
  <si>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</si>
  <si>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</si>
  <si>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</si>
  <si>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</si>
  <si>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</si>
  <si>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</si>
  <si>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</si>
  <si>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</si>
  <si>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</si>
  <si>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</si>
  <si>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</si>
  <si>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</si>
  <si>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</si>
  <si>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</si>
  <si>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</si>
  <si>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</si>
  <si>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</si>
  <si>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</si>
  <si>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</si>
  <si>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</si>
  <si>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</si>
  <si>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</si>
  <si>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</si>
  <si>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</si>
  <si>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</si>
  <si>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</si>
  <si>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</si>
  <si>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</si>
  <si>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</si>
  <si>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</si>
  <si>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</si>
  <si>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</si>
  <si>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</si>
  <si>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</si>
  <si>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</si>
  <si>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</si>
  <si>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</si>
  <si>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</si>
  <si>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</si>
  <si>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</si>
  <si>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</si>
  <si>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</si>
  <si>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</si>
  <si>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</si>
  <si>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</si>
  <si>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</si>
  <si>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</si>
  <si>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</si>
  <si>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</si>
  <si>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</si>
  <si>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</si>
  <si>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</si>
  <si>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福井県高浜町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</si>
  <si>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</si>
  <si>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</si>
  <si>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</si>
  <si>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</si>
  <si>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</si>
  <si>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</si>
  <si>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</si>
  <si>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</si>
  <si>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</si>
  <si>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</si>
  <si>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</si>
  <si>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</si>
  <si>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</si>
  <si>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</si>
  <si>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</si>
  <si>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</si>
  <si>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</si>
  <si>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</si>
  <si>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</si>
  <si>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</si>
  <si>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</si>
  <si>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</si>
  <si>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</si>
  <si>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</si>
  <si>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</si>
  <si>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</si>
  <si>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</si>
  <si>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</si>
  <si>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</si>
  <si>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</si>
  <si>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</si>
  <si>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</si>
  <si>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</si>
  <si>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</si>
  <si>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</si>
  <si>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</si>
  <si>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</si>
  <si>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</si>
  <si>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</si>
  <si>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</si>
  <si>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</si>
  <si>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</si>
  <si>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</si>
  <si>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</si>
  <si>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</si>
  <si>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</si>
  <si>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</si>
  <si>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</si>
  <si>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</si>
  <si>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</si>
  <si>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</si>
  <si>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</si>
  <si>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</si>
  <si>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</si>
  <si>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</si>
  <si>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</si>
  <si>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</si>
  <si>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</si>
  <si>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</si>
  <si>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</si>
  <si>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</si>
  <si>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</si>
  <si>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</si>
  <si>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</si>
  <si>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</si>
  <si>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</si>
  <si>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</si>
  <si>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</si>
  <si>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</si>
  <si>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</si>
  <si>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</si>
  <si>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</si>
  <si>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</si>
  <si>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</si>
  <si>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</si>
  <si>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</si>
  <si>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</si>
  <si>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</si>
  <si>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</si>
  <si>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</si>
  <si>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</si>
  <si>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</si>
  <si>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</si>
  <si>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</si>
  <si>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</si>
  <si>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</si>
  <si>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</si>
  <si>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</si>
  <si>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</si>
  <si>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</si>
  <si>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</si>
  <si>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</si>
  <si>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</si>
  <si>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</si>
  <si>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</si>
  <si>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</si>
  <si>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</si>
  <si>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</si>
  <si>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</si>
  <si>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</si>
  <si>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</si>
  <si>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</si>
  <si>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</si>
  <si>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</si>
  <si>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</si>
  <si>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</si>
  <si>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</si>
  <si>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</si>
  <si>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</si>
  <si>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</si>
  <si>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</si>
  <si>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</si>
  <si>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</si>
  <si>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</si>
  <si>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</si>
  <si>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</si>
  <si>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</si>
  <si>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</si>
  <si>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</si>
  <si>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</si>
  <si>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</si>
  <si>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</si>
  <si>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</si>
  <si>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</si>
  <si>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</si>
  <si>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</si>
  <si>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</si>
  <si>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</si>
  <si>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</si>
  <si>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</si>
  <si>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</si>
  <si>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</si>
  <si>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</si>
  <si>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</si>
  <si>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</si>
  <si>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</si>
  <si>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</si>
  <si>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</si>
  <si>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</si>
  <si>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</si>
  <si>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</si>
  <si>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</si>
  <si>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</si>
  <si>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</si>
  <si>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</si>
  <si>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</si>
  <si>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</si>
  <si>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</si>
  <si>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</si>
  <si>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福井県高浜町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</si>
  <si>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</si>
  <si>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</si>
  <si>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</si>
  <si>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</si>
  <si>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</si>
  <si>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</si>
  <si>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</si>
  <si>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</si>
  <si>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</si>
  <si>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</si>
  <si>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</si>
  <si>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</si>
  <si>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</si>
  <si>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</si>
  <si>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</si>
  <si>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</si>
  <si>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</si>
  <si>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</si>
  <si>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</si>
  <si>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</si>
  <si>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公有水面埋立事業特別会計</t>
    <phoneticPr fontId="5"/>
  </si>
  <si>
    <t>宅地分譲事業特別会計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</si>
  <si>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</si>
  <si>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</si>
  <si>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</si>
  <si>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</si>
  <si>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</si>
  <si>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</si>
  <si>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</si>
  <si>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</si>
  <si>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</si>
  <si>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</si>
  <si>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</si>
  <si>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</si>
  <si>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</si>
  <si>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</si>
  <si>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</si>
  <si>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</si>
  <si>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</si>
  <si>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国民宿舎事業特別会計</t>
    <phoneticPr fontId="5"/>
  </si>
  <si>
    <t>法適用企業</t>
    <phoneticPr fontId="5"/>
  </si>
  <si>
    <t>水道事業特別会計</t>
    <phoneticPr fontId="5"/>
  </si>
  <si>
    <t>簡易水道事業特別会計</t>
    <phoneticPr fontId="5"/>
  </si>
  <si>
    <t>法非適用企業</t>
    <phoneticPr fontId="5"/>
  </si>
  <si>
    <t>公共下水道事業特別会計</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</si>
  <si>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</si>
  <si>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</si>
  <si>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</si>
  <si>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</si>
  <si>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</si>
  <si>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</si>
  <si>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</si>
  <si>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</si>
  <si>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</si>
  <si>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</si>
  <si>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</si>
  <si>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</si>
  <si>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</si>
  <si>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</si>
  <si>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</si>
  <si>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</si>
  <si>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</si>
  <si>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</si>
  <si>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</si>
  <si>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</si>
  <si>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</si>
  <si>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</si>
  <si>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</si>
  <si>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</si>
  <si>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</si>
  <si>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</si>
  <si>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</si>
  <si>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</si>
  <si>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</si>
  <si>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</si>
  <si>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</si>
  <si>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</si>
  <si>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</si>
  <si>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</si>
  <si>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</si>
  <si>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</si>
  <si>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</si>
  <si>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</si>
  <si>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</si>
  <si>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</si>
  <si>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</si>
  <si>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</si>
  <si>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</si>
  <si>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</si>
  <si>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</si>
  <si>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</si>
  <si>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</si>
  <si>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</si>
  <si>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</si>
  <si>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</si>
  <si>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</si>
  <si>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</si>
  <si>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</si>
  <si>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</si>
  <si>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</si>
  <si>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</si>
  <si>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</si>
  <si>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</si>
  <si>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</si>
  <si>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</si>
  <si>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</si>
  <si>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</si>
  <si>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</si>
  <si>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</si>
  <si>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</si>
  <si>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</si>
  <si>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</si>
  <si>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</si>
  <si>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</si>
  <si>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</si>
  <si>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</si>
  <si>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</si>
  <si>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</si>
  <si>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</si>
  <si>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</si>
  <si>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</si>
  <si>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</si>
  <si>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</si>
  <si>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</si>
  <si>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</si>
  <si>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</si>
  <si>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</si>
  <si>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</si>
  <si>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</si>
  <si>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</si>
  <si>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</si>
  <si>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</si>
  <si>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</si>
  <si>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</si>
  <si>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</si>
  <si>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</si>
  <si>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</si>
  <si>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</si>
  <si>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</si>
  <si>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</si>
  <si>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</si>
  <si>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</si>
  <si>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</si>
  <si>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</si>
  <si>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</si>
  <si>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</si>
  <si>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</si>
  <si>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</si>
  <si>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</si>
  <si>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</si>
  <si>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</si>
  <si>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</si>
  <si>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</si>
  <si>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</si>
  <si>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</si>
  <si>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</si>
  <si>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</si>
  <si>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</si>
  <si>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</si>
  <si>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</si>
  <si>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</si>
  <si>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</si>
  <si>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</si>
  <si>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</si>
  <si>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</si>
  <si>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</si>
  <si>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</si>
  <si>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</si>
  <si>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</si>
  <si>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</si>
  <si>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</si>
  <si>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</si>
  <si>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</si>
  <si>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</si>
  <si>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</si>
  <si>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</si>
  <si>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</si>
  <si>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</si>
  <si>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</si>
  <si>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1.63</t>
  </si>
  <si>
    <t>▲ 6.55</t>
  </si>
  <si>
    <t>水道事業特別会計</t>
  </si>
  <si>
    <t>一般会計</t>
  </si>
  <si>
    <t>国民宿舎事業特別会計</t>
  </si>
  <si>
    <t>国民健康保険特別会計</t>
  </si>
  <si>
    <t>介護保険特別会計</t>
  </si>
  <si>
    <t>後期高齢者医療特別会計</t>
  </si>
  <si>
    <t>公有水面埋立事業特別会計</t>
  </si>
  <si>
    <t>宅地分譲事業特別会計</t>
  </si>
  <si>
    <t>その他会計（赤字）</t>
  </si>
  <si>
    <t>その他会計（黒字）</t>
  </si>
  <si>
    <t>若狭消防組合</t>
    <rPh sb="0" eb="2">
      <t>ワカサ</t>
    </rPh>
    <rPh sb="2" eb="4">
      <t>ショウボウ</t>
    </rPh>
    <rPh sb="4" eb="6">
      <t>クミアイ</t>
    </rPh>
    <phoneticPr fontId="5"/>
  </si>
  <si>
    <t>福井県市町総合事務組合（一般会計）</t>
    <rPh sb="0" eb="3">
      <t>フクイケン</t>
    </rPh>
    <rPh sb="3" eb="5">
      <t>シチョウ</t>
    </rPh>
    <rPh sb="5" eb="7">
      <t>ソウゴウ</t>
    </rPh>
    <rPh sb="7" eb="9">
      <t>ジム</t>
    </rPh>
    <rPh sb="9" eb="11">
      <t>クミアイ</t>
    </rPh>
    <rPh sb="12" eb="14">
      <t>イッパン</t>
    </rPh>
    <rPh sb="14" eb="16">
      <t>カイケイ</t>
    </rPh>
    <phoneticPr fontId="5"/>
  </si>
  <si>
    <t>福井県市町総合事務組合（特別会計）</t>
    <rPh sb="0" eb="3">
      <t>フクイケン</t>
    </rPh>
    <rPh sb="3" eb="5">
      <t>シチョウ</t>
    </rPh>
    <rPh sb="5" eb="7">
      <t>ソウゴウ</t>
    </rPh>
    <rPh sb="7" eb="9">
      <t>ジム</t>
    </rPh>
    <rPh sb="9" eb="11">
      <t>クミアイ</t>
    </rPh>
    <rPh sb="12" eb="14">
      <t>トクベツ</t>
    </rPh>
    <rPh sb="14" eb="16">
      <t>カイケイ</t>
    </rPh>
    <phoneticPr fontId="5"/>
  </si>
  <si>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5"/>
  </si>
  <si>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5"/>
  </si>
  <si>
    <t>福井県自治会館組合</t>
    <rPh sb="0" eb="3">
      <t>フクイケン</t>
    </rPh>
    <rPh sb="3" eb="5">
      <t>ジチ</t>
    </rPh>
    <rPh sb="5" eb="7">
      <t>カイカン</t>
    </rPh>
    <rPh sb="7" eb="9">
      <t>クミアイ</t>
    </rPh>
    <phoneticPr fontId="5"/>
  </si>
  <si>
    <t>-</t>
    <phoneticPr fontId="2"/>
  </si>
  <si>
    <t>-</t>
    <phoneticPr fontId="2"/>
  </si>
  <si>
    <t>-</t>
    <phoneticPr fontId="2"/>
  </si>
  <si>
    <t>-</t>
    <phoneticPr fontId="5"/>
  </si>
  <si>
    <t>嶺南広域行政組合</t>
    <rPh sb="0" eb="2">
      <t>レイナン</t>
    </rPh>
    <rPh sb="2" eb="4">
      <t>コウイキ</t>
    </rPh>
    <rPh sb="4" eb="6">
      <t>ギョウセイ</t>
    </rPh>
    <rPh sb="6" eb="8">
      <t>クミアイ</t>
    </rPh>
    <phoneticPr fontId="2"/>
  </si>
  <si>
    <t>株式会社いきいきタウン高浜</t>
    <rPh sb="0" eb="4">
      <t>カブシキガイシャ</t>
    </rPh>
    <rPh sb="11" eb="13">
      <t>タカハマ</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</si>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</sst>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112258</c:v>
                </c:pt>
                <c:pt idx="1">
                  <c:v>80883</c:v>
                </c:pt>
                <c:pt idx="2">
                  <c:v>163452</c:v>
                </c:pt>
                <c:pt idx="3">
                  <c:v>130107</c:v>
                </c:pt>
                <c:pt idx="4">
                  <c:v>171643</c:v>
                </c:pt>
              </c:numCache>
            </c:numRef>
          </c:val>
          <c:smooth val="0"/>
        </c:ser>
        <c:dLbls>
          <c:showLegendKey val="0"/>
          <c:showVal val="0"/>
          <c:showCatName val="0"/>
          <c:showSerName val="0"/>
          <c:showPercent val="0"/>
          <c:showBubbleSize val="0"/>
        </c:dLbls>
        <c:marker val="1"/>
        <c:smooth val="0"/>
        <c:axId val="106463232"/>
        <c:axId val="106465152"/>
      </c:lineChart>
      <c:catAx>
        <c:axId val="106463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65152"/>
        <c:crosses val="autoZero"/>
        <c:auto val="1"/>
        <c:lblAlgn val="ctr"/>
        <c:lblOffset val="100"/>
        <c:tickLblSkip val="1"/>
        <c:tickMarkSkip val="1"/>
        <c:noMultiLvlLbl val="0"/>
      </c:catAx>
      <c:valAx>
        <c:axId val="1064651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6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11.07</c:v>
                </c:pt>
                <c:pt idx="1">
                  <c:v>7.71</c:v>
                </c:pt>
                <c:pt idx="2">
                  <c:v>5.72</c:v>
                </c:pt>
                <c:pt idx="3">
                  <c:v>3.11</c:v>
                </c:pt>
                <c:pt idx="4">
                  <c:v>5.42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61.38</c:v>
                </c:pt>
                <c:pt idx="1">
                  <c:v>60.35</c:v>
                </c:pt>
                <c:pt idx="2">
                  <c:v>62.2</c:v>
                </c:pt>
                <c:pt idx="3">
                  <c:v>59.05</c:v>
                </c:pt>
                <c:pt idx="4">
                  <c:v>60.36</c:v>
                </c:pt>
              </c:numCache>
            </c:numRef>
          </c:val>
        </c:ser>
        <c:dLbls>
          <c:showLegendKey val="0"/>
          <c:showVal val="0"/>
          <c:showCatName val="0"/>
          <c:showSerName val="0"/>
          <c:showPercent val="0"/>
          <c:showBubbleSize val="0"/>
        </c:dLbls>
        <c:gapWidth val="250"/>
        <c:overlap val="100"/>
        <c:axId val="106048512"/>
        <c:axId val="106075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2.92</c:v>
                </c:pt>
                <c:pt idx="1">
                  <c:v>-1.63</c:v>
                </c:pt>
                <c:pt idx="2">
                  <c:v>9.2799999999999994</c:v>
                </c:pt>
                <c:pt idx="3">
                  <c:v>-6.55</c:v>
                </c:pt>
                <c:pt idx="4">
                  <c:v>2.58</c:v>
                </c:pt>
              </c:numCache>
            </c:numRef>
          </c:val>
          <c:smooth val="0"/>
        </c:ser>
        <c:dLbls>
          <c:showLegendKey val="0"/>
          <c:showVal val="0"/>
          <c:showCatName val="0"/>
          <c:showSerName val="0"/>
          <c:showPercent val="0"/>
          <c:showBubbleSize val="0"/>
        </c:dLbls>
        <c:marker val="1"/>
        <c:smooth val="0"/>
        <c:axId val="106048512"/>
        <c:axId val="106075264"/>
      </c:lineChart>
      <c:catAx>
        <c:axId val="10604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075264"/>
        <c:crosses val="autoZero"/>
        <c:auto val="1"/>
        <c:lblAlgn val="ctr"/>
        <c:lblOffset val="100"/>
        <c:tickLblSkip val="1"/>
        <c:tickMarkSkip val="1"/>
        <c:noMultiLvlLbl val="0"/>
      </c:catAx>
      <c:valAx>
        <c:axId val="10607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4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0.46</c:v>
                </c:pt>
                <c:pt idx="2">
                  <c:v>#N/A</c:v>
                </c:pt>
                <c:pt idx="3">
                  <c:v>0.02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宅地分譲事業特別会計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公有水面埋立事業特別会計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0.05</c:v>
                </c:pt>
                <c:pt idx="4">
                  <c:v>#N/A</c:v>
                </c:pt>
                <c:pt idx="5">
                  <c:v>0.01</c:v>
                </c:pt>
                <c:pt idx="6">
                  <c:v>#N/A</c:v>
                </c:pt>
                <c:pt idx="7">
                  <c:v>0.04</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0.13</c:v>
                </c:pt>
                <c:pt idx="4">
                  <c:v>#N/A</c:v>
                </c:pt>
                <c:pt idx="5">
                  <c:v>0.02</c:v>
                </c:pt>
                <c:pt idx="6">
                  <c:v>#N/A</c:v>
                </c:pt>
                <c:pt idx="7">
                  <c:v>0.24</c:v>
                </c:pt>
                <c:pt idx="8">
                  <c:v>#N/A</c:v>
                </c:pt>
                <c:pt idx="9">
                  <c:v>0.15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1.55</c:v>
                </c:pt>
                <c:pt idx="2">
                  <c:v>#N/A</c:v>
                </c:pt>
                <c:pt idx="3">
                  <c:v>0.82</c:v>
                </c:pt>
                <c:pt idx="4">
                  <c:v>#N/A</c:v>
                </c:pt>
                <c:pt idx="5">
                  <c:v>0.22</c:v>
                </c:pt>
                <c:pt idx="6">
                  <c:v>#N/A</c:v>
                </c:pt>
                <c:pt idx="7">
                  <c:v>0.67</c:v>
                </c:pt>
                <c:pt idx="8">
                  <c:v>#N/A</c:v>
                </c:pt>
                <c:pt idx="9">
                  <c:v>0.16</c:v>
                </c:pt>
              </c:numCache>
            </c:numRef>
          </c:val>
        </c:ser>
        <c:ser>
          <c:idx val="7"/>
          <c:order val="7"/>
          <c:tx>
            <c:strRef>
              <c:f>データシート!$A$34</c:f>
              <c:strCache>
                <c:ptCount val="1"/>
                <c:pt idx="0">
                  <c:v>国民宿舎事業特別会計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2.29</c:v>
                </c:pt>
                <c:pt idx="2">
                  <c:v>#N/A</c:v>
                </c:pt>
                <c:pt idx="3">
                  <c:v>2.3199999999999998</c:v>
                </c:pt>
                <c:pt idx="4">
                  <c:v>#N/A</c:v>
                </c:pt>
                <c:pt idx="5">
                  <c:v>2.27</c:v>
                </c:pt>
                <c:pt idx="6">
                  <c:v>#N/A</c:v>
                </c:pt>
                <c:pt idx="7">
                  <c:v>1.82</c:v>
                </c:pt>
                <c:pt idx="8">
                  <c:v>#N/A</c:v>
                </c:pt>
                <c:pt idx="9">
                  <c:v>1.55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11.07</c:v>
                </c:pt>
                <c:pt idx="2">
                  <c:v>#N/A</c:v>
                </c:pt>
                <c:pt idx="3">
                  <c:v>7.71</c:v>
                </c:pt>
                <c:pt idx="4">
                  <c:v>#N/A</c:v>
                </c:pt>
                <c:pt idx="5">
                  <c:v>5.72</c:v>
                </c:pt>
                <c:pt idx="6">
                  <c:v>#N/A</c:v>
                </c:pt>
                <c:pt idx="7">
                  <c:v>3.11</c:v>
                </c:pt>
                <c:pt idx="8">
                  <c:v>#N/A</c:v>
                </c:pt>
                <c:pt idx="9">
                  <c:v>5.42</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12.02</c:v>
                </c:pt>
                <c:pt idx="2">
                  <c:v>#N/A</c:v>
                </c:pt>
                <c:pt idx="3">
                  <c:v>12.89</c:v>
                </c:pt>
                <c:pt idx="4">
                  <c:v>#N/A</c:v>
                </c:pt>
                <c:pt idx="5">
                  <c:v>15.16</c:v>
                </c:pt>
                <c:pt idx="6">
                  <c:v>#N/A</c:v>
                </c:pt>
                <c:pt idx="7">
                  <c:v>17.11</c:v>
                </c:pt>
                <c:pt idx="8">
                  <c:v>#N/A</c:v>
                </c:pt>
                <c:pt idx="9">
                  <c:v>18.78</c:v>
                </c:pt>
              </c:numCache>
            </c:numRef>
          </c:val>
        </c:ser>
        <c:dLbls>
          <c:showLegendKey val="0"/>
          <c:showVal val="0"/>
          <c:showCatName val="0"/>
          <c:showSerName val="0"/>
          <c:showPercent val="0"/>
          <c:showBubbleSize val="0"/>
        </c:dLbls>
        <c:gapWidth val="150"/>
        <c:overlap val="100"/>
        <c:axId val="107295872"/>
        <c:axId val="107297408"/>
      </c:barChart>
      <c:catAx>
        <c:axId val="10729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97408"/>
        <c:crosses val="autoZero"/>
        <c:auto val="1"/>
        <c:lblAlgn val="ctr"/>
        <c:lblOffset val="100"/>
        <c:tickLblSkip val="1"/>
        <c:tickMarkSkip val="1"/>
        <c:noMultiLvlLbl val="0"/>
      </c:catAx>
      <c:valAx>
        <c:axId val="10729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9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619</c:v>
                </c:pt>
                <c:pt idx="5">
                  <c:v>616</c:v>
                </c:pt>
                <c:pt idx="8">
                  <c:v>608</c:v>
                </c:pt>
                <c:pt idx="11">
                  <c:v>618</c:v>
                </c:pt>
                <c:pt idx="14">
                  <c:v>636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c:v>
                </c:pt>
                <c:pt idx="3">
                  <c:v>4</c:v>
                </c:pt>
                <c:pt idx="6">
                  <c:v>4</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501</c:v>
                </c:pt>
                <c:pt idx="3">
                  <c:v>484</c:v>
                </c:pt>
                <c:pt idx="6">
                  <c:v>507</c:v>
                </c:pt>
                <c:pt idx="9">
                  <c:v>470</c:v>
                </c:pt>
                <c:pt idx="12">
                  <c:v>459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517</c:v>
                </c:pt>
                <c:pt idx="3">
                  <c:v>521</c:v>
                </c:pt>
                <c:pt idx="6">
                  <c:v>487</c:v>
                </c:pt>
                <c:pt idx="9">
                  <c:v>532</c:v>
                </c:pt>
                <c:pt idx="12">
                  <c:v>467</c:v>
                </c:pt>
              </c:numCache>
            </c:numRef>
          </c:val>
        </c:ser>
        <c:dLbls>
          <c:showLegendKey val="0"/>
          <c:showVal val="0"/>
          <c:showCatName val="0"/>
          <c:showSerName val="0"/>
          <c:showPercent val="0"/>
          <c:showBubbleSize val="0"/>
        </c:dLbls>
        <c:gapWidth val="100"/>
        <c:overlap val="100"/>
        <c:axId val="107123072"/>
        <c:axId val="107124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403</c:v>
                </c:pt>
                <c:pt idx="2">
                  <c:v>#N/A</c:v>
                </c:pt>
                <c:pt idx="3">
                  <c:v>#N/A</c:v>
                </c:pt>
                <c:pt idx="4">
                  <c:v>393</c:v>
                </c:pt>
                <c:pt idx="5">
                  <c:v>#N/A</c:v>
                </c:pt>
                <c:pt idx="6">
                  <c:v>#N/A</c:v>
                </c:pt>
                <c:pt idx="7">
                  <c:v>390</c:v>
                </c:pt>
                <c:pt idx="8">
                  <c:v>#N/A</c:v>
                </c:pt>
                <c:pt idx="9">
                  <c:v>#N/A</c:v>
                </c:pt>
                <c:pt idx="10">
                  <c:v>389</c:v>
                </c:pt>
                <c:pt idx="11">
                  <c:v>#N/A</c:v>
                </c:pt>
                <c:pt idx="12">
                  <c:v>#N/A</c:v>
                </c:pt>
                <c:pt idx="13">
                  <c:v>295</c:v>
                </c:pt>
                <c:pt idx="14">
                  <c:v>#N/A</c:v>
                </c:pt>
              </c:numCache>
            </c:numRef>
          </c:val>
          <c:smooth val="0"/>
        </c:ser>
        <c:dLbls>
          <c:showLegendKey val="0"/>
          <c:showVal val="0"/>
          <c:showCatName val="0"/>
          <c:showSerName val="0"/>
          <c:showPercent val="0"/>
          <c:showBubbleSize val="0"/>
        </c:dLbls>
        <c:marker val="1"/>
        <c:smooth val="0"/>
        <c:axId val="107123072"/>
        <c:axId val="107124992"/>
      </c:lineChart>
      <c:catAx>
        <c:axId val="10712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24992"/>
        <c:crosses val="autoZero"/>
        <c:auto val="1"/>
        <c:lblAlgn val="ctr"/>
        <c:lblOffset val="100"/>
        <c:tickLblSkip val="1"/>
        <c:tickMarkSkip val="1"/>
        <c:noMultiLvlLbl val="0"/>
      </c:catAx>
      <c:valAx>
        <c:axId val="10712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2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7414</c:v>
                </c:pt>
                <c:pt idx="5">
                  <c:v>7152</c:v>
                </c:pt>
                <c:pt idx="8">
                  <c:v>6897</c:v>
                </c:pt>
                <c:pt idx="11">
                  <c:v>6451</c:v>
                </c:pt>
                <c:pt idx="14">
                  <c:v>6253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c:v>
                </c:pt>
                <c:pt idx="5">
                  <c:v>5</c:v>
                </c:pt>
                <c:pt idx="8">
                  <c:v>3</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4236</c:v>
                </c:pt>
                <c:pt idx="5">
                  <c:v>4975</c:v>
                </c:pt>
                <c:pt idx="8">
                  <c:v>4905</c:v>
                </c:pt>
                <c:pt idx="11">
                  <c:v>4778</c:v>
                </c:pt>
                <c:pt idx="14">
                  <c:v>5466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619</c:v>
                </c:pt>
                <c:pt idx="3">
                  <c:v>558</c:v>
                </c:pt>
                <c:pt idx="6">
                  <c:v>561</c:v>
                </c:pt>
                <c:pt idx="9">
                  <c:v>582</c:v>
                </c:pt>
                <c:pt idx="12">
                  <c:v>481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25</c:v>
                </c:pt>
                <c:pt idx="3">
                  <c:v>22</c:v>
                </c:pt>
                <c:pt idx="6">
                  <c:v>76</c:v>
                </c:pt>
                <c:pt idx="9">
                  <c:v>48</c:v>
                </c:pt>
                <c:pt idx="12">
                  <c:v>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7191</c:v>
                </c:pt>
                <c:pt idx="3">
                  <c:v>6884</c:v>
                </c:pt>
                <c:pt idx="6">
                  <c:v>6700</c:v>
                </c:pt>
                <c:pt idx="9">
                  <c:v>6393</c:v>
                </c:pt>
                <c:pt idx="12">
                  <c:v>6142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5</c:v>
                </c:pt>
                <c:pt idx="12">
                  <c:v>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3996</c:v>
                </c:pt>
                <c:pt idx="3">
                  <c:v>3526</c:v>
                </c:pt>
                <c:pt idx="6">
                  <c:v>2871</c:v>
                </c:pt>
                <c:pt idx="9">
                  <c:v>2444</c:v>
                </c:pt>
                <c:pt idx="12">
                  <c:v>2236</c:v>
                </c:pt>
              </c:numCache>
            </c:numRef>
          </c:val>
        </c:ser>
        <c:dLbls>
          <c:showLegendKey val="0"/>
          <c:showVal val="0"/>
          <c:showCatName val="0"/>
          <c:showSerName val="0"/>
          <c:showPercent val="0"/>
          <c:showBubbleSize val="0"/>
        </c:dLbls>
        <c:gapWidth val="100"/>
        <c:overlap val="100"/>
        <c:axId val="84128128"/>
        <c:axId val="84130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4128128"/>
        <c:axId val="84130048"/>
      </c:lineChart>
      <c:catAx>
        <c:axId val="8412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130048"/>
        <c:crosses val="autoZero"/>
        <c:auto val="1"/>
        <c:lblAlgn val="ctr"/>
        <c:lblOffset val="100"/>
        <c:tickLblSkip val="1"/>
        <c:tickMarkSkip val="1"/>
        <c:noMultiLvlLbl val="0"/>
      </c:catAx>
      <c:valAx>
        <c:axId val="8413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2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11,010
10,851
72.20
9,190,610
8,957,227
206,375
3,808,081
2,235,750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大型事業所により類似団体平均を上回る税収があるため</a:t>
          </a:r>
          <a:r>
            <a:rPr kumimoji="1" lang="en-US" altLang="ja-JP" sz="1300">
              <a:latin typeface="ＭＳ Ｐゴシック"/>
            </a:rPr>
            <a:t>0.97</a:t>
          </a:r>
          <a:r>
            <a:rPr kumimoji="1" lang="ja-JP" altLang="en-US" sz="1300">
              <a:latin typeface="ＭＳ Ｐゴシック"/>
            </a:rPr>
            <a:t>となっており、近年はほぼ横ばいの状況である。しかしながら今後減価償却による固定資産税の減少に伴い低下していくと考えられるため、歳入の確保に努めるとともに歳出の見直しを実施する。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45659</xdr:rowOff>
    </xdr:from>
    <xdr:to>
      <xdr:col>7</xdr:col>
      <xdr:colOff>152400</xdr:colOff>
      <xdr:row>39</xdr:row>
      <xdr:rowOff>45659</xdr:rowOff>
    </xdr:to>
    <xdr:cxnSp macro="">
      <xdr:nvCxnSpPr>
        <xdr:cNvPr id="69" name="直線コネクタ 68"/>
        <xdr:cNvCxnSpPr/>
      </xdr:nvCxnSpPr>
      <xdr:spPr>
        <a:xfrm>
          <a:off x="4114800" y="6732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45659</xdr:rowOff>
    </xdr:from>
    <xdr:to>
      <xdr:col>6</xdr:col>
      <xdr:colOff>0</xdr:colOff>
      <xdr:row>39</xdr:row>
      <xdr:rowOff>68641</xdr:rowOff>
    </xdr:to>
    <xdr:cxnSp macro="">
      <xdr:nvCxnSpPr>
        <xdr:cNvPr id="72" name="直線コネクタ 71"/>
        <xdr:cNvCxnSpPr/>
      </xdr:nvCxnSpPr>
      <xdr:spPr>
        <a:xfrm flipV="1">
          <a:off x="3225800" y="673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68641</xdr:rowOff>
    </xdr:from>
    <xdr:to>
      <xdr:col>4</xdr:col>
      <xdr:colOff>482600</xdr:colOff>
      <xdr:row>39</xdr:row>
      <xdr:rowOff>80131</xdr:rowOff>
    </xdr:to>
    <xdr:cxnSp macro="">
      <xdr:nvCxnSpPr>
        <xdr:cNvPr id="75" name="直線コネクタ 74"/>
        <xdr:cNvCxnSpPr/>
      </xdr:nvCxnSpPr>
      <xdr:spPr>
        <a:xfrm flipV="1">
          <a:off x="2336800" y="67551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45659</xdr:rowOff>
    </xdr:from>
    <xdr:to>
      <xdr:col>3</xdr:col>
      <xdr:colOff>279400</xdr:colOff>
      <xdr:row>39</xdr:row>
      <xdr:rowOff>80131</xdr:rowOff>
    </xdr:to>
    <xdr:cxnSp macro="">
      <xdr:nvCxnSpPr>
        <xdr:cNvPr id="78" name="直線コネクタ 77"/>
        <xdr:cNvCxnSpPr/>
      </xdr:nvCxnSpPr>
      <xdr:spPr>
        <a:xfrm>
          <a:off x="1447800" y="67322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83958</xdr:rowOff>
    </xdr:from>
    <xdr:ext cx="762000" cy="259045"/>
    <xdr:sp macro="" textlink="">
      <xdr:nvSpPr>
        <xdr:cNvPr id="80" name="テキスト ボックス 79"/>
        <xdr:cNvSpPr txBox="1"/>
      </xdr:nvSpPr>
      <xdr:spPr>
        <a:xfrm>
          <a:off x="1955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2" name="テキスト ボックス 81"/>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166309</xdr:rowOff>
    </xdr:from>
    <xdr:to>
      <xdr:col>7</xdr:col>
      <xdr:colOff>203200</xdr:colOff>
      <xdr:row>39</xdr:row>
      <xdr:rowOff>96459</xdr:rowOff>
    </xdr:to>
    <xdr:sp macro="" textlink="">
      <xdr:nvSpPr>
        <xdr:cNvPr id="88" name="円/楕円 87"/>
        <xdr:cNvSpPr/>
      </xdr:nvSpPr>
      <xdr:spPr>
        <a:xfrm>
          <a:off x="49022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11386</xdr:rowOff>
    </xdr:from>
    <xdr:ext cx="762000" cy="259045"/>
    <xdr:sp macro="" textlink="">
      <xdr:nvSpPr>
        <xdr:cNvPr id="89" name="財政力該当値テキスト"/>
        <xdr:cNvSpPr txBox="1"/>
      </xdr:nvSpPr>
      <xdr:spPr>
        <a:xfrm>
          <a:off x="5041900" y="65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166309</xdr:rowOff>
    </xdr:from>
    <xdr:to>
      <xdr:col>6</xdr:col>
      <xdr:colOff>50800</xdr:colOff>
      <xdr:row>39</xdr:row>
      <xdr:rowOff>96459</xdr:rowOff>
    </xdr:to>
    <xdr:sp macro="" textlink="">
      <xdr:nvSpPr>
        <xdr:cNvPr id="90" name="円/楕円 89"/>
        <xdr:cNvSpPr/>
      </xdr:nvSpPr>
      <xdr:spPr>
        <a:xfrm>
          <a:off x="4064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106636</xdr:rowOff>
    </xdr:from>
    <xdr:ext cx="736600" cy="259045"/>
    <xdr:sp macro="" textlink="">
      <xdr:nvSpPr>
        <xdr:cNvPr id="91" name="テキスト ボックス 90"/>
        <xdr:cNvSpPr txBox="1"/>
      </xdr:nvSpPr>
      <xdr:spPr>
        <a:xfrm>
          <a:off x="3733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17841</xdr:rowOff>
    </xdr:from>
    <xdr:to>
      <xdr:col>4</xdr:col>
      <xdr:colOff>533400</xdr:colOff>
      <xdr:row>39</xdr:row>
      <xdr:rowOff>119441</xdr:rowOff>
    </xdr:to>
    <xdr:sp macro="" textlink="">
      <xdr:nvSpPr>
        <xdr:cNvPr id="92" name="円/楕円 91"/>
        <xdr:cNvSpPr/>
      </xdr:nvSpPr>
      <xdr:spPr>
        <a:xfrm>
          <a:off x="3175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129618</xdr:rowOff>
    </xdr:from>
    <xdr:ext cx="762000" cy="259045"/>
    <xdr:sp macro="" textlink="">
      <xdr:nvSpPr>
        <xdr:cNvPr id="93" name="テキスト ボックス 92"/>
        <xdr:cNvSpPr txBox="1"/>
      </xdr:nvSpPr>
      <xdr:spPr>
        <a:xfrm>
          <a:off x="2844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29331</xdr:rowOff>
    </xdr:from>
    <xdr:to>
      <xdr:col>3</xdr:col>
      <xdr:colOff>330200</xdr:colOff>
      <xdr:row>39</xdr:row>
      <xdr:rowOff>130931</xdr:rowOff>
    </xdr:to>
    <xdr:sp macro="" textlink="">
      <xdr:nvSpPr>
        <xdr:cNvPr id="94" name="円/楕円 93"/>
        <xdr:cNvSpPr/>
      </xdr:nvSpPr>
      <xdr:spPr>
        <a:xfrm>
          <a:off x="2286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141108</xdr:rowOff>
    </xdr:from>
    <xdr:ext cx="762000" cy="259045"/>
    <xdr:sp macro="" textlink="">
      <xdr:nvSpPr>
        <xdr:cNvPr id="95" name="テキスト ボックス 94"/>
        <xdr:cNvSpPr txBox="1"/>
      </xdr:nvSpPr>
      <xdr:spPr>
        <a:xfrm>
          <a:off x="1955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166309</xdr:rowOff>
    </xdr:from>
    <xdr:to>
      <xdr:col>2</xdr:col>
      <xdr:colOff>127000</xdr:colOff>
      <xdr:row>39</xdr:row>
      <xdr:rowOff>96459</xdr:rowOff>
    </xdr:to>
    <xdr:sp macro="" textlink="">
      <xdr:nvSpPr>
        <xdr:cNvPr id="96" name="円/楕円 95"/>
        <xdr:cNvSpPr/>
      </xdr:nvSpPr>
      <xdr:spPr>
        <a:xfrm>
          <a:off x="1397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106636</xdr:rowOff>
    </xdr:from>
    <xdr:ext cx="762000" cy="259045"/>
    <xdr:sp macro="" textlink="">
      <xdr:nvSpPr>
        <xdr:cNvPr id="97" name="テキスト ボックス 96"/>
        <xdr:cNvSpPr txBox="1"/>
      </xdr:nvSpPr>
      <xdr:spPr>
        <a:xfrm>
          <a:off x="1066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比率は大幅に改善し、前年度比</a:t>
          </a:r>
          <a:r>
            <a:rPr kumimoji="1" lang="en-US" altLang="ja-JP" sz="1300">
              <a:latin typeface="ＭＳ Ｐゴシック"/>
            </a:rPr>
            <a:t>10.9</a:t>
          </a:r>
          <a:r>
            <a:rPr kumimoji="1" lang="ja-JP" altLang="en-US" sz="1300">
              <a:latin typeface="ＭＳ Ｐゴシック"/>
            </a:rPr>
            <a:t>ポイント減の</a:t>
          </a:r>
          <a:r>
            <a:rPr kumimoji="1" lang="en-US" altLang="ja-JP" sz="1300">
              <a:latin typeface="ＭＳ Ｐゴシック"/>
            </a:rPr>
            <a:t>91.1</a:t>
          </a:r>
          <a:r>
            <a:rPr kumimoji="1" lang="ja-JP" altLang="en-US" sz="1300">
              <a:latin typeface="ＭＳ Ｐゴシック"/>
            </a:rPr>
            <a:t>％となった。その要因としては、２４年度に大型事業所の経営状況の悪化により減少した法人町民税が２５年度において基準財政収入額算定に反映されたため、普通交付税が前年度比</a:t>
          </a:r>
          <a:r>
            <a:rPr kumimoji="1" lang="en-US" altLang="ja-JP" sz="1300">
              <a:latin typeface="ＭＳ Ｐゴシック"/>
            </a:rPr>
            <a:t>168</a:t>
          </a:r>
          <a:r>
            <a:rPr kumimoji="1" lang="ja-JP" altLang="en-US" sz="1300">
              <a:latin typeface="ＭＳ Ｐゴシック"/>
            </a:rPr>
            <a:t>百万円増加し、臨時財政対策債発行可能額も</a:t>
          </a:r>
          <a:r>
            <a:rPr kumimoji="1" lang="en-US" altLang="ja-JP" sz="1300">
              <a:latin typeface="ＭＳ Ｐゴシック"/>
            </a:rPr>
            <a:t>225</a:t>
          </a:r>
          <a:r>
            <a:rPr kumimoji="1" lang="ja-JP" altLang="en-US" sz="1300">
              <a:latin typeface="ＭＳ Ｐゴシック"/>
            </a:rPr>
            <a:t>百万円増加したことが大きく影響している。今後も税収の増加は見込むことができない中、扶助費等の増加が予測されるため、歳出面で事務事業の見直しをさらに進め経常経費の削減を行っていく。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97155</xdr:rowOff>
    </xdr:from>
    <xdr:to>
      <xdr:col>7</xdr:col>
      <xdr:colOff>152400</xdr:colOff>
      <xdr:row>68</xdr:row>
      <xdr:rowOff>21167</xdr:rowOff>
    </xdr:to>
    <xdr:cxnSp macro="">
      <xdr:nvCxnSpPr>
        <xdr:cNvPr id="132" name="直線コネクタ 131"/>
        <xdr:cNvCxnSpPr/>
      </xdr:nvCxnSpPr>
      <xdr:spPr>
        <a:xfrm flipV="1">
          <a:off x="4114800" y="11241405"/>
          <a:ext cx="838200" cy="43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6138</xdr:rowOff>
    </xdr:from>
    <xdr:to>
      <xdr:col>6</xdr:col>
      <xdr:colOff>0</xdr:colOff>
      <xdr:row>68</xdr:row>
      <xdr:rowOff>21167</xdr:rowOff>
    </xdr:to>
    <xdr:cxnSp macro="">
      <xdr:nvCxnSpPr>
        <xdr:cNvPr id="135" name="直線コネクタ 134"/>
        <xdr:cNvCxnSpPr/>
      </xdr:nvCxnSpPr>
      <xdr:spPr>
        <a:xfrm>
          <a:off x="3225800" y="11321838"/>
          <a:ext cx="889000" cy="35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6138</xdr:rowOff>
    </xdr:from>
    <xdr:to>
      <xdr:col>4</xdr:col>
      <xdr:colOff>482600</xdr:colOff>
      <xdr:row>66</xdr:row>
      <xdr:rowOff>22225</xdr:rowOff>
    </xdr:to>
    <xdr:cxnSp macro="">
      <xdr:nvCxnSpPr>
        <xdr:cNvPr id="138" name="直線コネクタ 137"/>
        <xdr:cNvCxnSpPr/>
      </xdr:nvCxnSpPr>
      <xdr:spPr>
        <a:xfrm flipV="1">
          <a:off x="2336800" y="113218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22225</xdr:rowOff>
    </xdr:from>
    <xdr:to>
      <xdr:col>3</xdr:col>
      <xdr:colOff>279400</xdr:colOff>
      <xdr:row>67</xdr:row>
      <xdr:rowOff>71967</xdr:rowOff>
    </xdr:to>
    <xdr:cxnSp macro="">
      <xdr:nvCxnSpPr>
        <xdr:cNvPr id="141" name="直線コネクタ 140"/>
        <xdr:cNvCxnSpPr/>
      </xdr:nvCxnSpPr>
      <xdr:spPr>
        <a:xfrm flipV="1">
          <a:off x="1447800" y="1133792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3" name="テキスト ボックス 142"/>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45" name="テキスト ボックス 144"/>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46355</xdr:rowOff>
    </xdr:from>
    <xdr:to>
      <xdr:col>7</xdr:col>
      <xdr:colOff>203200</xdr:colOff>
      <xdr:row>65</xdr:row>
      <xdr:rowOff>147955</xdr:rowOff>
    </xdr:to>
    <xdr:sp macro="" textlink="">
      <xdr:nvSpPr>
        <xdr:cNvPr id="151" name="円/楕円 150"/>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18432</xdr:rowOff>
    </xdr:from>
    <xdr:ext cx="762000" cy="259045"/>
    <xdr:sp macro="" textlink="">
      <xdr:nvSpPr>
        <xdr:cNvPr id="152" name="財政構造の弾力性該当値テキスト"/>
        <xdr:cNvSpPr txBox="1"/>
      </xdr:nvSpPr>
      <xdr:spPr>
        <a:xfrm>
          <a:off x="5041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141817</xdr:rowOff>
    </xdr:from>
    <xdr:to>
      <xdr:col>6</xdr:col>
      <xdr:colOff>50800</xdr:colOff>
      <xdr:row>68</xdr:row>
      <xdr:rowOff>71967</xdr:rowOff>
    </xdr:to>
    <xdr:sp macro="" textlink="">
      <xdr:nvSpPr>
        <xdr:cNvPr id="153" name="円/楕円 152"/>
        <xdr:cNvSpPr/>
      </xdr:nvSpPr>
      <xdr:spPr>
        <a:xfrm>
          <a:off x="40640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68</xdr:row>
      <xdr:rowOff>56744</xdr:rowOff>
    </xdr:from>
    <xdr:ext cx="736600" cy="259045"/>
    <xdr:sp macro="" textlink="">
      <xdr:nvSpPr>
        <xdr:cNvPr id="154" name="テキスト ボックス 153"/>
        <xdr:cNvSpPr txBox="1"/>
      </xdr:nvSpPr>
      <xdr:spPr>
        <a:xfrm>
          <a:off x="3733800" y="1171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126788</xdr:rowOff>
    </xdr:from>
    <xdr:to>
      <xdr:col>4</xdr:col>
      <xdr:colOff>533400</xdr:colOff>
      <xdr:row>66</xdr:row>
      <xdr:rowOff>56938</xdr:rowOff>
    </xdr:to>
    <xdr:sp macro="" textlink="">
      <xdr:nvSpPr>
        <xdr:cNvPr id="155" name="円/楕円 154"/>
        <xdr:cNvSpPr/>
      </xdr:nvSpPr>
      <xdr:spPr>
        <a:xfrm>
          <a:off x="3175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41715</xdr:rowOff>
    </xdr:from>
    <xdr:ext cx="762000" cy="259045"/>
    <xdr:sp macro="" textlink="">
      <xdr:nvSpPr>
        <xdr:cNvPr id="156" name="テキスト ボックス 155"/>
        <xdr:cNvSpPr txBox="1"/>
      </xdr:nvSpPr>
      <xdr:spPr>
        <a:xfrm>
          <a:off x="2844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142875</xdr:rowOff>
    </xdr:from>
    <xdr:to>
      <xdr:col>3</xdr:col>
      <xdr:colOff>330200</xdr:colOff>
      <xdr:row>66</xdr:row>
      <xdr:rowOff>73025</xdr:rowOff>
    </xdr:to>
    <xdr:sp macro="" textlink="">
      <xdr:nvSpPr>
        <xdr:cNvPr id="157" name="円/楕円 156"/>
        <xdr:cNvSpPr/>
      </xdr:nvSpPr>
      <xdr:spPr>
        <a:xfrm>
          <a:off x="2286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57802</xdr:rowOff>
    </xdr:from>
    <xdr:ext cx="762000" cy="259045"/>
    <xdr:sp macro="" textlink="">
      <xdr:nvSpPr>
        <xdr:cNvPr id="158" name="テキスト ボックス 157"/>
        <xdr:cNvSpPr txBox="1"/>
      </xdr:nvSpPr>
      <xdr:spPr>
        <a:xfrm>
          <a:off x="1955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21167</xdr:rowOff>
    </xdr:from>
    <xdr:to>
      <xdr:col>2</xdr:col>
      <xdr:colOff>127000</xdr:colOff>
      <xdr:row>67</xdr:row>
      <xdr:rowOff>122767</xdr:rowOff>
    </xdr:to>
    <xdr:sp macro="" textlink="">
      <xdr:nvSpPr>
        <xdr:cNvPr id="159" name="円/楕円 158"/>
        <xdr:cNvSpPr/>
      </xdr:nvSpPr>
      <xdr:spPr>
        <a:xfrm>
          <a:off x="1397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107544</xdr:rowOff>
    </xdr:from>
    <xdr:ext cx="762000" cy="259045"/>
    <xdr:sp macro="" textlink="">
      <xdr:nvSpPr>
        <xdr:cNvPr id="160" name="テキスト ボックス 159"/>
        <xdr:cNvSpPr txBox="1"/>
      </xdr:nvSpPr>
      <xdr:spPr>
        <a:xfrm>
          <a:off x="1066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[227,624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および維持補修費の合計額の人口１人当たりの金額が類似団体平均を上回っているのは、主に人件費と公共施設の維持管理費が要因となっている。これは保育所や各施設の運営を直営で行なっているためである。今後は民間でも実施可能な部分については、指定管理者制度の導入などにより委託化を進め、コストの低減を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95213</xdr:rowOff>
    </xdr:from>
    <xdr:to>
      <xdr:col>7</xdr:col>
      <xdr:colOff>152400</xdr:colOff>
      <xdr:row>84</xdr:row>
      <xdr:rowOff>124315</xdr:rowOff>
    </xdr:to>
    <xdr:cxnSp macro="">
      <xdr:nvCxnSpPr>
        <xdr:cNvPr id="193" name="直線コネクタ 192"/>
        <xdr:cNvCxnSpPr/>
      </xdr:nvCxnSpPr>
      <xdr:spPr>
        <a:xfrm flipV="1">
          <a:off x="4114800" y="14497013"/>
          <a:ext cx="838200" cy="2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124315</xdr:rowOff>
    </xdr:from>
    <xdr:to>
      <xdr:col>6</xdr:col>
      <xdr:colOff>0</xdr:colOff>
      <xdr:row>84</xdr:row>
      <xdr:rowOff>170123</xdr:rowOff>
    </xdr:to>
    <xdr:cxnSp macro="">
      <xdr:nvCxnSpPr>
        <xdr:cNvPr id="196" name="直線コネクタ 195"/>
        <xdr:cNvCxnSpPr/>
      </xdr:nvCxnSpPr>
      <xdr:spPr>
        <a:xfrm flipV="1">
          <a:off x="3225800" y="14526115"/>
          <a:ext cx="889000" cy="4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150650</xdr:rowOff>
    </xdr:from>
    <xdr:to>
      <xdr:col>4</xdr:col>
      <xdr:colOff>482600</xdr:colOff>
      <xdr:row>84</xdr:row>
      <xdr:rowOff>170123</xdr:rowOff>
    </xdr:to>
    <xdr:cxnSp macro="">
      <xdr:nvCxnSpPr>
        <xdr:cNvPr id="199" name="直線コネクタ 198"/>
        <xdr:cNvCxnSpPr/>
      </xdr:nvCxnSpPr>
      <xdr:spPr>
        <a:xfrm>
          <a:off x="2336800" y="14552450"/>
          <a:ext cx="889000" cy="1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124199</xdr:rowOff>
    </xdr:from>
    <xdr:to>
      <xdr:col>3</xdr:col>
      <xdr:colOff>279400</xdr:colOff>
      <xdr:row>84</xdr:row>
      <xdr:rowOff>150650</xdr:rowOff>
    </xdr:to>
    <xdr:cxnSp macro="">
      <xdr:nvCxnSpPr>
        <xdr:cNvPr id="202" name="直線コネクタ 201"/>
        <xdr:cNvCxnSpPr/>
      </xdr:nvCxnSpPr>
      <xdr:spPr>
        <a:xfrm>
          <a:off x="1447800" y="14525999"/>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135104</xdr:rowOff>
    </xdr:from>
    <xdr:ext cx="762000" cy="259045"/>
    <xdr:sp macro="" textlink="">
      <xdr:nvSpPr>
        <xdr:cNvPr id="204" name="テキスト ボックス 203"/>
        <xdr:cNvSpPr txBox="1"/>
      </xdr:nvSpPr>
      <xdr:spPr>
        <a:xfrm>
          <a:off x="1955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6" name="テキスト ボックス 205"/>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44413</xdr:rowOff>
    </xdr:from>
    <xdr:to>
      <xdr:col>7</xdr:col>
      <xdr:colOff>203200</xdr:colOff>
      <xdr:row>84</xdr:row>
      <xdr:rowOff>146013</xdr:rowOff>
    </xdr:to>
    <xdr:sp macro="" textlink="">
      <xdr:nvSpPr>
        <xdr:cNvPr id="212" name="円/楕円 211"/>
        <xdr:cNvSpPr/>
      </xdr:nvSpPr>
      <xdr:spPr>
        <a:xfrm>
          <a:off x="4902200" y="144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16490</xdr:rowOff>
    </xdr:from>
    <xdr:ext cx="762000" cy="259045"/>
    <xdr:sp macro="" textlink="">
      <xdr:nvSpPr>
        <xdr:cNvPr id="213" name="人件費・物件費等の状況該当値テキスト"/>
        <xdr:cNvSpPr txBox="1"/>
      </xdr:nvSpPr>
      <xdr:spPr>
        <a:xfrm>
          <a:off x="5041900" y="1441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227,624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73515</xdr:rowOff>
    </xdr:from>
    <xdr:to>
      <xdr:col>6</xdr:col>
      <xdr:colOff>50800</xdr:colOff>
      <xdr:row>85</xdr:row>
      <xdr:rowOff>3665</xdr:rowOff>
    </xdr:to>
    <xdr:sp macro="" textlink="">
      <xdr:nvSpPr>
        <xdr:cNvPr id="214" name="円/楕円 213"/>
        <xdr:cNvSpPr/>
      </xdr:nvSpPr>
      <xdr:spPr>
        <a:xfrm>
          <a:off x="4064000" y="144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159892</xdr:rowOff>
    </xdr:from>
    <xdr:ext cx="736600" cy="259045"/>
    <xdr:sp macro="" textlink="">
      <xdr:nvSpPr>
        <xdr:cNvPr id="215" name="テキスト ボックス 214"/>
        <xdr:cNvSpPr txBox="1"/>
      </xdr:nvSpPr>
      <xdr:spPr>
        <a:xfrm>
          <a:off x="3733800" y="1456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233,654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119323</xdr:rowOff>
    </xdr:from>
    <xdr:to>
      <xdr:col>4</xdr:col>
      <xdr:colOff>533400</xdr:colOff>
      <xdr:row>85</xdr:row>
      <xdr:rowOff>49473</xdr:rowOff>
    </xdr:to>
    <xdr:sp macro="" textlink="">
      <xdr:nvSpPr>
        <xdr:cNvPr id="216" name="円/楕円 215"/>
        <xdr:cNvSpPr/>
      </xdr:nvSpPr>
      <xdr:spPr>
        <a:xfrm>
          <a:off x="3175000" y="1452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34250</xdr:rowOff>
    </xdr:from>
    <xdr:ext cx="762000" cy="259045"/>
    <xdr:sp macro="" textlink="">
      <xdr:nvSpPr>
        <xdr:cNvPr id="217" name="テキスト ボックス 216"/>
        <xdr:cNvSpPr txBox="1"/>
      </xdr:nvSpPr>
      <xdr:spPr>
        <a:xfrm>
          <a:off x="2844800" y="1460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243,146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99850</xdr:rowOff>
    </xdr:from>
    <xdr:to>
      <xdr:col>3</xdr:col>
      <xdr:colOff>330200</xdr:colOff>
      <xdr:row>85</xdr:row>
      <xdr:rowOff>30000</xdr:rowOff>
    </xdr:to>
    <xdr:sp macro="" textlink="">
      <xdr:nvSpPr>
        <xdr:cNvPr id="218" name="円/楕円 217"/>
        <xdr:cNvSpPr/>
      </xdr:nvSpPr>
      <xdr:spPr>
        <a:xfrm>
          <a:off x="2286000" y="145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14777</xdr:rowOff>
    </xdr:from>
    <xdr:ext cx="762000" cy="259045"/>
    <xdr:sp macro="" textlink="">
      <xdr:nvSpPr>
        <xdr:cNvPr id="219" name="テキスト ボックス 218"/>
        <xdr:cNvSpPr txBox="1"/>
      </xdr:nvSpPr>
      <xdr:spPr>
        <a:xfrm>
          <a:off x="1955800" y="145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239,111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73399</xdr:rowOff>
    </xdr:from>
    <xdr:to>
      <xdr:col>2</xdr:col>
      <xdr:colOff>127000</xdr:colOff>
      <xdr:row>85</xdr:row>
      <xdr:rowOff>3549</xdr:rowOff>
    </xdr:to>
    <xdr:sp macro="" textlink="">
      <xdr:nvSpPr>
        <xdr:cNvPr id="220" name="円/楕円 219"/>
        <xdr:cNvSpPr/>
      </xdr:nvSpPr>
      <xdr:spPr>
        <a:xfrm>
          <a:off x="1397000" y="14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159776</xdr:rowOff>
    </xdr:from>
    <xdr:ext cx="762000" cy="259045"/>
    <xdr:sp macro="" textlink="">
      <xdr:nvSpPr>
        <xdr:cNvPr id="221" name="テキスト ボックス 220"/>
        <xdr:cNvSpPr txBox="1"/>
      </xdr:nvSpPr>
      <xdr:spPr>
        <a:xfrm>
          <a:off x="1066800" y="1456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類似団体平均を大幅に下回っており、勤務評価等により給与の適正化を図る。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4657</xdr:rowOff>
    </xdr:from>
    <xdr:to>
      <xdr:col>24</xdr:col>
      <xdr:colOff>558800</xdr:colOff>
      <xdr:row>86</xdr:row>
      <xdr:rowOff>37254</xdr:rowOff>
    </xdr:to>
    <xdr:cxnSp macro="">
      <xdr:nvCxnSpPr>
        <xdr:cNvPr id="255" name="直線コネクタ 254"/>
        <xdr:cNvCxnSpPr/>
      </xdr:nvCxnSpPr>
      <xdr:spPr>
        <a:xfrm flipV="1">
          <a:off x="16179800" y="14235007"/>
          <a:ext cx="8382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86</xdr:row>
      <xdr:rowOff>149861</xdr:rowOff>
    </xdr:to>
    <xdr:cxnSp macro="">
      <xdr:nvCxnSpPr>
        <xdr:cNvPr id="258" name="直線コネクタ 257"/>
        <xdr:cNvCxnSpPr/>
      </xdr:nvCxnSpPr>
      <xdr:spPr>
        <a:xfrm flipV="1">
          <a:off x="15290800" y="14781954"/>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95673</xdr:rowOff>
    </xdr:from>
    <xdr:to>
      <xdr:col>22</xdr:col>
      <xdr:colOff>203200</xdr:colOff>
      <xdr:row>86</xdr:row>
      <xdr:rowOff>149861</xdr:rowOff>
    </xdr:to>
    <xdr:cxnSp macro="">
      <xdr:nvCxnSpPr>
        <xdr:cNvPr id="261" name="直線コネクタ 260"/>
        <xdr:cNvCxnSpPr/>
      </xdr:nvCxnSpPr>
      <xdr:spPr>
        <a:xfrm>
          <a:off x="14401800" y="14154573"/>
          <a:ext cx="889000" cy="7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23284</xdr:rowOff>
    </xdr:from>
    <xdr:to>
      <xdr:col>21</xdr:col>
      <xdr:colOff>0</xdr:colOff>
      <xdr:row>82</xdr:row>
      <xdr:rowOff>95673</xdr:rowOff>
    </xdr:to>
    <xdr:cxnSp macro="">
      <xdr:nvCxnSpPr>
        <xdr:cNvPr id="264" name="直線コネクタ 263"/>
        <xdr:cNvCxnSpPr/>
      </xdr:nvCxnSpPr>
      <xdr:spPr>
        <a:xfrm>
          <a:off x="13512800" y="1408218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66" name="テキスト ボックス 265"/>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68" name="テキスト ボックス 267"/>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125307</xdr:rowOff>
    </xdr:from>
    <xdr:to>
      <xdr:col>24</xdr:col>
      <xdr:colOff>609600</xdr:colOff>
      <xdr:row>83</xdr:row>
      <xdr:rowOff>55457</xdr:rowOff>
    </xdr:to>
    <xdr:sp macro="" textlink="">
      <xdr:nvSpPr>
        <xdr:cNvPr id="274" name="円/楕円 273"/>
        <xdr:cNvSpPr/>
      </xdr:nvSpPr>
      <xdr:spPr>
        <a:xfrm>
          <a:off x="169672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141834</xdr:rowOff>
    </xdr:from>
    <xdr:ext cx="762000" cy="259045"/>
    <xdr:sp macro="" textlink="">
      <xdr:nvSpPr>
        <xdr:cNvPr id="275" name="給与水準   （国との比較）該当値テキスト"/>
        <xdr:cNvSpPr txBox="1"/>
      </xdr:nvSpPr>
      <xdr:spPr>
        <a:xfrm>
          <a:off x="171069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6" name="円/楕円 275"/>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98231</xdr:rowOff>
    </xdr:from>
    <xdr:ext cx="736600" cy="259045"/>
    <xdr:sp macro="" textlink="">
      <xdr:nvSpPr>
        <xdr:cNvPr id="277" name="テキスト ボックス 276"/>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99061</xdr:rowOff>
    </xdr:from>
    <xdr:to>
      <xdr:col>22</xdr:col>
      <xdr:colOff>254000</xdr:colOff>
      <xdr:row>87</xdr:row>
      <xdr:rowOff>29211</xdr:rowOff>
    </xdr:to>
    <xdr:sp macro="" textlink="">
      <xdr:nvSpPr>
        <xdr:cNvPr id="278" name="円/楕円 277"/>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39388</xdr:rowOff>
    </xdr:from>
    <xdr:ext cx="762000" cy="259045"/>
    <xdr:sp macro="" textlink="">
      <xdr:nvSpPr>
        <xdr:cNvPr id="279" name="テキスト ボックス 278"/>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44873</xdr:rowOff>
    </xdr:from>
    <xdr:to>
      <xdr:col>21</xdr:col>
      <xdr:colOff>50800</xdr:colOff>
      <xdr:row>82</xdr:row>
      <xdr:rowOff>146473</xdr:rowOff>
    </xdr:to>
    <xdr:sp macro="" textlink="">
      <xdr:nvSpPr>
        <xdr:cNvPr id="280" name="円/楕円 279"/>
        <xdr:cNvSpPr/>
      </xdr:nvSpPr>
      <xdr:spPr>
        <a:xfrm>
          <a:off x="14351000" y="141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156650</xdr:rowOff>
    </xdr:from>
    <xdr:ext cx="762000" cy="259045"/>
    <xdr:sp macro="" textlink="">
      <xdr:nvSpPr>
        <xdr:cNvPr id="281" name="テキスト ボックス 280"/>
        <xdr:cNvSpPr txBox="1"/>
      </xdr:nvSpPr>
      <xdr:spPr>
        <a:xfrm>
          <a:off x="14020800" y="1387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143934</xdr:rowOff>
    </xdr:from>
    <xdr:to>
      <xdr:col>19</xdr:col>
      <xdr:colOff>533400</xdr:colOff>
      <xdr:row>82</xdr:row>
      <xdr:rowOff>74084</xdr:rowOff>
    </xdr:to>
    <xdr:sp macro="" textlink="">
      <xdr:nvSpPr>
        <xdr:cNvPr id="282" name="円/楕円 281"/>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84261</xdr:rowOff>
    </xdr:from>
    <xdr:ext cx="762000" cy="259045"/>
    <xdr:sp macro="" textlink="">
      <xdr:nvSpPr>
        <xdr:cNvPr id="283" name="テキスト ボックス 282"/>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定員適正化計画においては、平成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年度まで</a:t>
          </a:r>
          <a:r>
            <a:rPr kumimoji="1" lang="en-US" altLang="ja-JP" sz="1300">
              <a:latin typeface="ＭＳ Ｐゴシック"/>
            </a:rPr>
            <a:t>10</a:t>
          </a:r>
          <a:r>
            <a:rPr kumimoji="1" lang="ja-JP" altLang="en-US" sz="1300">
              <a:latin typeface="ＭＳ Ｐゴシック"/>
            </a:rPr>
            <a:t>人（</a:t>
          </a:r>
          <a:r>
            <a:rPr kumimoji="1" lang="en-US" altLang="ja-JP" sz="1300">
              <a:latin typeface="ＭＳ Ｐゴシック"/>
            </a:rPr>
            <a:t>4.8</a:t>
          </a:r>
          <a:r>
            <a:rPr kumimoji="1" lang="ja-JP" altLang="en-US" sz="1300">
              <a:latin typeface="ＭＳ Ｐゴシック"/>
            </a:rPr>
            <a:t>％）の削減目標を掲げていたが、平成</a:t>
          </a:r>
          <a:r>
            <a:rPr kumimoji="1" lang="en-US" altLang="ja-JP" sz="1300">
              <a:latin typeface="ＭＳ Ｐゴシック"/>
            </a:rPr>
            <a:t>25</a:t>
          </a:r>
          <a:r>
            <a:rPr kumimoji="1" lang="ja-JP" altLang="en-US" sz="1300">
              <a:latin typeface="ＭＳ Ｐゴシック"/>
            </a:rPr>
            <a:t>年度末で</a:t>
          </a:r>
          <a:r>
            <a:rPr kumimoji="1" lang="en-US" altLang="ja-JP" sz="1300">
              <a:latin typeface="ＭＳ Ｐゴシック"/>
            </a:rPr>
            <a:t>16</a:t>
          </a:r>
          <a:r>
            <a:rPr kumimoji="1" lang="ja-JP" altLang="en-US" sz="1300">
              <a:latin typeface="ＭＳ Ｐゴシック"/>
            </a:rPr>
            <a:t>人（</a:t>
          </a:r>
          <a:r>
            <a:rPr kumimoji="1" lang="en-US" altLang="ja-JP" sz="1300">
              <a:latin typeface="ＭＳ Ｐゴシック"/>
            </a:rPr>
            <a:t>7.7</a:t>
          </a:r>
          <a:r>
            <a:rPr kumimoji="1" lang="ja-JP" altLang="en-US" sz="1300">
              <a:latin typeface="ＭＳ Ｐゴシック"/>
            </a:rPr>
            <a:t>％）の削減を達成することができたが依然類似団体平均を大幅に上回っている。引き続き指定管理者制度導入施設の拡充、直営施設の民営化を推進していく必要がある。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11506</xdr:rowOff>
    </xdr:from>
    <xdr:to>
      <xdr:col>24</xdr:col>
      <xdr:colOff>558800</xdr:colOff>
      <xdr:row>63</xdr:row>
      <xdr:rowOff>19228</xdr:rowOff>
    </xdr:to>
    <xdr:cxnSp macro="">
      <xdr:nvCxnSpPr>
        <xdr:cNvPr id="315" name="直線コネクタ 314"/>
        <xdr:cNvCxnSpPr/>
      </xdr:nvCxnSpPr>
      <xdr:spPr>
        <a:xfrm>
          <a:off x="16179800" y="10812856"/>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11506</xdr:rowOff>
    </xdr:from>
    <xdr:to>
      <xdr:col>23</xdr:col>
      <xdr:colOff>406400</xdr:colOff>
      <xdr:row>63</xdr:row>
      <xdr:rowOff>14884</xdr:rowOff>
    </xdr:to>
    <xdr:cxnSp macro="">
      <xdr:nvCxnSpPr>
        <xdr:cNvPr id="318" name="直線コネクタ 317"/>
        <xdr:cNvCxnSpPr/>
      </xdr:nvCxnSpPr>
      <xdr:spPr>
        <a:xfrm flipV="1">
          <a:off x="15290800" y="1081285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158344</xdr:rowOff>
    </xdr:from>
    <xdr:to>
      <xdr:col>22</xdr:col>
      <xdr:colOff>203200</xdr:colOff>
      <xdr:row>63</xdr:row>
      <xdr:rowOff>14884</xdr:rowOff>
    </xdr:to>
    <xdr:cxnSp macro="">
      <xdr:nvCxnSpPr>
        <xdr:cNvPr id="321" name="直線コネクタ 320"/>
        <xdr:cNvCxnSpPr/>
      </xdr:nvCxnSpPr>
      <xdr:spPr>
        <a:xfrm>
          <a:off x="14401800" y="10788244"/>
          <a:ext cx="8890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151587</xdr:rowOff>
    </xdr:from>
    <xdr:to>
      <xdr:col>21</xdr:col>
      <xdr:colOff>0</xdr:colOff>
      <xdr:row>62</xdr:row>
      <xdr:rowOff>158344</xdr:rowOff>
    </xdr:to>
    <xdr:cxnSp macro="">
      <xdr:nvCxnSpPr>
        <xdr:cNvPr id="324" name="直線コネクタ 323"/>
        <xdr:cNvCxnSpPr/>
      </xdr:nvCxnSpPr>
      <xdr:spPr>
        <a:xfrm>
          <a:off x="13512800" y="10781487"/>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166844</xdr:rowOff>
    </xdr:from>
    <xdr:ext cx="762000" cy="259045"/>
    <xdr:sp macro="" textlink="">
      <xdr:nvSpPr>
        <xdr:cNvPr id="326" name="テキスト ボックス 325"/>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28" name="テキスト ボックス 327"/>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139878</xdr:rowOff>
    </xdr:from>
    <xdr:to>
      <xdr:col>24</xdr:col>
      <xdr:colOff>609600</xdr:colOff>
      <xdr:row>63</xdr:row>
      <xdr:rowOff>70028</xdr:rowOff>
    </xdr:to>
    <xdr:sp macro="" textlink="">
      <xdr:nvSpPr>
        <xdr:cNvPr id="334" name="円/楕円 333"/>
        <xdr:cNvSpPr/>
      </xdr:nvSpPr>
      <xdr:spPr>
        <a:xfrm>
          <a:off x="16967200" y="107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111955</xdr:rowOff>
    </xdr:from>
    <xdr:ext cx="762000" cy="259045"/>
    <xdr:sp macro="" textlink="">
      <xdr:nvSpPr>
        <xdr:cNvPr id="335" name="定員管理の状況該当値テキスト"/>
        <xdr:cNvSpPr txBox="1"/>
      </xdr:nvSpPr>
      <xdr:spPr>
        <a:xfrm>
          <a:off x="17106900" y="1074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132156</xdr:rowOff>
    </xdr:from>
    <xdr:to>
      <xdr:col>23</xdr:col>
      <xdr:colOff>457200</xdr:colOff>
      <xdr:row>63</xdr:row>
      <xdr:rowOff>62306</xdr:rowOff>
    </xdr:to>
    <xdr:sp macro="" textlink="">
      <xdr:nvSpPr>
        <xdr:cNvPr id="336" name="円/楕円 335"/>
        <xdr:cNvSpPr/>
      </xdr:nvSpPr>
      <xdr:spPr>
        <a:xfrm>
          <a:off x="16129000" y="107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47083</xdr:rowOff>
    </xdr:from>
    <xdr:ext cx="736600" cy="259045"/>
    <xdr:sp macro="" textlink="">
      <xdr:nvSpPr>
        <xdr:cNvPr id="337" name="テキスト ボックス 336"/>
        <xdr:cNvSpPr txBox="1"/>
      </xdr:nvSpPr>
      <xdr:spPr>
        <a:xfrm>
          <a:off x="15798800" y="10848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135534</xdr:rowOff>
    </xdr:from>
    <xdr:to>
      <xdr:col>22</xdr:col>
      <xdr:colOff>254000</xdr:colOff>
      <xdr:row>63</xdr:row>
      <xdr:rowOff>65684</xdr:rowOff>
    </xdr:to>
    <xdr:sp macro="" textlink="">
      <xdr:nvSpPr>
        <xdr:cNvPr id="338" name="円/楕円 337"/>
        <xdr:cNvSpPr/>
      </xdr:nvSpPr>
      <xdr:spPr>
        <a:xfrm>
          <a:off x="15240000" y="107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50461</xdr:rowOff>
    </xdr:from>
    <xdr:ext cx="762000" cy="259045"/>
    <xdr:sp macro="" textlink="">
      <xdr:nvSpPr>
        <xdr:cNvPr id="339" name="テキスト ボックス 338"/>
        <xdr:cNvSpPr txBox="1"/>
      </xdr:nvSpPr>
      <xdr:spPr>
        <a:xfrm>
          <a:off x="14909800" y="1085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107544</xdr:rowOff>
    </xdr:from>
    <xdr:to>
      <xdr:col>21</xdr:col>
      <xdr:colOff>50800</xdr:colOff>
      <xdr:row>63</xdr:row>
      <xdr:rowOff>37694</xdr:rowOff>
    </xdr:to>
    <xdr:sp macro="" textlink="">
      <xdr:nvSpPr>
        <xdr:cNvPr id="340" name="円/楕円 339"/>
        <xdr:cNvSpPr/>
      </xdr:nvSpPr>
      <xdr:spPr>
        <a:xfrm>
          <a:off x="14351000" y="1073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22471</xdr:rowOff>
    </xdr:from>
    <xdr:ext cx="762000" cy="259045"/>
    <xdr:sp macro="" textlink="">
      <xdr:nvSpPr>
        <xdr:cNvPr id="341" name="テキスト ボックス 340"/>
        <xdr:cNvSpPr txBox="1"/>
      </xdr:nvSpPr>
      <xdr:spPr>
        <a:xfrm>
          <a:off x="14020800" y="1082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100787</xdr:rowOff>
    </xdr:from>
    <xdr:to>
      <xdr:col>19</xdr:col>
      <xdr:colOff>533400</xdr:colOff>
      <xdr:row>63</xdr:row>
      <xdr:rowOff>30937</xdr:rowOff>
    </xdr:to>
    <xdr:sp macro="" textlink="">
      <xdr:nvSpPr>
        <xdr:cNvPr id="342" name="円/楕円 341"/>
        <xdr:cNvSpPr/>
      </xdr:nvSpPr>
      <xdr:spPr>
        <a:xfrm>
          <a:off x="13462000" y="107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15714</xdr:rowOff>
    </xdr:from>
    <xdr:ext cx="762000" cy="259045"/>
    <xdr:sp macro="" textlink="">
      <xdr:nvSpPr>
        <xdr:cNvPr id="343" name="テキスト ボックス 342"/>
        <xdr:cNvSpPr txBox="1"/>
      </xdr:nvSpPr>
      <xdr:spPr>
        <a:xfrm>
          <a:off x="13131800" y="1081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雨水対策施設整備事業や新庁舎公民館建設事業において町債発行を予定しているが、既往債が順次償還期間終了を迎えるため、やや改善していくものと考える。今後も計画的な新規発行により、弾力的な財政運営を図っ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15875</xdr:rowOff>
    </xdr:from>
    <xdr:to>
      <xdr:col>24</xdr:col>
      <xdr:colOff>558800</xdr:colOff>
      <xdr:row>41</xdr:row>
      <xdr:rowOff>70168</xdr:rowOff>
    </xdr:to>
    <xdr:cxnSp macro="">
      <xdr:nvCxnSpPr>
        <xdr:cNvPr id="373" name="直線コネクタ 372"/>
        <xdr:cNvCxnSpPr/>
      </xdr:nvCxnSpPr>
      <xdr:spPr>
        <a:xfrm flipV="1">
          <a:off x="16179800" y="704532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4"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70168</xdr:rowOff>
    </xdr:from>
    <xdr:to>
      <xdr:col>23</xdr:col>
      <xdr:colOff>406400</xdr:colOff>
      <xdr:row>41</xdr:row>
      <xdr:rowOff>94297</xdr:rowOff>
    </xdr:to>
    <xdr:cxnSp macro="">
      <xdr:nvCxnSpPr>
        <xdr:cNvPr id="376" name="直線コネクタ 375"/>
        <xdr:cNvCxnSpPr/>
      </xdr:nvCxnSpPr>
      <xdr:spPr>
        <a:xfrm flipV="1">
          <a:off x="15290800" y="709961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94297</xdr:rowOff>
    </xdr:from>
    <xdr:to>
      <xdr:col>22</xdr:col>
      <xdr:colOff>203200</xdr:colOff>
      <xdr:row>41</xdr:row>
      <xdr:rowOff>112395</xdr:rowOff>
    </xdr:to>
    <xdr:cxnSp macro="">
      <xdr:nvCxnSpPr>
        <xdr:cNvPr id="379" name="直線コネクタ 378"/>
        <xdr:cNvCxnSpPr/>
      </xdr:nvCxnSpPr>
      <xdr:spPr>
        <a:xfrm flipV="1">
          <a:off x="14401800" y="712374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112395</xdr:rowOff>
    </xdr:from>
    <xdr:to>
      <xdr:col>21</xdr:col>
      <xdr:colOff>0</xdr:colOff>
      <xdr:row>41</xdr:row>
      <xdr:rowOff>136525</xdr:rowOff>
    </xdr:to>
    <xdr:cxnSp macro="">
      <xdr:nvCxnSpPr>
        <xdr:cNvPr id="382" name="直線コネクタ 381"/>
        <xdr:cNvCxnSpPr/>
      </xdr:nvCxnSpPr>
      <xdr:spPr>
        <a:xfrm flipV="1">
          <a:off x="13512800" y="71418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386" name="テキスト ボックス 385"/>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136525</xdr:rowOff>
    </xdr:from>
    <xdr:to>
      <xdr:col>24</xdr:col>
      <xdr:colOff>609600</xdr:colOff>
      <xdr:row>41</xdr:row>
      <xdr:rowOff>66675</xdr:rowOff>
    </xdr:to>
    <xdr:sp macro="" textlink="">
      <xdr:nvSpPr>
        <xdr:cNvPr id="392" name="円/楕円 391"/>
        <xdr:cNvSpPr/>
      </xdr:nvSpPr>
      <xdr:spPr>
        <a:xfrm>
          <a:off x="16967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108602</xdr:rowOff>
    </xdr:from>
    <xdr:ext cx="762000" cy="259045"/>
    <xdr:sp macro="" textlink="">
      <xdr:nvSpPr>
        <xdr:cNvPr id="393" name="公債費負担の状況該当値テキスト"/>
        <xdr:cNvSpPr txBox="1"/>
      </xdr:nvSpPr>
      <xdr:spPr>
        <a:xfrm>
          <a:off x="17106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19368</xdr:rowOff>
    </xdr:from>
    <xdr:to>
      <xdr:col>23</xdr:col>
      <xdr:colOff>457200</xdr:colOff>
      <xdr:row>41</xdr:row>
      <xdr:rowOff>120968</xdr:rowOff>
    </xdr:to>
    <xdr:sp macro="" textlink="">
      <xdr:nvSpPr>
        <xdr:cNvPr id="394" name="円/楕円 393"/>
        <xdr:cNvSpPr/>
      </xdr:nvSpPr>
      <xdr:spPr>
        <a:xfrm>
          <a:off x="16129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105745</xdr:rowOff>
    </xdr:from>
    <xdr:ext cx="736600" cy="259045"/>
    <xdr:sp macro="" textlink="">
      <xdr:nvSpPr>
        <xdr:cNvPr id="395" name="テキスト ボックス 394"/>
        <xdr:cNvSpPr txBox="1"/>
      </xdr:nvSpPr>
      <xdr:spPr>
        <a:xfrm>
          <a:off x="15798800" y="713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43497</xdr:rowOff>
    </xdr:from>
    <xdr:to>
      <xdr:col>22</xdr:col>
      <xdr:colOff>254000</xdr:colOff>
      <xdr:row>41</xdr:row>
      <xdr:rowOff>145097</xdr:rowOff>
    </xdr:to>
    <xdr:sp macro="" textlink="">
      <xdr:nvSpPr>
        <xdr:cNvPr id="396" name="円/楕円 395"/>
        <xdr:cNvSpPr/>
      </xdr:nvSpPr>
      <xdr:spPr>
        <a:xfrm>
          <a:off x="15240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97" name="テキスト ボックス 396"/>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61595</xdr:rowOff>
    </xdr:from>
    <xdr:to>
      <xdr:col>21</xdr:col>
      <xdr:colOff>50800</xdr:colOff>
      <xdr:row>41</xdr:row>
      <xdr:rowOff>163195</xdr:rowOff>
    </xdr:to>
    <xdr:sp macro="" textlink="">
      <xdr:nvSpPr>
        <xdr:cNvPr id="398" name="円/楕円 397"/>
        <xdr:cNvSpPr/>
      </xdr:nvSpPr>
      <xdr:spPr>
        <a:xfrm>
          <a:off x="14351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147972</xdr:rowOff>
    </xdr:from>
    <xdr:ext cx="762000" cy="259045"/>
    <xdr:sp macro="" textlink="">
      <xdr:nvSpPr>
        <xdr:cNvPr id="399" name="テキスト ボックス 398"/>
        <xdr:cNvSpPr txBox="1"/>
      </xdr:nvSpPr>
      <xdr:spPr>
        <a:xfrm>
          <a:off x="14020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400" name="円/楕円 399"/>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26052</xdr:rowOff>
    </xdr:from>
    <xdr:ext cx="762000" cy="259045"/>
    <xdr:sp macro="" textlink="">
      <xdr:nvSpPr>
        <xdr:cNvPr id="401" name="テキスト ボックス 400"/>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本年度も数値なしとなった。類似団体平均を下回っている主な要因としては、公有水面埋立事業に係る地方債残高の減少や、公営企業債残高の減少による繰入見込額の減少が挙げられる。しかし、町税の減収による標準財政規模の縮小が想定されるため、今後も将来への負担を少しでも軽減するよう、新規事業の実施等について総点検を行い、財政の健全化を図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5"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6" name="フローチャート : 判断 435"/>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7" name="フローチャート : 判断 436"/>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8" name="テキスト ボックス 437"/>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32046</xdr:rowOff>
    </xdr:from>
    <xdr:to>
      <xdr:col>22</xdr:col>
      <xdr:colOff>254000</xdr:colOff>
      <xdr:row>15</xdr:row>
      <xdr:rowOff>133646</xdr:rowOff>
    </xdr:to>
    <xdr:sp macro="" textlink="">
      <xdr:nvSpPr>
        <xdr:cNvPr id="439" name="フローチャート : 判断 438"/>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0" name="テキスト ボックス 439"/>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41" name="フローチャート : 判断 440"/>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2" name="テキスト ボックス 441"/>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3" name="フローチャート : 判断 442"/>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73254</xdr:rowOff>
    </xdr:from>
    <xdr:ext cx="762000" cy="259045"/>
    <xdr:sp macro="" textlink="">
      <xdr:nvSpPr>
        <xdr:cNvPr id="444" name="テキスト ボックス 443"/>
        <xdr:cNvSpPr txBox="1"/>
      </xdr:nvSpPr>
      <xdr:spPr>
        <a:xfrm>
          <a:off x="13131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13</xdr:row>
      <xdr:rowOff>135255</xdr:rowOff>
    </xdr:from>
    <xdr:to>
      <xdr:col>19</xdr:col>
      <xdr:colOff>533400</xdr:colOff>
      <xdr:row>14</xdr:row>
      <xdr:rowOff>65405</xdr:rowOff>
    </xdr:to>
    <xdr:sp macro="" textlink="">
      <xdr:nvSpPr>
        <xdr:cNvPr id="450" name="円/楕円 449"/>
        <xdr:cNvSpPr/>
      </xdr:nvSpPr>
      <xdr:spPr>
        <a:xfrm>
          <a:off x="134620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75582</xdr:rowOff>
    </xdr:from>
    <xdr:ext cx="762000" cy="259045"/>
    <xdr:sp macro="" textlink="">
      <xdr:nvSpPr>
        <xdr:cNvPr id="451" name="テキスト ボックス 450"/>
        <xdr:cNvSpPr txBox="1"/>
      </xdr:nvSpPr>
      <xdr:spPr>
        <a:xfrm>
          <a:off x="13131800" y="213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11,010
10,851
72.20
9,190,610
8,957,227
206,375
3,808,081
2,235,750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と比較して低いものの、職員数が多いため経常収支比率の人件費分が高くなっている。これは、町内公共施設数が多いことにより維持運営に伴う人員が過大となっていることと、保育所を直営で運営していることに伴う人員であるといえる。指定管理者制度導入施設の拡充、直営施設の民営化を推進していく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44704</xdr:rowOff>
    </xdr:from>
    <xdr:to>
      <xdr:col>7</xdr:col>
      <xdr:colOff>15875</xdr:colOff>
      <xdr:row>39</xdr:row>
      <xdr:rowOff>42418</xdr:rowOff>
    </xdr:to>
    <xdr:cxnSp macro="">
      <xdr:nvCxnSpPr>
        <xdr:cNvPr id="63" name="直線コネクタ 62"/>
        <xdr:cNvCxnSpPr/>
      </xdr:nvCxnSpPr>
      <xdr:spPr>
        <a:xfrm flipV="1">
          <a:off x="3987800" y="655980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85852</xdr:rowOff>
    </xdr:from>
    <xdr:to>
      <xdr:col>5</xdr:col>
      <xdr:colOff>549275</xdr:colOff>
      <xdr:row>39</xdr:row>
      <xdr:rowOff>42418</xdr:rowOff>
    </xdr:to>
    <xdr:cxnSp macro="">
      <xdr:nvCxnSpPr>
        <xdr:cNvPr id="66" name="直線コネクタ 65"/>
        <xdr:cNvCxnSpPr/>
      </xdr:nvCxnSpPr>
      <xdr:spPr>
        <a:xfrm>
          <a:off x="3098800" y="66009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85852</xdr:rowOff>
    </xdr:to>
    <xdr:cxnSp macro="">
      <xdr:nvCxnSpPr>
        <xdr:cNvPr id="69" name="直線コネクタ 68"/>
        <xdr:cNvCxnSpPr/>
      </xdr:nvCxnSpPr>
      <xdr:spPr>
        <a:xfrm>
          <a:off x="2209800" y="65278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127000</xdr:rowOff>
    </xdr:to>
    <xdr:cxnSp macro="">
      <xdr:nvCxnSpPr>
        <xdr:cNvPr id="72" name="直線コネクタ 71"/>
        <xdr:cNvCxnSpPr/>
      </xdr:nvCxnSpPr>
      <xdr:spPr>
        <a:xfrm flipV="1">
          <a:off x="1320800" y="652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76" name="テキスト ボックス 75"/>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165354</xdr:rowOff>
    </xdr:from>
    <xdr:to>
      <xdr:col>7</xdr:col>
      <xdr:colOff>66675</xdr:colOff>
      <xdr:row>38</xdr:row>
      <xdr:rowOff>95504</xdr:rowOff>
    </xdr:to>
    <xdr:sp macro="" textlink="">
      <xdr:nvSpPr>
        <xdr:cNvPr id="82" name="円/楕円 81"/>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137431</xdr:rowOff>
    </xdr:from>
    <xdr:ext cx="762000" cy="259045"/>
    <xdr:sp macro="" textlink="">
      <xdr:nvSpPr>
        <xdr:cNvPr id="83"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163068</xdr:rowOff>
    </xdr:from>
    <xdr:to>
      <xdr:col>5</xdr:col>
      <xdr:colOff>600075</xdr:colOff>
      <xdr:row>39</xdr:row>
      <xdr:rowOff>93218</xdr:rowOff>
    </xdr:to>
    <xdr:sp macro="" textlink="">
      <xdr:nvSpPr>
        <xdr:cNvPr id="84" name="円/楕円 83"/>
        <xdr:cNvSpPr/>
      </xdr:nvSpPr>
      <xdr:spPr>
        <a:xfrm>
          <a:off x="3937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77995</xdr:rowOff>
    </xdr:from>
    <xdr:ext cx="736600" cy="259045"/>
    <xdr:sp macro="" textlink="">
      <xdr:nvSpPr>
        <xdr:cNvPr id="85" name="テキスト ボックス 84"/>
        <xdr:cNvSpPr txBox="1"/>
      </xdr:nvSpPr>
      <xdr:spPr>
        <a:xfrm>
          <a:off x="36068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35052</xdr:rowOff>
    </xdr:from>
    <xdr:to>
      <xdr:col>4</xdr:col>
      <xdr:colOff>396875</xdr:colOff>
      <xdr:row>38</xdr:row>
      <xdr:rowOff>136652</xdr:rowOff>
    </xdr:to>
    <xdr:sp macro="" textlink="">
      <xdr:nvSpPr>
        <xdr:cNvPr id="86" name="円/楕円 85"/>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121429</xdr:rowOff>
    </xdr:from>
    <xdr:ext cx="762000" cy="259045"/>
    <xdr:sp macro="" textlink="">
      <xdr:nvSpPr>
        <xdr:cNvPr id="87" name="テキスト ボックス 86"/>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88" name="円/楕円 87"/>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89" name="テキスト ボックス 88"/>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0" name="円/楕円 89"/>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1" name="テキスト ボックス 90"/>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と比較して極端に高い値を示している。これは、類似団体とも比較して公共施設が多いことが要因と考えられるため、指定管理者制度導入の拡充など、より効率的な運営を図ることはもとより、抜本的な見直しを行い施設の統廃合を推進し、維持管理コストの低減に努めて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66040</xdr:rowOff>
    </xdr:from>
    <xdr:to>
      <xdr:col>24</xdr:col>
      <xdr:colOff>31750</xdr:colOff>
      <xdr:row>21</xdr:row>
      <xdr:rowOff>62230</xdr:rowOff>
    </xdr:to>
    <xdr:cxnSp macro="">
      <xdr:nvCxnSpPr>
        <xdr:cNvPr id="124" name="直線コネクタ 123"/>
        <xdr:cNvCxnSpPr/>
      </xdr:nvCxnSpPr>
      <xdr:spPr>
        <a:xfrm flipV="1">
          <a:off x="15671800" y="34950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119380</xdr:rowOff>
    </xdr:from>
    <xdr:to>
      <xdr:col>22</xdr:col>
      <xdr:colOff>565150</xdr:colOff>
      <xdr:row>21</xdr:row>
      <xdr:rowOff>62230</xdr:rowOff>
    </xdr:to>
    <xdr:cxnSp macro="">
      <xdr:nvCxnSpPr>
        <xdr:cNvPr id="127" name="直線コネクタ 126"/>
        <xdr:cNvCxnSpPr/>
      </xdr:nvCxnSpPr>
      <xdr:spPr>
        <a:xfrm>
          <a:off x="14782800" y="3548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119380</xdr:rowOff>
    </xdr:from>
    <xdr:to>
      <xdr:col>21</xdr:col>
      <xdr:colOff>361950</xdr:colOff>
      <xdr:row>20</xdr:row>
      <xdr:rowOff>165100</xdr:rowOff>
    </xdr:to>
    <xdr:cxnSp macro="">
      <xdr:nvCxnSpPr>
        <xdr:cNvPr id="130" name="直線コネクタ 129"/>
        <xdr:cNvCxnSpPr/>
      </xdr:nvCxnSpPr>
      <xdr:spPr>
        <a:xfrm flipV="1">
          <a:off x="13893800" y="354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165100</xdr:rowOff>
    </xdr:from>
    <xdr:to>
      <xdr:col>20</xdr:col>
      <xdr:colOff>158750</xdr:colOff>
      <xdr:row>21</xdr:row>
      <xdr:rowOff>46990</xdr:rowOff>
    </xdr:to>
    <xdr:cxnSp macro="">
      <xdr:nvCxnSpPr>
        <xdr:cNvPr id="133" name="直線コネクタ 132"/>
        <xdr:cNvCxnSpPr/>
      </xdr:nvCxnSpPr>
      <xdr:spPr>
        <a:xfrm flipV="1">
          <a:off x="13004800" y="3594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5" name="テキスト ボックス 134"/>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7" name="テキスト ボックス 13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15240</xdr:rowOff>
    </xdr:from>
    <xdr:to>
      <xdr:col>24</xdr:col>
      <xdr:colOff>82550</xdr:colOff>
      <xdr:row>20</xdr:row>
      <xdr:rowOff>116840</xdr:rowOff>
    </xdr:to>
    <xdr:sp macro="" textlink="">
      <xdr:nvSpPr>
        <xdr:cNvPr id="143" name="円/楕円 142"/>
        <xdr:cNvSpPr/>
      </xdr:nvSpPr>
      <xdr:spPr>
        <a:xfrm>
          <a:off x="164592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158767</xdr:rowOff>
    </xdr:from>
    <xdr:ext cx="762000" cy="259045"/>
    <xdr:sp macro="" textlink="">
      <xdr:nvSpPr>
        <xdr:cNvPr id="144" name="物件費該当値テキスト"/>
        <xdr:cNvSpPr txBox="1"/>
      </xdr:nvSpPr>
      <xdr:spPr>
        <a:xfrm>
          <a:off x="165989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11430</xdr:rowOff>
    </xdr:from>
    <xdr:to>
      <xdr:col>22</xdr:col>
      <xdr:colOff>615950</xdr:colOff>
      <xdr:row>21</xdr:row>
      <xdr:rowOff>113030</xdr:rowOff>
    </xdr:to>
    <xdr:sp macro="" textlink="">
      <xdr:nvSpPr>
        <xdr:cNvPr id="145" name="円/楕円 144"/>
        <xdr:cNvSpPr/>
      </xdr:nvSpPr>
      <xdr:spPr>
        <a:xfrm>
          <a:off x="15621000" y="36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97807</xdr:rowOff>
    </xdr:from>
    <xdr:ext cx="736600" cy="259045"/>
    <xdr:sp macro="" textlink="">
      <xdr:nvSpPr>
        <xdr:cNvPr id="146" name="テキスト ボックス 145"/>
        <xdr:cNvSpPr txBox="1"/>
      </xdr:nvSpPr>
      <xdr:spPr>
        <a:xfrm>
          <a:off x="15290800" y="369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68580</xdr:rowOff>
    </xdr:from>
    <xdr:to>
      <xdr:col>21</xdr:col>
      <xdr:colOff>412750</xdr:colOff>
      <xdr:row>20</xdr:row>
      <xdr:rowOff>170180</xdr:rowOff>
    </xdr:to>
    <xdr:sp macro="" textlink="">
      <xdr:nvSpPr>
        <xdr:cNvPr id="147" name="円/楕円 146"/>
        <xdr:cNvSpPr/>
      </xdr:nvSpPr>
      <xdr:spPr>
        <a:xfrm>
          <a:off x="14732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154957</xdr:rowOff>
    </xdr:from>
    <xdr:ext cx="762000" cy="259045"/>
    <xdr:sp macro="" textlink="">
      <xdr:nvSpPr>
        <xdr:cNvPr id="148" name="テキスト ボックス 147"/>
        <xdr:cNvSpPr txBox="1"/>
      </xdr:nvSpPr>
      <xdr:spPr>
        <a:xfrm>
          <a:off x="14401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114300</xdr:rowOff>
    </xdr:from>
    <xdr:to>
      <xdr:col>20</xdr:col>
      <xdr:colOff>209550</xdr:colOff>
      <xdr:row>21</xdr:row>
      <xdr:rowOff>44450</xdr:rowOff>
    </xdr:to>
    <xdr:sp macro="" textlink="">
      <xdr:nvSpPr>
        <xdr:cNvPr id="149" name="円/楕円 148"/>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29227</xdr:rowOff>
    </xdr:from>
    <xdr:ext cx="762000" cy="259045"/>
    <xdr:sp macro="" textlink="">
      <xdr:nvSpPr>
        <xdr:cNvPr id="150" name="テキスト ボックス 149"/>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167640</xdr:rowOff>
    </xdr:from>
    <xdr:to>
      <xdr:col>19</xdr:col>
      <xdr:colOff>6350</xdr:colOff>
      <xdr:row>21</xdr:row>
      <xdr:rowOff>97790</xdr:rowOff>
    </xdr:to>
    <xdr:sp macro="" textlink="">
      <xdr:nvSpPr>
        <xdr:cNvPr id="151" name="円/楕円 150"/>
        <xdr:cNvSpPr/>
      </xdr:nvSpPr>
      <xdr:spPr>
        <a:xfrm>
          <a:off x="12954000" y="3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82567</xdr:rowOff>
    </xdr:from>
    <xdr:ext cx="762000" cy="259045"/>
    <xdr:sp macro="" textlink="">
      <xdr:nvSpPr>
        <xdr:cNvPr id="152" name="テキスト ボックス 151"/>
        <xdr:cNvSpPr txBox="1"/>
      </xdr:nvSpPr>
      <xdr:spPr>
        <a:xfrm>
          <a:off x="12623800" y="368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扶助費に係る経常収支比率は、類似団体平均並みである。上昇傾向にあるため、今後、扶助事業の統廃合などを検討し、類似団体平均を維持していく必要がある。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107950</xdr:rowOff>
    </xdr:to>
    <xdr:cxnSp macro="">
      <xdr:nvCxnSpPr>
        <xdr:cNvPr id="185" name="直線コネクタ 184"/>
        <xdr:cNvCxnSpPr/>
      </xdr:nvCxnSpPr>
      <xdr:spPr>
        <a:xfrm flipV="1">
          <a:off x="3987800" y="9613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56</xdr:row>
      <xdr:rowOff>107950</xdr:rowOff>
    </xdr:to>
    <xdr:cxnSp macro="">
      <xdr:nvCxnSpPr>
        <xdr:cNvPr id="188" name="直線コネクタ 187"/>
        <xdr:cNvCxnSpPr/>
      </xdr:nvCxnSpPr>
      <xdr:spPr>
        <a:xfrm>
          <a:off x="3098800" y="9556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55</xdr:row>
      <xdr:rowOff>146050</xdr:rowOff>
    </xdr:to>
    <xdr:cxnSp macro="">
      <xdr:nvCxnSpPr>
        <xdr:cNvPr id="191" name="直線コネクタ 190"/>
        <xdr:cNvCxnSpPr/>
      </xdr:nvCxnSpPr>
      <xdr:spPr>
        <a:xfrm flipV="1">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146050</xdr:rowOff>
    </xdr:to>
    <xdr:cxnSp macro="">
      <xdr:nvCxnSpPr>
        <xdr:cNvPr id="194" name="直線コネクタ 193"/>
        <xdr:cNvCxnSpPr/>
      </xdr:nvCxnSpPr>
      <xdr:spPr>
        <a:xfrm>
          <a:off x="1320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4" name="円/楕円 203"/>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5"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6" name="円/楕円 205"/>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07" name="テキスト ボックス 206"/>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8" name="円/楕円 207"/>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09" name="テキスト ボックス 208"/>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0" name="円/楕円 209"/>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1" name="テキスト ボックス 210"/>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2" name="円/楕円 211"/>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13" name="テキスト ボックス 21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その他経費に係る経常収支比率は、経常一般財源等の増額により類似団体平均程度に改善されている。しかしながら下水道事業債などの償還に係る公営企業に対する繰出金が多額なため、維持管理費のさらなる縮減を図るとともに、独立採算の原則に立ち返り料金の値上げによる受益者負担の適正化を図り、公営企業の財政健全化を推し進める必要がある。　</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85090</xdr:rowOff>
    </xdr:to>
    <xdr:cxnSp macro="">
      <xdr:nvCxnSpPr>
        <xdr:cNvPr id="246" name="直線コネクタ 245"/>
        <xdr:cNvCxnSpPr/>
      </xdr:nvCxnSpPr>
      <xdr:spPr>
        <a:xfrm flipV="1">
          <a:off x="15671800" y="97510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85090</xdr:rowOff>
    </xdr:to>
    <xdr:cxnSp macro="">
      <xdr:nvCxnSpPr>
        <xdr:cNvPr id="249" name="直線コネクタ 248"/>
        <xdr:cNvCxnSpPr/>
      </xdr:nvCxnSpPr>
      <xdr:spPr>
        <a:xfrm>
          <a:off x="14782800" y="978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69850</xdr:rowOff>
    </xdr:to>
    <xdr:cxnSp macro="">
      <xdr:nvCxnSpPr>
        <xdr:cNvPr id="252" name="直線コネクタ 251"/>
        <xdr:cNvCxnSpPr/>
      </xdr:nvCxnSpPr>
      <xdr:spPr>
        <a:xfrm flipV="1">
          <a:off x="13893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58</xdr:row>
      <xdr:rowOff>43180</xdr:rowOff>
    </xdr:to>
    <xdr:cxnSp macro="">
      <xdr:nvCxnSpPr>
        <xdr:cNvPr id="255" name="直線コネクタ 254"/>
        <xdr:cNvCxnSpPr/>
      </xdr:nvCxnSpPr>
      <xdr:spPr>
        <a:xfrm flipV="1">
          <a:off x="13004800" y="9842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9" name="テキスト ボックス 25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5" name="円/楕円 264"/>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71137</xdr:rowOff>
    </xdr:from>
    <xdr:ext cx="762000" cy="259045"/>
    <xdr:sp macro="" textlink="">
      <xdr:nvSpPr>
        <xdr:cNvPr id="266"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67" name="円/楕円 266"/>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68" name="テキスト ボックス 267"/>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69" name="円/楕円 268"/>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0" name="テキスト ボックス 269"/>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1" name="円/楕円 270"/>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2" name="テキスト ボックス 27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163830</xdr:rowOff>
    </xdr:from>
    <xdr:to>
      <xdr:col>19</xdr:col>
      <xdr:colOff>6350</xdr:colOff>
      <xdr:row>58</xdr:row>
      <xdr:rowOff>93980</xdr:rowOff>
    </xdr:to>
    <xdr:sp macro="" textlink="">
      <xdr:nvSpPr>
        <xdr:cNvPr id="273" name="円/楕円 272"/>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78757</xdr:rowOff>
    </xdr:from>
    <xdr:ext cx="762000" cy="259045"/>
    <xdr:sp macro="" textlink="">
      <xdr:nvSpPr>
        <xdr:cNvPr id="274" name="テキスト ボックス 273"/>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補助費等に係る経常収支比率は、類似団体平均を下回っている。今後も引き続き歳入に見合った歳出構造への変革を進め、現在の比率の維持に努める。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49276</xdr:rowOff>
    </xdr:to>
    <xdr:cxnSp macro="">
      <xdr:nvCxnSpPr>
        <xdr:cNvPr id="304" name="直線コネクタ 303"/>
        <xdr:cNvCxnSpPr/>
      </xdr:nvCxnSpPr>
      <xdr:spPr>
        <a:xfrm flipV="1">
          <a:off x="15671800" y="62077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49276</xdr:rowOff>
    </xdr:to>
    <xdr:cxnSp macro="">
      <xdr:nvCxnSpPr>
        <xdr:cNvPr id="307" name="直線コネクタ 306"/>
        <xdr:cNvCxnSpPr/>
      </xdr:nvCxnSpPr>
      <xdr:spPr>
        <a:xfrm>
          <a:off x="14782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44704</xdr:rowOff>
    </xdr:to>
    <xdr:cxnSp macro="">
      <xdr:nvCxnSpPr>
        <xdr:cNvPr id="310" name="直線コネクタ 309"/>
        <xdr:cNvCxnSpPr/>
      </xdr:nvCxnSpPr>
      <xdr:spPr>
        <a:xfrm>
          <a:off x="13893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30988</xdr:rowOff>
    </xdr:to>
    <xdr:cxnSp macro="">
      <xdr:nvCxnSpPr>
        <xdr:cNvPr id="313" name="直線コネクタ 312"/>
        <xdr:cNvCxnSpPr/>
      </xdr:nvCxnSpPr>
      <xdr:spPr>
        <a:xfrm>
          <a:off x="13004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3" name="円/楕円 322"/>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4"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25" name="円/楕円 324"/>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26" name="テキスト ボックス 325"/>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27" name="円/楕円 326"/>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28" name="テキスト ボックス 327"/>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29" name="円/楕円 328"/>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30" name="テキスト ボックス 32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1" name="円/楕円 330"/>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2" name="テキスト ボックス 33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の公債費に係る経常収支比率は、類似団体平均を下回っているものの、公営企業（特に下水道事業）の起した起債の償還のための繰出金が類似団体平均と比較して大きい状況にあるため実質公債費比率は若干高くなっている。今後、雨水対策施設整備事業や新庁舎公民館建設事業において町債発行を予定しており、一時的に増加するが既往債が順次償還期間終了を迎えるため一定程度の水準を維持し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77</xdr:row>
      <xdr:rowOff>65278</xdr:rowOff>
    </xdr:to>
    <xdr:cxnSp macro="">
      <xdr:nvCxnSpPr>
        <xdr:cNvPr id="362" name="直線コネクタ 361"/>
        <xdr:cNvCxnSpPr/>
      </xdr:nvCxnSpPr>
      <xdr:spPr>
        <a:xfrm flipV="1">
          <a:off x="3987800" y="13138913"/>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77</xdr:row>
      <xdr:rowOff>65278</xdr:rowOff>
    </xdr:to>
    <xdr:cxnSp macro="">
      <xdr:nvCxnSpPr>
        <xdr:cNvPr id="365" name="直線コネクタ 364"/>
        <xdr:cNvCxnSpPr/>
      </xdr:nvCxnSpPr>
      <xdr:spPr>
        <a:xfrm>
          <a:off x="3098800" y="131389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149861</xdr:rowOff>
    </xdr:to>
    <xdr:cxnSp macro="">
      <xdr:nvCxnSpPr>
        <xdr:cNvPr id="368" name="直線コネクタ 367"/>
        <xdr:cNvCxnSpPr/>
      </xdr:nvCxnSpPr>
      <xdr:spPr>
        <a:xfrm flipV="1">
          <a:off x="2209800" y="131389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10413</xdr:rowOff>
    </xdr:to>
    <xdr:cxnSp macro="">
      <xdr:nvCxnSpPr>
        <xdr:cNvPr id="371" name="直線コネクタ 370"/>
        <xdr:cNvCxnSpPr/>
      </xdr:nvCxnSpPr>
      <xdr:spPr>
        <a:xfrm flipV="1">
          <a:off x="1320800" y="131800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81" name="円/楕円 380"/>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82"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3" name="円/楕円 382"/>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4" name="テキスト ボックス 383"/>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85" name="円/楕円 384"/>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169689</xdr:rowOff>
    </xdr:from>
    <xdr:ext cx="762000" cy="259045"/>
    <xdr:sp macro="" textlink="">
      <xdr:nvSpPr>
        <xdr:cNvPr id="386" name="テキスト ボックス 385"/>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7" name="円/楕円 386"/>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8" name="テキスト ボックス 387"/>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131063</xdr:rowOff>
    </xdr:from>
    <xdr:to>
      <xdr:col>1</xdr:col>
      <xdr:colOff>676275</xdr:colOff>
      <xdr:row>77</xdr:row>
      <xdr:rowOff>61213</xdr:rowOff>
    </xdr:to>
    <xdr:sp macro="" textlink="">
      <xdr:nvSpPr>
        <xdr:cNvPr id="389" name="円/楕円 388"/>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71391</xdr:rowOff>
    </xdr:from>
    <xdr:ext cx="762000" cy="259045"/>
    <xdr:sp macro="" textlink="">
      <xdr:nvSpPr>
        <xdr:cNvPr id="390" name="テキスト ボックス 389"/>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公債費以外の経常収支比率は前年度から</a:t>
          </a:r>
          <a:r>
            <a:rPr kumimoji="1" lang="en-US" altLang="ja-JP" sz="1300">
              <a:latin typeface="ＭＳ Ｐゴシック"/>
            </a:rPr>
            <a:t>8.1</a:t>
          </a:r>
          <a:r>
            <a:rPr kumimoji="1" lang="ja-JP" altLang="en-US" sz="1300">
              <a:latin typeface="ＭＳ Ｐゴシック"/>
            </a:rPr>
            <a:t>ポイント改善したが依然として類似団体平均よりも高くなっている。今後も町税収入は減少局面にあるため、各経費の分析のとおり、施設の統廃合やさらなる行政運営の効率化を図り経常経費の歳出規模を低減させていく必要が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69850</xdr:rowOff>
    </xdr:from>
    <xdr:to>
      <xdr:col>24</xdr:col>
      <xdr:colOff>31750</xdr:colOff>
      <xdr:row>81</xdr:row>
      <xdr:rowOff>35561</xdr:rowOff>
    </xdr:to>
    <xdr:cxnSp macro="">
      <xdr:nvCxnSpPr>
        <xdr:cNvPr id="423" name="直線コネクタ 422"/>
        <xdr:cNvCxnSpPr/>
      </xdr:nvCxnSpPr>
      <xdr:spPr>
        <a:xfrm flipV="1">
          <a:off x="15671800" y="13614400"/>
          <a:ext cx="8382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146050</xdr:rowOff>
    </xdr:from>
    <xdr:to>
      <xdr:col>22</xdr:col>
      <xdr:colOff>565150</xdr:colOff>
      <xdr:row>81</xdr:row>
      <xdr:rowOff>35561</xdr:rowOff>
    </xdr:to>
    <xdr:cxnSp macro="">
      <xdr:nvCxnSpPr>
        <xdr:cNvPr id="426" name="直線コネクタ 425"/>
        <xdr:cNvCxnSpPr/>
      </xdr:nvCxnSpPr>
      <xdr:spPr>
        <a:xfrm>
          <a:off x="14782800" y="1369060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127000</xdr:rowOff>
    </xdr:from>
    <xdr:to>
      <xdr:col>21</xdr:col>
      <xdr:colOff>361950</xdr:colOff>
      <xdr:row>79</xdr:row>
      <xdr:rowOff>146050</xdr:rowOff>
    </xdr:to>
    <xdr:cxnSp macro="">
      <xdr:nvCxnSpPr>
        <xdr:cNvPr id="429" name="直線コネクタ 428"/>
        <xdr:cNvCxnSpPr/>
      </xdr:nvCxnSpPr>
      <xdr:spPr>
        <a:xfrm>
          <a:off x="13893800" y="1367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127000</xdr:rowOff>
    </xdr:from>
    <xdr:to>
      <xdr:col>20</xdr:col>
      <xdr:colOff>158750</xdr:colOff>
      <xdr:row>80</xdr:row>
      <xdr:rowOff>138430</xdr:rowOff>
    </xdr:to>
    <xdr:cxnSp macro="">
      <xdr:nvCxnSpPr>
        <xdr:cNvPr id="432" name="直線コネクタ 431"/>
        <xdr:cNvCxnSpPr/>
      </xdr:nvCxnSpPr>
      <xdr:spPr>
        <a:xfrm flipV="1">
          <a:off x="13004800" y="136715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6" name="テキスト ボックス 435"/>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42" name="円/楕円 441"/>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162577</xdr:rowOff>
    </xdr:from>
    <xdr:ext cx="762000" cy="259045"/>
    <xdr:sp macro="" textlink="">
      <xdr:nvSpPr>
        <xdr:cNvPr id="443"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156211</xdr:rowOff>
    </xdr:from>
    <xdr:to>
      <xdr:col>22</xdr:col>
      <xdr:colOff>615950</xdr:colOff>
      <xdr:row>81</xdr:row>
      <xdr:rowOff>86361</xdr:rowOff>
    </xdr:to>
    <xdr:sp macro="" textlink="">
      <xdr:nvSpPr>
        <xdr:cNvPr id="444" name="円/楕円 443"/>
        <xdr:cNvSpPr/>
      </xdr:nvSpPr>
      <xdr:spPr>
        <a:xfrm>
          <a:off x="15621000" y="138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71138</xdr:rowOff>
    </xdr:from>
    <xdr:ext cx="736600" cy="259045"/>
    <xdr:sp macro="" textlink="">
      <xdr:nvSpPr>
        <xdr:cNvPr id="445" name="テキスト ボックス 444"/>
        <xdr:cNvSpPr txBox="1"/>
      </xdr:nvSpPr>
      <xdr:spPr>
        <a:xfrm>
          <a:off x="15290800" y="1395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95250</xdr:rowOff>
    </xdr:from>
    <xdr:to>
      <xdr:col>21</xdr:col>
      <xdr:colOff>412750</xdr:colOff>
      <xdr:row>80</xdr:row>
      <xdr:rowOff>25400</xdr:rowOff>
    </xdr:to>
    <xdr:sp macro="" textlink="">
      <xdr:nvSpPr>
        <xdr:cNvPr id="446" name="円/楕円 445"/>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10177</xdr:rowOff>
    </xdr:from>
    <xdr:ext cx="762000" cy="259045"/>
    <xdr:sp macro="" textlink="">
      <xdr:nvSpPr>
        <xdr:cNvPr id="447" name="テキスト ボックス 446"/>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76200</xdr:rowOff>
    </xdr:from>
    <xdr:to>
      <xdr:col>20</xdr:col>
      <xdr:colOff>209550</xdr:colOff>
      <xdr:row>80</xdr:row>
      <xdr:rowOff>6350</xdr:rowOff>
    </xdr:to>
    <xdr:sp macro="" textlink="">
      <xdr:nvSpPr>
        <xdr:cNvPr id="448" name="円/楕円 447"/>
        <xdr:cNvSpPr/>
      </xdr:nvSpPr>
      <xdr:spPr>
        <a:xfrm>
          <a:off x="13843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162577</xdr:rowOff>
    </xdr:from>
    <xdr:ext cx="762000" cy="259045"/>
    <xdr:sp macro="" textlink="">
      <xdr:nvSpPr>
        <xdr:cNvPr id="449" name="テキスト ボックス 448"/>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87630</xdr:rowOff>
    </xdr:from>
    <xdr:to>
      <xdr:col>19</xdr:col>
      <xdr:colOff>6350</xdr:colOff>
      <xdr:row>81</xdr:row>
      <xdr:rowOff>17780</xdr:rowOff>
    </xdr:to>
    <xdr:sp macro="" textlink="">
      <xdr:nvSpPr>
        <xdr:cNvPr id="450" name="円/楕円 449"/>
        <xdr:cNvSpPr/>
      </xdr:nvSpPr>
      <xdr:spPr>
        <a:xfrm>
          <a:off x="12954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2557</xdr:rowOff>
    </xdr:from>
    <xdr:ext cx="762000" cy="259045"/>
    <xdr:sp macro="" textlink="">
      <xdr:nvSpPr>
        <xdr:cNvPr id="451" name="テキスト ボックス 450"/>
        <xdr:cNvSpPr txBox="1"/>
      </xdr:nvSpPr>
      <xdr:spPr>
        <a:xfrm>
          <a:off x="126238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福井県高浜町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62710</xdr:rowOff>
    </xdr:from>
    <xdr:to>
      <xdr:col>4</xdr:col>
      <xdr:colOff>1117600</xdr:colOff>
      <xdr:row>16</xdr:row>
      <xdr:rowOff>106617</xdr:rowOff>
    </xdr:to>
    <xdr:cxnSp macro="">
      <xdr:nvCxnSpPr>
        <xdr:cNvPr id="50" name="直線コネクタ 49"/>
        <xdr:cNvCxnSpPr/>
      </xdr:nvCxnSpPr>
      <xdr:spPr bwMode="auto">
        <a:xfrm>
          <a:off x="5003800" y="2853535"/>
          <a:ext cx="647700" cy="43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87223</xdr:rowOff>
    </xdr:from>
    <xdr:ext cx="762000" cy="259045"/>
    <xdr:sp macro="" textlink="">
      <xdr:nvSpPr>
        <xdr:cNvPr id="51" name="人口1人当たり決算額の推移平均値テキスト130"/>
        <xdr:cNvSpPr txBox="1"/>
      </xdr:nvSpPr>
      <xdr:spPr>
        <a:xfrm>
          <a:off x="5740400" y="3049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53635</xdr:rowOff>
    </xdr:from>
    <xdr:to>
      <xdr:col>4</xdr:col>
      <xdr:colOff>469900</xdr:colOff>
      <xdr:row>16</xdr:row>
      <xdr:rowOff>62710</xdr:rowOff>
    </xdr:to>
    <xdr:cxnSp macro="">
      <xdr:nvCxnSpPr>
        <xdr:cNvPr id="53" name="直線コネクタ 52"/>
        <xdr:cNvCxnSpPr/>
      </xdr:nvCxnSpPr>
      <xdr:spPr bwMode="auto">
        <a:xfrm>
          <a:off x="4305300" y="2844460"/>
          <a:ext cx="698500" cy="9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53635</xdr:rowOff>
    </xdr:from>
    <xdr:to>
      <xdr:col>3</xdr:col>
      <xdr:colOff>904875</xdr:colOff>
      <xdr:row>16</xdr:row>
      <xdr:rowOff>111501</xdr:rowOff>
    </xdr:to>
    <xdr:cxnSp macro="">
      <xdr:nvCxnSpPr>
        <xdr:cNvPr id="56" name="直線コネクタ 55"/>
        <xdr:cNvCxnSpPr/>
      </xdr:nvCxnSpPr>
      <xdr:spPr bwMode="auto">
        <a:xfrm flipV="1">
          <a:off x="3606800" y="2844460"/>
          <a:ext cx="698500" cy="5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98776</xdr:rowOff>
    </xdr:from>
    <xdr:to>
      <xdr:col>3</xdr:col>
      <xdr:colOff>206375</xdr:colOff>
      <xdr:row>16</xdr:row>
      <xdr:rowOff>111501</xdr:rowOff>
    </xdr:to>
    <xdr:cxnSp macro="">
      <xdr:nvCxnSpPr>
        <xdr:cNvPr id="59" name="直線コネクタ 58"/>
        <xdr:cNvCxnSpPr/>
      </xdr:nvCxnSpPr>
      <xdr:spPr bwMode="auto">
        <a:xfrm>
          <a:off x="2908300" y="2889601"/>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27238</xdr:rowOff>
    </xdr:from>
    <xdr:ext cx="762000" cy="259045"/>
    <xdr:sp macro="" textlink="">
      <xdr:nvSpPr>
        <xdr:cNvPr id="61" name="テキスト ボックス 60"/>
        <xdr:cNvSpPr txBox="1"/>
      </xdr:nvSpPr>
      <xdr:spPr>
        <a:xfrm>
          <a:off x="32258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55897</xdr:rowOff>
    </xdr:from>
    <xdr:ext cx="762000" cy="259045"/>
    <xdr:sp macro="" textlink="">
      <xdr:nvSpPr>
        <xdr:cNvPr id="63" name="テキスト ボックス 62"/>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55817</xdr:rowOff>
    </xdr:from>
    <xdr:to>
      <xdr:col>5</xdr:col>
      <xdr:colOff>34925</xdr:colOff>
      <xdr:row>16</xdr:row>
      <xdr:rowOff>157417</xdr:rowOff>
    </xdr:to>
    <xdr:sp macro="" textlink="">
      <xdr:nvSpPr>
        <xdr:cNvPr id="69" name="円/楕円 68"/>
        <xdr:cNvSpPr/>
      </xdr:nvSpPr>
      <xdr:spPr bwMode="auto">
        <a:xfrm>
          <a:off x="5600700" y="284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72344</xdr:rowOff>
    </xdr:from>
    <xdr:ext cx="762000" cy="259045"/>
    <xdr:sp macro="" textlink="">
      <xdr:nvSpPr>
        <xdr:cNvPr id="70" name="人口1人当たり決算額の推移該当値テキスト130"/>
        <xdr:cNvSpPr txBox="1"/>
      </xdr:nvSpPr>
      <xdr:spPr>
        <a:xfrm>
          <a:off x="5740400" y="269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136,425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11910</xdr:rowOff>
    </xdr:from>
    <xdr:to>
      <xdr:col>4</xdr:col>
      <xdr:colOff>520700</xdr:colOff>
      <xdr:row>16</xdr:row>
      <xdr:rowOff>113510</xdr:rowOff>
    </xdr:to>
    <xdr:sp macro="" textlink="">
      <xdr:nvSpPr>
        <xdr:cNvPr id="71" name="円/楕円 70"/>
        <xdr:cNvSpPr/>
      </xdr:nvSpPr>
      <xdr:spPr bwMode="auto">
        <a:xfrm>
          <a:off x="4953000" y="280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123687</xdr:rowOff>
    </xdr:from>
    <xdr:ext cx="736600" cy="259045"/>
    <xdr:sp macro="" textlink="">
      <xdr:nvSpPr>
        <xdr:cNvPr id="72" name="テキスト ボックス 71"/>
        <xdr:cNvSpPr txBox="1"/>
      </xdr:nvSpPr>
      <xdr:spPr>
        <a:xfrm>
          <a:off x="4622800" y="257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142,187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2835</xdr:rowOff>
    </xdr:from>
    <xdr:to>
      <xdr:col>3</xdr:col>
      <xdr:colOff>955675</xdr:colOff>
      <xdr:row>16</xdr:row>
      <xdr:rowOff>104435</xdr:rowOff>
    </xdr:to>
    <xdr:sp macro="" textlink="">
      <xdr:nvSpPr>
        <xdr:cNvPr id="73" name="円/楕円 72"/>
        <xdr:cNvSpPr/>
      </xdr:nvSpPr>
      <xdr:spPr bwMode="auto">
        <a:xfrm>
          <a:off x="4254500" y="279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114612</xdr:rowOff>
    </xdr:from>
    <xdr:ext cx="762000" cy="259045"/>
    <xdr:sp macro="" textlink="">
      <xdr:nvSpPr>
        <xdr:cNvPr id="74" name="テキスト ボックス 73"/>
        <xdr:cNvSpPr txBox="1"/>
      </xdr:nvSpPr>
      <xdr:spPr>
        <a:xfrm>
          <a:off x="3924300" y="256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143,378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60701</xdr:rowOff>
    </xdr:from>
    <xdr:to>
      <xdr:col>3</xdr:col>
      <xdr:colOff>257175</xdr:colOff>
      <xdr:row>16</xdr:row>
      <xdr:rowOff>162301</xdr:rowOff>
    </xdr:to>
    <xdr:sp macro="" textlink="">
      <xdr:nvSpPr>
        <xdr:cNvPr id="75" name="円/楕円 74"/>
        <xdr:cNvSpPr/>
      </xdr:nvSpPr>
      <xdr:spPr bwMode="auto">
        <a:xfrm>
          <a:off x="3556000" y="285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1028</xdr:rowOff>
    </xdr:from>
    <xdr:ext cx="762000" cy="259045"/>
    <xdr:sp macro="" textlink="">
      <xdr:nvSpPr>
        <xdr:cNvPr id="76" name="テキスト ボックス 75"/>
        <xdr:cNvSpPr txBox="1"/>
      </xdr:nvSpPr>
      <xdr:spPr>
        <a:xfrm>
          <a:off x="3225800" y="262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135,784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47976</xdr:rowOff>
    </xdr:from>
    <xdr:to>
      <xdr:col>2</xdr:col>
      <xdr:colOff>692150</xdr:colOff>
      <xdr:row>16</xdr:row>
      <xdr:rowOff>149576</xdr:rowOff>
    </xdr:to>
    <xdr:sp macro="" textlink="">
      <xdr:nvSpPr>
        <xdr:cNvPr id="77" name="円/楕円 76"/>
        <xdr:cNvSpPr/>
      </xdr:nvSpPr>
      <xdr:spPr bwMode="auto">
        <a:xfrm>
          <a:off x="2857500" y="2838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159753</xdr:rowOff>
    </xdr:from>
    <xdr:ext cx="762000" cy="259045"/>
    <xdr:sp macro="" textlink="">
      <xdr:nvSpPr>
        <xdr:cNvPr id="78" name="テキスト ボックス 77"/>
        <xdr:cNvSpPr txBox="1"/>
      </xdr:nvSpPr>
      <xdr:spPr>
        <a:xfrm>
          <a:off x="2527300" y="260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115786</xdr:rowOff>
    </xdr:from>
    <xdr:to>
      <xdr:col>4</xdr:col>
      <xdr:colOff>1117600</xdr:colOff>
      <xdr:row>35</xdr:row>
      <xdr:rowOff>225743</xdr:rowOff>
    </xdr:to>
    <xdr:cxnSp macro="">
      <xdr:nvCxnSpPr>
        <xdr:cNvPr id="111" name="直線コネクタ 110"/>
        <xdr:cNvCxnSpPr/>
      </xdr:nvCxnSpPr>
      <xdr:spPr bwMode="auto">
        <a:xfrm>
          <a:off x="5003800" y="6726136"/>
          <a:ext cx="647700" cy="109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210519</xdr:rowOff>
    </xdr:from>
    <xdr:ext cx="762000" cy="259045"/>
    <xdr:sp macro="" textlink="">
      <xdr:nvSpPr>
        <xdr:cNvPr id="112" name="人口1人当たり決算額の推移平均値テキスト445"/>
        <xdr:cNvSpPr txBox="1"/>
      </xdr:nvSpPr>
      <xdr:spPr>
        <a:xfrm>
          <a:off x="5740400" y="6820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112433</xdr:rowOff>
    </xdr:from>
    <xdr:to>
      <xdr:col>4</xdr:col>
      <xdr:colOff>469900</xdr:colOff>
      <xdr:row>35</xdr:row>
      <xdr:rowOff>115786</xdr:rowOff>
    </xdr:to>
    <xdr:cxnSp macro="">
      <xdr:nvCxnSpPr>
        <xdr:cNvPr id="114" name="直線コネクタ 113"/>
        <xdr:cNvCxnSpPr/>
      </xdr:nvCxnSpPr>
      <xdr:spPr bwMode="auto">
        <a:xfrm>
          <a:off x="4305300" y="6722783"/>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112433</xdr:rowOff>
    </xdr:from>
    <xdr:to>
      <xdr:col>3</xdr:col>
      <xdr:colOff>904875</xdr:colOff>
      <xdr:row>35</xdr:row>
      <xdr:rowOff>115684</xdr:rowOff>
    </xdr:to>
    <xdr:cxnSp macro="">
      <xdr:nvCxnSpPr>
        <xdr:cNvPr id="117" name="直線コネクタ 116"/>
        <xdr:cNvCxnSpPr/>
      </xdr:nvCxnSpPr>
      <xdr:spPr bwMode="auto">
        <a:xfrm flipV="1">
          <a:off x="3606800" y="6722783"/>
          <a:ext cx="698500" cy="3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108839</xdr:rowOff>
    </xdr:from>
    <xdr:to>
      <xdr:col>3</xdr:col>
      <xdr:colOff>206375</xdr:colOff>
      <xdr:row>35</xdr:row>
      <xdr:rowOff>115684</xdr:rowOff>
    </xdr:to>
    <xdr:cxnSp macro="">
      <xdr:nvCxnSpPr>
        <xdr:cNvPr id="120" name="直線コネクタ 119"/>
        <xdr:cNvCxnSpPr/>
      </xdr:nvCxnSpPr>
      <xdr:spPr bwMode="auto">
        <a:xfrm>
          <a:off x="2908300" y="6719189"/>
          <a:ext cx="698500" cy="6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223270</xdr:rowOff>
    </xdr:from>
    <xdr:ext cx="762000" cy="259045"/>
    <xdr:sp macro="" textlink="">
      <xdr:nvSpPr>
        <xdr:cNvPr id="122" name="テキスト ボックス 121"/>
        <xdr:cNvSpPr txBox="1"/>
      </xdr:nvSpPr>
      <xdr:spPr>
        <a:xfrm>
          <a:off x="32258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174943</xdr:rowOff>
    </xdr:from>
    <xdr:to>
      <xdr:col>5</xdr:col>
      <xdr:colOff>34925</xdr:colOff>
      <xdr:row>35</xdr:row>
      <xdr:rowOff>276543</xdr:rowOff>
    </xdr:to>
    <xdr:sp macro="" textlink="">
      <xdr:nvSpPr>
        <xdr:cNvPr id="130" name="円/楕円 129"/>
        <xdr:cNvSpPr/>
      </xdr:nvSpPr>
      <xdr:spPr bwMode="auto">
        <a:xfrm>
          <a:off x="5600700" y="6785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20020</xdr:rowOff>
    </xdr:from>
    <xdr:ext cx="762000" cy="259045"/>
    <xdr:sp macro="" textlink="">
      <xdr:nvSpPr>
        <xdr:cNvPr id="131" name="人口1人当たり決算額の推移該当値テキスト445"/>
        <xdr:cNvSpPr txBox="1"/>
      </xdr:nvSpPr>
      <xdr:spPr>
        <a:xfrm>
          <a:off x="5740400" y="663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64986</xdr:rowOff>
    </xdr:from>
    <xdr:to>
      <xdr:col>4</xdr:col>
      <xdr:colOff>520700</xdr:colOff>
      <xdr:row>35</xdr:row>
      <xdr:rowOff>166586</xdr:rowOff>
    </xdr:to>
    <xdr:sp macro="" textlink="">
      <xdr:nvSpPr>
        <xdr:cNvPr id="132" name="円/楕円 131"/>
        <xdr:cNvSpPr/>
      </xdr:nvSpPr>
      <xdr:spPr bwMode="auto">
        <a:xfrm>
          <a:off x="4953000" y="667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176763</xdr:rowOff>
    </xdr:from>
    <xdr:ext cx="736600" cy="259045"/>
    <xdr:sp macro="" textlink="">
      <xdr:nvSpPr>
        <xdr:cNvPr id="133" name="テキスト ボックス 132"/>
        <xdr:cNvSpPr txBox="1"/>
      </xdr:nvSpPr>
      <xdr:spPr>
        <a:xfrm>
          <a:off x="4622800" y="64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61633</xdr:rowOff>
    </xdr:from>
    <xdr:to>
      <xdr:col>3</xdr:col>
      <xdr:colOff>955675</xdr:colOff>
      <xdr:row>35</xdr:row>
      <xdr:rowOff>163233</xdr:rowOff>
    </xdr:to>
    <xdr:sp macro="" textlink="">
      <xdr:nvSpPr>
        <xdr:cNvPr id="134" name="円/楕円 133"/>
        <xdr:cNvSpPr/>
      </xdr:nvSpPr>
      <xdr:spPr bwMode="auto">
        <a:xfrm>
          <a:off x="4254500" y="667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173410</xdr:rowOff>
    </xdr:from>
    <xdr:ext cx="762000" cy="259045"/>
    <xdr:sp macro="" textlink="">
      <xdr:nvSpPr>
        <xdr:cNvPr id="135" name="テキスト ボックス 134"/>
        <xdr:cNvSpPr txBox="1"/>
      </xdr:nvSpPr>
      <xdr:spPr>
        <a:xfrm>
          <a:off x="3924300" y="644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64884</xdr:rowOff>
    </xdr:from>
    <xdr:to>
      <xdr:col>3</xdr:col>
      <xdr:colOff>257175</xdr:colOff>
      <xdr:row>35</xdr:row>
      <xdr:rowOff>166484</xdr:rowOff>
    </xdr:to>
    <xdr:sp macro="" textlink="">
      <xdr:nvSpPr>
        <xdr:cNvPr id="136" name="円/楕円 135"/>
        <xdr:cNvSpPr/>
      </xdr:nvSpPr>
      <xdr:spPr bwMode="auto">
        <a:xfrm>
          <a:off x="3556000" y="667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176661</xdr:rowOff>
    </xdr:from>
    <xdr:ext cx="762000" cy="259045"/>
    <xdr:sp macro="" textlink="">
      <xdr:nvSpPr>
        <xdr:cNvPr id="137" name="テキスト ボックス 136"/>
        <xdr:cNvSpPr txBox="1"/>
      </xdr:nvSpPr>
      <xdr:spPr>
        <a:xfrm>
          <a:off x="3225800" y="64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58039</xdr:rowOff>
    </xdr:from>
    <xdr:to>
      <xdr:col>2</xdr:col>
      <xdr:colOff>692150</xdr:colOff>
      <xdr:row>35</xdr:row>
      <xdr:rowOff>159639</xdr:rowOff>
    </xdr:to>
    <xdr:sp macro="" textlink="">
      <xdr:nvSpPr>
        <xdr:cNvPr id="138" name="円/楕円 137"/>
        <xdr:cNvSpPr/>
      </xdr:nvSpPr>
      <xdr:spPr bwMode="auto">
        <a:xfrm>
          <a:off x="2857500" y="666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169816</xdr:rowOff>
    </xdr:from>
    <xdr:ext cx="762000" cy="259045"/>
    <xdr:sp macro="" textlink="">
      <xdr:nvSpPr>
        <xdr:cNvPr id="139" name="テキスト ボックス 138"/>
        <xdr:cNvSpPr txBox="1"/>
      </xdr:nvSpPr>
      <xdr:spPr>
        <a:xfrm>
          <a:off x="2527300" y="643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ヶ年良好な数値を示している。</a:t>
          </a:r>
        </a:p>
        <a:p>
          <a:r>
            <a:rPr kumimoji="1" lang="ja-JP" altLang="en-US" sz="1400">
              <a:latin typeface="ＭＳ ゴシック" pitchFamily="49" charset="-128"/>
              <a:ea typeface="ＭＳ ゴシック" pitchFamily="49" charset="-128"/>
            </a:rPr>
            <a:t>また、標準財政規模に対する財政調整基金残高についても</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％前後の数値を示しており、良好であるといえる。今後も一定の財政調整基金残高を維持し健全な財政運営を行なっていく。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特別会計の一部で実質収支額が減少したが、引き続き効率的で効果的な執行管理により実質黒字を維持している。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廃棄物処分場埋立の償還期間終了に伴い償還額が減少した。今後分母である標準財政規模は縮小していくことが想定されるため、分子となる元利償還金と準元利償還金を現在の水準から増やさ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及び公営企業会計の起債残高の減少により将来負担額が減少したことにより、分子が引き続きマイナスとなった。今後も、起債の新規発行については計画的に行い、将来負担比率が大きく上昇することのないよう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9190610</v>
      </c>
      <c r="BO4" s="349"/>
      <c r="BP4" s="349"/>
      <c r="BQ4" s="349"/>
      <c r="BR4" s="349"/>
      <c r="BS4" s="349"/>
      <c r="BT4" s="349"/>
      <c r="BU4" s="350"/>
      <c r="BV4" s="348">
        <v>8131021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5.4</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8957227</v>
      </c>
      <c r="BO5" s="386"/>
      <c r="BP5" s="386"/>
      <c r="BQ5" s="386"/>
      <c r="BR5" s="386"/>
      <c r="BS5" s="386"/>
      <c r="BT5" s="386"/>
      <c r="BU5" s="387"/>
      <c r="BV5" s="385">
        <v>7961269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91.1</v>
      </c>
      <c r="CU5" s="383"/>
      <c r="CV5" s="383"/>
      <c r="CW5" s="383"/>
      <c r="CX5" s="383"/>
      <c r="CY5" s="383"/>
      <c r="CZ5" s="383"/>
      <c r="DA5" s="384"/>
      <c r="DB5" s="382">
        <v>102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233383</v>
      </c>
      <c r="BO6" s="386"/>
      <c r="BP6" s="386"/>
      <c r="BQ6" s="386"/>
      <c r="BR6" s="386"/>
      <c r="BS6" s="386"/>
      <c r="BT6" s="386"/>
      <c r="BU6" s="387"/>
      <c r="BV6" s="385">
        <v>169752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96.9</v>
      </c>
      <c r="CU6" s="423"/>
      <c r="CV6" s="423"/>
      <c r="CW6" s="423"/>
      <c r="CX6" s="423"/>
      <c r="CY6" s="423"/>
      <c r="CZ6" s="423"/>
      <c r="DA6" s="424"/>
      <c r="DB6" s="422">
        <v>104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27008</v>
      </c>
      <c r="BO7" s="386"/>
      <c r="BP7" s="386"/>
      <c r="BQ7" s="386"/>
      <c r="BR7" s="386"/>
      <c r="BS7" s="386"/>
      <c r="BT7" s="386"/>
      <c r="BU7" s="387"/>
      <c r="BV7" s="385">
        <v>49273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3808081</v>
      </c>
      <c r="CU7" s="386"/>
      <c r="CV7" s="386"/>
      <c r="CW7" s="386"/>
      <c r="CX7" s="386"/>
      <c r="CY7" s="386"/>
      <c r="CZ7" s="386"/>
      <c r="DA7" s="387"/>
      <c r="DB7" s="385">
        <v>3871616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206375</v>
      </c>
      <c r="BO8" s="386"/>
      <c r="BP8" s="386"/>
      <c r="BQ8" s="386"/>
      <c r="BR8" s="386"/>
      <c r="BS8" s="386"/>
      <c r="BT8" s="386"/>
      <c r="BU8" s="387"/>
      <c r="BV8" s="385">
        <v>120479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0.97</v>
      </c>
      <c r="CU8" s="426"/>
      <c r="CV8" s="426"/>
      <c r="CW8" s="426"/>
      <c r="CX8" s="426"/>
      <c r="CY8" s="426"/>
      <c r="CZ8" s="426"/>
      <c r="DA8" s="427"/>
      <c r="DB8" s="425">
        <v>0.97</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11062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85896</v>
      </c>
      <c r="BO9" s="386"/>
      <c r="BP9" s="386"/>
      <c r="BQ9" s="386"/>
      <c r="BR9" s="386"/>
      <c r="BS9" s="386"/>
      <c r="BT9" s="386"/>
      <c r="BU9" s="387"/>
      <c r="BV9" s="385">
        <v>-103491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6.9</v>
      </c>
      <c r="CU9" s="383"/>
      <c r="CV9" s="383"/>
      <c r="CW9" s="383"/>
      <c r="CX9" s="383"/>
      <c r="CY9" s="383"/>
      <c r="CZ9" s="383"/>
      <c r="DA9" s="384"/>
      <c r="DB9" s="382">
        <v>7.5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11630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12360</v>
      </c>
      <c r="BO10" s="386"/>
      <c r="BP10" s="386"/>
      <c r="BQ10" s="386"/>
      <c r="BR10" s="386"/>
      <c r="BS10" s="386"/>
      <c r="BT10" s="386"/>
      <c r="BU10" s="387"/>
      <c r="BV10" s="385" t="s">
        <v>106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11010</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v>150000</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10851</v>
      </c>
      <c r="S13" s="467"/>
      <c r="T13" s="467"/>
      <c r="U13" s="467"/>
      <c r="V13" s="468"/>
      <c r="W13" s="401" t="s">
        <v>125</v>
      </c>
      <c r="X13" s="402"/>
      <c r="Y13" s="402"/>
      <c r="Z13" s="402"/>
      <c r="AA13" s="402"/>
      <c r="AB13" s="392"/>
      <c r="AC13" s="436">
        <v>428</v>
      </c>
      <c r="AD13" s="437"/>
      <c r="AE13" s="437"/>
      <c r="AF13" s="437"/>
      <c r="AG13" s="476"/>
      <c r="AH13" s="436">
        <v>520</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98256</v>
      </c>
      <c r="BO13" s="386"/>
      <c r="BP13" s="386"/>
      <c r="BQ13" s="386"/>
      <c r="BR13" s="386"/>
      <c r="BS13" s="386"/>
      <c r="BT13" s="386"/>
      <c r="BU13" s="387"/>
      <c r="BV13" s="385">
        <v>-253491</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11</v>
      </c>
      <c r="CU13" s="383"/>
      <c r="CV13" s="383"/>
      <c r="CW13" s="383"/>
      <c r="CX13" s="383"/>
      <c r="CY13" s="383"/>
      <c r="CZ13" s="383"/>
      <c r="DA13" s="384"/>
      <c r="DB13" s="382">
        <v>11.9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10999</v>
      </c>
      <c r="S14" s="467"/>
      <c r="T14" s="467"/>
      <c r="U14" s="467"/>
      <c r="V14" s="468"/>
      <c r="W14" s="375"/>
      <c r="X14" s="376"/>
      <c r="Y14" s="376"/>
      <c r="Z14" s="376"/>
      <c r="AA14" s="376"/>
      <c r="AB14" s="365"/>
      <c r="AC14" s="469">
        <v>7.6</v>
      </c>
      <c r="AD14" s="470"/>
      <c r="AE14" s="470"/>
      <c r="AF14" s="470"/>
      <c r="AG14" s="471"/>
      <c r="AH14" s="469">
        <v>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10843</v>
      </c>
      <c r="S15" s="467"/>
      <c r="T15" s="467"/>
      <c r="U15" s="467"/>
      <c r="V15" s="468"/>
      <c r="W15" s="401" t="s">
        <v>132</v>
      </c>
      <c r="X15" s="402"/>
      <c r="Y15" s="402"/>
      <c r="Z15" s="402"/>
      <c r="AA15" s="402"/>
      <c r="AB15" s="392"/>
      <c r="AC15" s="436">
        <v>1519</v>
      </c>
      <c r="AD15" s="437"/>
      <c r="AE15" s="437"/>
      <c r="AF15" s="437"/>
      <c r="AG15" s="476"/>
      <c r="AH15" s="436">
        <v>1615</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2533100</v>
      </c>
      <c r="BO15" s="349"/>
      <c r="BP15" s="349"/>
      <c r="BQ15" s="349"/>
      <c r="BR15" s="349"/>
      <c r="BS15" s="349"/>
      <c r="BT15" s="349"/>
      <c r="BU15" s="350"/>
      <c r="BV15" s="348">
        <v>2879687</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27</v>
      </c>
      <c r="AD16" s="470"/>
      <c r="AE16" s="470"/>
      <c r="AF16" s="470"/>
      <c r="AG16" s="471"/>
      <c r="AH16" s="469">
        <v>27.8</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2714295</v>
      </c>
      <c r="BO16" s="386"/>
      <c r="BP16" s="386"/>
      <c r="BQ16" s="386"/>
      <c r="BR16" s="386"/>
      <c r="BS16" s="386"/>
      <c r="BT16" s="386"/>
      <c r="BU16" s="387"/>
      <c r="BV16" s="385">
        <v>2901967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3686</v>
      </c>
      <c r="AD17" s="437"/>
      <c r="AE17" s="437"/>
      <c r="AF17" s="437"/>
      <c r="AG17" s="476"/>
      <c r="AH17" s="436">
        <v>3665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3325077</v>
      </c>
      <c r="BO17" s="386"/>
      <c r="BP17" s="386"/>
      <c r="BQ17" s="386"/>
      <c r="BR17" s="386"/>
      <c r="BS17" s="386"/>
      <c r="BT17" s="386"/>
      <c r="BU17" s="387"/>
      <c r="BV17" s="385">
        <v>3782143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72.2</v>
      </c>
      <c r="M18" s="498"/>
      <c r="N18" s="498"/>
      <c r="O18" s="498"/>
      <c r="P18" s="498"/>
      <c r="Q18" s="498"/>
      <c r="R18" s="499"/>
      <c r="S18" s="499"/>
      <c r="T18" s="499"/>
      <c r="U18" s="499"/>
      <c r="V18" s="500"/>
      <c r="W18" s="403"/>
      <c r="X18" s="404"/>
      <c r="Y18" s="404"/>
      <c r="Z18" s="404"/>
      <c r="AA18" s="404"/>
      <c r="AB18" s="395"/>
      <c r="AC18" s="501">
        <v>65.400000000000006</v>
      </c>
      <c r="AD18" s="502"/>
      <c r="AE18" s="502"/>
      <c r="AF18" s="502"/>
      <c r="AG18" s="503"/>
      <c r="AH18" s="501">
        <v>63.2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3512043</v>
      </c>
      <c r="BO18" s="386"/>
      <c r="BP18" s="386"/>
      <c r="BQ18" s="386"/>
      <c r="BR18" s="386"/>
      <c r="BS18" s="386"/>
      <c r="BT18" s="386"/>
      <c r="BU18" s="387"/>
      <c r="BV18" s="385">
        <v>3633387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153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6721469</v>
      </c>
      <c r="BO19" s="386"/>
      <c r="BP19" s="386"/>
      <c r="BQ19" s="386"/>
      <c r="BR19" s="386"/>
      <c r="BS19" s="386"/>
      <c r="BT19" s="386"/>
      <c r="BU19" s="387"/>
      <c r="BV19" s="385">
        <v>7055062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4044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39" t="s">
        <v>151</v>
      </c>
      <c r="AI22" s="402"/>
      <c r="AJ22" s="402"/>
      <c r="AK22" s="402"/>
      <c r="AL22" s="392"/>
      <c r="AM22" s="539" t="s">
        <v>152</v>
      </c>
      <c r="AN22" s="540"/>
      <c r="AO22" s="540"/>
      <c r="AP22" s="540"/>
      <c r="AQ22" s="540"/>
      <c r="AR22" s="541"/>
      <c r="AS22" s="524" t="s">
        <v>149</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153</v>
      </c>
      <c r="AZ23" s="346"/>
      <c r="BA23" s="346"/>
      <c r="BB23" s="346"/>
      <c r="BC23" s="346"/>
      <c r="BD23" s="346"/>
      <c r="BE23" s="346"/>
      <c r="BF23" s="346"/>
      <c r="BG23" s="346"/>
      <c r="BH23" s="346"/>
      <c r="BI23" s="346"/>
      <c r="BJ23" s="346"/>
      <c r="BK23" s="346"/>
      <c r="BL23" s="346"/>
      <c r="BM23" s="347"/>
      <c r="BN23" s="385">
        <v>2235750</v>
      </c>
      <c r="BO23" s="386"/>
      <c r="BP23" s="386"/>
      <c r="BQ23" s="386"/>
      <c r="BR23" s="386"/>
      <c r="BS23" s="386"/>
      <c r="BT23" s="386"/>
      <c r="BU23" s="387"/>
      <c r="BV23" s="385">
        <v>2444198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8500</v>
      </c>
      <c r="R24" s="437"/>
      <c r="S24" s="437"/>
      <c r="T24" s="437"/>
      <c r="U24" s="437"/>
      <c r="V24" s="476"/>
      <c r="W24" s="531"/>
      <c r="X24" s="519"/>
      <c r="Y24" s="520"/>
      <c r="Z24" s="435" t="s">
        <v>155</v>
      </c>
      <c r="AA24" s="415"/>
      <c r="AB24" s="415"/>
      <c r="AC24" s="415"/>
      <c r="AD24" s="415"/>
      <c r="AE24" s="415"/>
      <c r="AF24" s="415"/>
      <c r="AG24" s="416"/>
      <c r="AH24" s="436">
        <v>171</v>
      </c>
      <c r="AI24" s="437"/>
      <c r="AJ24" s="437"/>
      <c r="AK24" s="437"/>
      <c r="AL24" s="476"/>
      <c r="AM24" s="436">
        <v>470421</v>
      </c>
      <c r="AN24" s="437"/>
      <c r="AO24" s="437"/>
      <c r="AP24" s="437"/>
      <c r="AQ24" s="437"/>
      <c r="AR24" s="476"/>
      <c r="AS24" s="436">
        <v>2751</v>
      </c>
      <c r="AT24" s="437"/>
      <c r="AU24" s="437"/>
      <c r="AV24" s="437"/>
      <c r="AW24" s="437"/>
      <c r="AX24" s="438"/>
      <c r="AY24" s="547" t="s">
        <v>156</v>
      </c>
      <c r="AZ24" s="548"/>
      <c r="BA24" s="548"/>
      <c r="BB24" s="548"/>
      <c r="BC24" s="548"/>
      <c r="BD24" s="548"/>
      <c r="BE24" s="548"/>
      <c r="BF24" s="548"/>
      <c r="BG24" s="548"/>
      <c r="BH24" s="548"/>
      <c r="BI24" s="548"/>
      <c r="BJ24" s="548"/>
      <c r="BK24" s="548"/>
      <c r="BL24" s="548"/>
      <c r="BM24" s="549"/>
      <c r="BN24" s="385">
        <v>1279724</v>
      </c>
      <c r="BO24" s="386"/>
      <c r="BP24" s="386"/>
      <c r="BQ24" s="386"/>
      <c r="BR24" s="386"/>
      <c r="BS24" s="386"/>
      <c r="BT24" s="386"/>
      <c r="BU24" s="387"/>
      <c r="BV24" s="385">
        <v>1258819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6700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110771</v>
      </c>
      <c r="BO25" s="349"/>
      <c r="BP25" s="349"/>
      <c r="BQ25" s="349"/>
      <c r="BR25" s="349"/>
      <c r="BS25" s="349"/>
      <c r="BT25" s="349"/>
      <c r="BU25" s="350"/>
      <c r="BV25" s="348">
        <v>191336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5600</v>
      </c>
      <c r="R26" s="437"/>
      <c r="S26" s="437"/>
      <c r="T26" s="437"/>
      <c r="U26" s="437"/>
      <c r="V26" s="476"/>
      <c r="W26" s="531"/>
      <c r="X26" s="519"/>
      <c r="Y26" s="520"/>
      <c r="Z26" s="435" t="s">
        <v>161</v>
      </c>
      <c r="AA26" s="553"/>
      <c r="AB26" s="553"/>
      <c r="AC26" s="553"/>
      <c r="AD26" s="553"/>
      <c r="AE26" s="553"/>
      <c r="AF26" s="553"/>
      <c r="AG26" s="554"/>
      <c r="AH26" s="436">
        <v>19</v>
      </c>
      <c r="AI26" s="437"/>
      <c r="AJ26" s="437"/>
      <c r="AK26" s="437"/>
      <c r="AL26" s="476"/>
      <c r="AM26" s="436">
        <v>42940</v>
      </c>
      <c r="AN26" s="437"/>
      <c r="AO26" s="437"/>
      <c r="AP26" s="437"/>
      <c r="AQ26" s="437"/>
      <c r="AR26" s="476"/>
      <c r="AS26" s="436">
        <v>2260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3000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0" t="s">
        <v>122</v>
      </c>
      <c r="BO27" s="551"/>
      <c r="BP27" s="551"/>
      <c r="BQ27" s="551"/>
      <c r="BR27" s="551"/>
      <c r="BS27" s="551"/>
      <c r="BT27" s="551"/>
      <c r="BU27" s="552"/>
      <c r="BV27" s="550" t="s">
        <v>122</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2450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2298693</v>
      </c>
      <c r="BO28" s="349"/>
      <c r="BP28" s="349"/>
      <c r="BQ28" s="349"/>
      <c r="BR28" s="349"/>
      <c r="BS28" s="349"/>
      <c r="BT28" s="349"/>
      <c r="BU28" s="350"/>
      <c r="BV28" s="348">
        <v>2286333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12</v>
      </c>
      <c r="M29" s="437"/>
      <c r="N29" s="437"/>
      <c r="O29" s="437"/>
      <c r="P29" s="476"/>
      <c r="Q29" s="436">
        <v>2350</v>
      </c>
      <c r="R29" s="437"/>
      <c r="S29" s="437"/>
      <c r="T29" s="437"/>
      <c r="U29" s="437"/>
      <c r="V29" s="476"/>
      <c r="W29" s="531"/>
      <c r="X29" s="519"/>
      <c r="Y29" s="520"/>
      <c r="Z29" s="435" t="s">
        <v>171</v>
      </c>
      <c r="AA29" s="415"/>
      <c r="AB29" s="415"/>
      <c r="AC29" s="415"/>
      <c r="AD29" s="415"/>
      <c r="AE29" s="415"/>
      <c r="AF29" s="415"/>
      <c r="AG29" s="416"/>
      <c r="AH29" s="436">
        <v>171</v>
      </c>
      <c r="AI29" s="437"/>
      <c r="AJ29" s="437"/>
      <c r="AK29" s="437"/>
      <c r="AL29" s="476"/>
      <c r="AM29" s="436">
        <v>470421</v>
      </c>
      <c r="AN29" s="437"/>
      <c r="AO29" s="437"/>
      <c r="AP29" s="437"/>
      <c r="AQ29" s="437"/>
      <c r="AR29" s="476"/>
      <c r="AS29" s="436">
        <v>2751</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157003</v>
      </c>
      <c r="BO29" s="386"/>
      <c r="BP29" s="386"/>
      <c r="BQ29" s="386"/>
      <c r="BR29" s="386"/>
      <c r="BS29" s="386"/>
      <c r="BT29" s="386"/>
      <c r="BU29" s="387"/>
      <c r="BV29" s="385">
        <v>157003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90.4</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174</v>
      </c>
      <c r="BD30" s="548"/>
      <c r="BE30" s="548"/>
      <c r="BF30" s="548"/>
      <c r="BG30" s="548"/>
      <c r="BH30" s="548"/>
      <c r="BI30" s="548"/>
      <c r="BJ30" s="548"/>
      <c r="BK30" s="548"/>
      <c r="BL30" s="548"/>
      <c r="BM30" s="549"/>
      <c r="BN30" s="550">
        <v>3842272</v>
      </c>
      <c r="BO30" s="551"/>
      <c r="BP30" s="551"/>
      <c r="BQ30" s="551"/>
      <c r="BR30" s="551"/>
      <c r="BS30" s="551"/>
      <c r="BT30" s="551"/>
      <c r="BU30" s="552"/>
      <c r="BV30" s="550">
        <v>3168378</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国民宿舎事業特別会計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IF('各会計、関係団体の財政状況及び健全化判断比率'!B34="","",'各会計、関係団体の財政状況及び健全化判断比率'!B34)</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若狭消防組合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株式会社いきいきタウン高浜</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公有水面埋立事業特別会計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国民健康保険診療所特別会計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IF('各会計、関係団体の財政状況及び健全化判断比率'!B33="","",'各会計、関係団体の財政状況及び健全化判断比率'!B33)</f>
        <v>水道事業特別会計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IF('各会計、関係団体の財政状況及び健全化判断比率'!B35="","",'各会計、関係団体の財政状況及び健全化判断比率'!B35)</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福井県市町総合事務組合（一般会計）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宅地分譲事業特別会計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12</v>
      </c>
      <c r="BF36" s="564"/>
      <c r="BG36" s="565" t="str">
        <f>IF('各会計、関係団体の財政状況及び健全化判断比率'!B36="","",'各会計、関係団体の財政状況及び健全化判断比率'!B36)</f>
        <v>集落排水事業特別会計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福井県市町総合事務組合（特別会計）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福井県後期高齢者医療広域連合（一般会計）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福井県後期高齢者医療広域連合（特別会計）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18</v>
      </c>
      <c r="BX39" s="564"/>
      <c r="BY39" s="565" t="str">
        <f>IF('各会計、関係団体の財政状況及び健全化判断比率'!B73="","",'各会計、関係団体の財政状況及び健全化判断比率'!B73)</f>
        <v>福井県自治会館組合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19</v>
      </c>
      <c r="BX40" s="564"/>
      <c r="BY40" s="565" t="str">
        <f>IF('各会計、関係団体の財政状況及び健全化判断比率'!B74="","",'各会計、関係団体の財政状況及び健全化判断比率'!B74)</f>
        <v>嶺南広域行政組合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7" t="s">
        <v>24</v>
      </c>
      <c r="C41" s="1168"/>
      <c r="D41" s="81"/>
      <c r="E41" s="1173" t="s">
        <v>25</v>
      </c>
      <c r="F41" s="1173"/>
      <c r="G41" s="1173"/>
      <c r="H41" s="1174"/>
      <c r="I41" s="82">
        <v>3996</v>
      </c>
      <c r="J41" s="83">
        <v>3526</v>
      </c>
      <c r="K41" s="83">
        <v>2871</v>
      </c>
      <c r="L41" s="83">
        <v>2444</v>
      </c>
      <c r="M41" s="84">
        <v>2236</v>
      </c>
    </row>
    <row r="42" spans="2:13" ht="27.75" customHeight="1" x14ac:dyDescent="0.15">
      <c r="B42" s="1169"/>
      <c r="C42" s="1170"/>
      <c r="D42" s="85"/>
      <c r="E42" s="1175" t="s">
        <v>26</v>
      </c>
      <c r="F42" s="1175"/>
      <c r="G42" s="1175"/>
      <c r="H42" s="1176"/>
      <c r="I42" s="86" t="s">
        <v>481</v>
      </c>
      <c r="J42" s="87" t="s">
        <v>481</v>
      </c>
      <c r="K42" s="87" t="s">
        <v>481</v>
      </c>
      <c r="L42" s="87">
        <v>5</v>
      </c>
      <c r="M42" s="88">
        <v>18</v>
      </c>
    </row>
    <row r="43" spans="2:13" ht="27.75" customHeight="1" x14ac:dyDescent="0.15">
      <c r="B43" s="1169"/>
      <c r="C43" s="1170"/>
      <c r="D43" s="85"/>
      <c r="E43" s="1175" t="s">
        <v>27</v>
      </c>
      <c r="F43" s="1175"/>
      <c r="G43" s="1175"/>
      <c r="H43" s="1176"/>
      <c r="I43" s="86">
        <v>7191</v>
      </c>
      <c r="J43" s="87">
        <v>6884</v>
      </c>
      <c r="K43" s="87">
        <v>6700</v>
      </c>
      <c r="L43" s="87">
        <v>6393</v>
      </c>
      <c r="M43" s="88">
        <v>6142</v>
      </c>
    </row>
    <row r="44" spans="2:13" ht="27.75" customHeight="1" x14ac:dyDescent="0.15">
      <c r="B44" s="1169"/>
      <c r="C44" s="1170"/>
      <c r="D44" s="85"/>
      <c r="E44" s="1175" t="s">
        <v>28</v>
      </c>
      <c r="F44" s="1175"/>
      <c r="G44" s="1175"/>
      <c r="H44" s="1176"/>
      <c r="I44" s="86">
        <v>25</v>
      </c>
      <c r="J44" s="87">
        <v>22</v>
      </c>
      <c r="K44" s="87">
        <v>76</v>
      </c>
      <c r="L44" s="87">
        <v>48</v>
      </c>
      <c r="M44" s="88">
        <v>47</v>
      </c>
    </row>
    <row r="45" spans="2:13" ht="27.75" customHeight="1" x14ac:dyDescent="0.15">
      <c r="B45" s="1169"/>
      <c r="C45" s="1170"/>
      <c r="D45" s="85"/>
      <c r="E45" s="1175" t="s">
        <v>29</v>
      </c>
      <c r="F45" s="1175"/>
      <c r="G45" s="1175"/>
      <c r="H45" s="1176"/>
      <c r="I45" s="86">
        <v>619</v>
      </c>
      <c r="J45" s="87">
        <v>558</v>
      </c>
      <c r="K45" s="87">
        <v>561</v>
      </c>
      <c r="L45" s="87">
        <v>582</v>
      </c>
      <c r="M45" s="88">
        <v>481</v>
      </c>
    </row>
    <row r="46" spans="2:13" ht="27.75" customHeight="1" x14ac:dyDescent="0.15">
      <c r="B46" s="1169"/>
      <c r="C46" s="1170"/>
      <c r="D46" s="85"/>
      <c r="E46" s="1175" t="s">
        <v>30</v>
      </c>
      <c r="F46" s="1175"/>
      <c r="G46" s="1175"/>
      <c r="H46" s="1176"/>
      <c r="I46" s="86" t="s">
        <v>481</v>
      </c>
      <c r="J46" s="87" t="s">
        <v>481</v>
      </c>
      <c r="K46" s="87" t="s">
        <v>481</v>
      </c>
      <c r="L46" s="87" t="s">
        <v>481</v>
      </c>
      <c r="M46" s="88" t="s">
        <v>481</v>
      </c>
    </row>
    <row r="47" spans="2:13" ht="27.75" customHeight="1" x14ac:dyDescent="0.15">
      <c r="B47" s="1169"/>
      <c r="C47" s="1170"/>
      <c r="D47" s="85"/>
      <c r="E47" s="1175" t="s">
        <v>31</v>
      </c>
      <c r="F47" s="1175"/>
      <c r="G47" s="1175"/>
      <c r="H47" s="1176"/>
      <c r="I47" s="86" t="s">
        <v>481</v>
      </c>
      <c r="J47" s="87" t="s">
        <v>481</v>
      </c>
      <c r="K47" s="87" t="s">
        <v>481</v>
      </c>
      <c r="L47" s="87" t="s">
        <v>481</v>
      </c>
      <c r="M47" s="88" t="s">
        <v>481</v>
      </c>
    </row>
    <row r="48" spans="2:13" ht="27.75" customHeight="1" x14ac:dyDescent="0.15">
      <c r="B48" s="1171"/>
      <c r="C48" s="1172"/>
      <c r="D48" s="85"/>
      <c r="E48" s="1175" t="s">
        <v>32</v>
      </c>
      <c r="F48" s="1175"/>
      <c r="G48" s="1175"/>
      <c r="H48" s="1176"/>
      <c r="I48" s="86" t="s">
        <v>481</v>
      </c>
      <c r="J48" s="87" t="s">
        <v>481</v>
      </c>
      <c r="K48" s="87" t="s">
        <v>481</v>
      </c>
      <c r="L48" s="87" t="s">
        <v>481</v>
      </c>
      <c r="M48" s="88" t="s">
        <v>481</v>
      </c>
    </row>
    <row r="49" spans="2:13" ht="27.75" customHeight="1" x14ac:dyDescent="0.15">
      <c r="B49" s="1177" t="s">
        <v>33</v>
      </c>
      <c r="C49" s="1178"/>
      <c r="D49" s="89"/>
      <c r="E49" s="1175" t="s">
        <v>34</v>
      </c>
      <c r="F49" s="1175"/>
      <c r="G49" s="1175"/>
      <c r="H49" s="1176"/>
      <c r="I49" s="86">
        <v>4236</v>
      </c>
      <c r="J49" s="87">
        <v>4975</v>
      </c>
      <c r="K49" s="87">
        <v>4905</v>
      </c>
      <c r="L49" s="87">
        <v>4778</v>
      </c>
      <c r="M49" s="88">
        <v>5466</v>
      </c>
    </row>
    <row r="50" spans="2:13" ht="27.75" customHeight="1" x14ac:dyDescent="0.15">
      <c r="B50" s="1169"/>
      <c r="C50" s="1170"/>
      <c r="D50" s="85"/>
      <c r="E50" s="1175" t="s">
        <v>35</v>
      </c>
      <c r="F50" s="1175"/>
      <c r="G50" s="1175"/>
      <c r="H50" s="1176"/>
      <c r="I50" s="86">
        <v>9</v>
      </c>
      <c r="J50" s="87">
        <v>5</v>
      </c>
      <c r="K50" s="87">
        <v>3</v>
      </c>
      <c r="L50" s="87">
        <v>1</v>
      </c>
      <c r="M50" s="88" t="s">
        <v>481</v>
      </c>
    </row>
    <row r="51" spans="2:13" ht="27.75" customHeight="1" x14ac:dyDescent="0.15">
      <c r="B51" s="1171"/>
      <c r="C51" s="1172"/>
      <c r="D51" s="85"/>
      <c r="E51" s="1175" t="s">
        <v>36</v>
      </c>
      <c r="F51" s="1175"/>
      <c r="G51" s="1175"/>
      <c r="H51" s="1176"/>
      <c r="I51" s="86">
        <v>7414</v>
      </c>
      <c r="J51" s="87">
        <v>7152</v>
      </c>
      <c r="K51" s="87">
        <v>6897</v>
      </c>
      <c r="L51" s="87">
        <v>6451</v>
      </c>
      <c r="M51" s="88">
        <v>6253</v>
      </c>
    </row>
    <row r="52" spans="2:13" ht="27.75" customHeight="1" thickBot="1" x14ac:dyDescent="0.2">
      <c r="B52" s="1179" t="s">
        <v>37</v>
      </c>
      <c r="C52" s="1180"/>
      <c r="D52" s="90"/>
      <c r="E52" s="1181" t="s">
        <v>38</v>
      </c>
      <c r="F52" s="1181"/>
      <c r="G52" s="1181"/>
      <c r="H52" s="1182"/>
      <c r="I52" s="91">
        <v>172</v>
      </c>
      <c r="J52" s="92">
        <v>-1142</v>
      </c>
      <c r="K52" s="92">
        <v>-1598</v>
      </c>
      <c r="L52" s="92">
        <v>-1758</v>
      </c>
      <c r="M52" s="93">
        <v>-2795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112258</v>
      </c>
      <c r="E3" s="116"/>
      <c r="F3" s="117">
        <v>70254</v>
      </c>
      <c r="G3" s="118"/>
      <c r="H3" s="119"/>
    </row>
    <row r="4" spans="1:8" x14ac:dyDescent="0.15">
      <c r="A4" s="120"/>
      <c r="B4" s="121"/>
      <c r="C4" s="122"/>
      <c r="D4" s="123">
        <v>74669</v>
      </c>
      <c r="E4" s="124"/>
      <c r="F4" s="125">
        <v>41764</v>
      </c>
      <c r="G4" s="126"/>
      <c r="H4" s="127"/>
    </row>
    <row r="5" spans="1:8" x14ac:dyDescent="0.15">
      <c r="A5" s="108" t="s">
        <v>515</v>
      </c>
      <c r="B5" s="113"/>
      <c r="C5" s="114"/>
      <c r="D5" s="115">
        <v>80883</v>
      </c>
      <c r="E5" s="116"/>
      <c r="F5" s="117">
        <v>89245</v>
      </c>
      <c r="G5" s="118"/>
      <c r="H5" s="119"/>
    </row>
    <row r="6" spans="1:8" x14ac:dyDescent="0.15">
      <c r="A6" s="120"/>
      <c r="B6" s="121"/>
      <c r="C6" s="122"/>
      <c r="D6" s="123">
        <v>62958</v>
      </c>
      <c r="E6" s="124"/>
      <c r="F6" s="125">
        <v>42966</v>
      </c>
      <c r="G6" s="126"/>
      <c r="H6" s="127"/>
    </row>
    <row r="7" spans="1:8" x14ac:dyDescent="0.15">
      <c r="A7" s="108" t="s">
        <v>516</v>
      </c>
      <c r="B7" s="113"/>
      <c r="C7" s="114"/>
      <c r="D7" s="115">
        <v>163452</v>
      </c>
      <c r="E7" s="116"/>
      <c r="F7" s="117">
        <v>70897</v>
      </c>
      <c r="G7" s="118"/>
      <c r="H7" s="119"/>
    </row>
    <row r="8" spans="1:8" x14ac:dyDescent="0.15">
      <c r="A8" s="120"/>
      <c r="B8" s="121"/>
      <c r="C8" s="122"/>
      <c r="D8" s="123">
        <v>147983</v>
      </c>
      <c r="E8" s="124"/>
      <c r="F8" s="125">
        <v>39878</v>
      </c>
      <c r="G8" s="126"/>
      <c r="H8" s="127"/>
    </row>
    <row r="9" spans="1:8" x14ac:dyDescent="0.15">
      <c r="A9" s="108" t="s">
        <v>517</v>
      </c>
      <c r="B9" s="113"/>
      <c r="C9" s="114"/>
      <c r="D9" s="115">
        <v>130107</v>
      </c>
      <c r="E9" s="116"/>
      <c r="F9" s="117">
        <v>66496</v>
      </c>
      <c r="G9" s="118"/>
      <c r="H9" s="119"/>
    </row>
    <row r="10" spans="1:8" x14ac:dyDescent="0.15">
      <c r="A10" s="120"/>
      <c r="B10" s="121"/>
      <c r="C10" s="122"/>
      <c r="D10" s="123">
        <v>125707</v>
      </c>
      <c r="E10" s="124"/>
      <c r="F10" s="125">
        <v>36530</v>
      </c>
      <c r="G10" s="126"/>
      <c r="H10" s="127"/>
    </row>
    <row r="11" spans="1:8" x14ac:dyDescent="0.15">
      <c r="A11" s="108" t="s">
        <v>518</v>
      </c>
      <c r="B11" s="113"/>
      <c r="C11" s="114"/>
      <c r="D11" s="115">
        <v>171643</v>
      </c>
      <c r="E11" s="116"/>
      <c r="F11" s="117">
        <v>82748</v>
      </c>
      <c r="G11" s="118"/>
      <c r="H11" s="119"/>
    </row>
    <row r="12" spans="1:8" x14ac:dyDescent="0.15">
      <c r="A12" s="120"/>
      <c r="B12" s="121"/>
      <c r="C12" s="128"/>
      <c r="D12" s="123">
        <v>136412</v>
      </c>
      <c r="E12" s="124"/>
      <c r="F12" s="125">
        <v>44732</v>
      </c>
      <c r="G12" s="126"/>
      <c r="H12" s="127"/>
    </row>
    <row r="13" spans="1:8" x14ac:dyDescent="0.15">
      <c r="A13" s="108"/>
      <c r="B13" s="113"/>
      <c r="C13" s="129"/>
      <c r="D13" s="130">
        <v>131669</v>
      </c>
      <c r="E13" s="131"/>
      <c r="F13" s="132">
        <v>75928</v>
      </c>
      <c r="G13" s="133"/>
      <c r="H13" s="119"/>
    </row>
    <row r="14" spans="1:8" x14ac:dyDescent="0.15">
      <c r="A14" s="120"/>
      <c r="B14" s="121"/>
      <c r="C14" s="122"/>
      <c r="D14" s="123">
        <v>109546</v>
      </c>
      <c r="E14" s="124"/>
      <c r="F14" s="125">
        <v>41174</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11.07</v>
      </c>
      <c r="C19" s="134">
        <f>ROUND(VALUE(SUBSTITUTE(実質収支比率等に係る経年分析!G$48,"▲","-")),2)</f>
        <v>7.71</v>
      </c>
      <c r="D19" s="134">
        <f>ROUND(VALUE(SUBSTITUTE(実質収支比率等に係る経年分析!H$48,"▲","-")),2)</f>
        <v>5.72</v>
      </c>
      <c r="E19" s="134">
        <f>ROUND(VALUE(SUBSTITUTE(実質収支比率等に係る経年分析!I$48,"▲","-")),2)</f>
        <v>3.11</v>
      </c>
      <c r="F19" s="134">
        <f>ROUND(VALUE(SUBSTITUTE(実質収支比率等に係る経年分析!J$48,"▲","-")),2)</f>
        <v>5.42</v>
      </c>
    </row>
    <row r="20" spans="1:11" x14ac:dyDescent="0.15">
      <c r="A20" s="134" t="s">
        <v>43</v>
      </c>
      <c r="B20" s="134">
        <f>ROUND(VALUE(SUBSTITUTE(実質収支比率等に係る経年分析!F$47,"▲","-")),2)</f>
        <v>61.38</v>
      </c>
      <c r="C20" s="134">
        <f>ROUND(VALUE(SUBSTITUTE(実質収支比率等に係る経年分析!G$47,"▲","-")),2)</f>
        <v>60.35</v>
      </c>
      <c r="D20" s="134">
        <f>ROUND(VALUE(SUBSTITUTE(実質収支比率等に係る経年分析!H$47,"▲","-")),2)</f>
        <v>62.2</v>
      </c>
      <c r="E20" s="134">
        <f>ROUND(VALUE(SUBSTITUTE(実質収支比率等に係る経年分析!I$47,"▲","-")),2)</f>
        <v>59.05</v>
      </c>
      <c r="F20" s="134">
        <f>ROUND(VALUE(SUBSTITUTE(実質収支比率等に係る経年分析!J$47,"▲","-")),2)</f>
        <v>60.36</v>
      </c>
    </row>
    <row r="21" spans="1:11" x14ac:dyDescent="0.15">
      <c r="A21" s="134" t="s">
        <v>44</v>
      </c>
      <c r="B21" s="134">
        <f>IF(ISNUMBER(VALUE(SUBSTITUTE(実質収支比率等に係る経年分析!F$49,"▲","-"))),ROUND(VALUE(SUBSTITUTE(実質収支比率等に係る経年分析!F$49,"▲","-")),2),NA())</f>
        <v>2.92</v>
      </c>
      <c r="C21" s="134">
        <f>IF(ISNUMBER(VALUE(SUBSTITUTE(実質収支比率等に係る経年分析!G$49,"▲","-"))),ROUND(VALUE(SUBSTITUTE(実質収支比率等に係る経年分析!G$49,"▲","-")),2),NA())</f>
        <v>-1.63</v>
      </c>
      <c r="D21" s="134">
        <f>IF(ISNUMBER(VALUE(SUBSTITUTE(実質収支比率等に係る経年分析!H$49,"▲","-"))),ROUND(VALUE(SUBSTITUTE(実質収支比率等に係る経年分析!H$49,"▲","-")),2),NA())</f>
        <v>9.2799999999999994</v>
      </c>
      <c r="E21" s="134">
        <f>IF(ISNUMBER(VALUE(SUBSTITUTE(実質収支比率等に係る経年分析!I$49,"▲","-"))),ROUND(VALUE(SUBSTITUTE(実質収支比率等に係る経年分析!I$49,"▲","-")),2),NA())</f>
        <v>-6.55</v>
      </c>
      <c r="F21" s="134">
        <f>IF(ISNUMBER(VALUE(SUBSTITUTE(実質収支比率等に係る経年分析!J$49,"▲","-"))),ROUND(VALUE(SUBSTITUTE(実質収支比率等に係る経年分析!J$49,"▲","-")),2),NA())</f>
        <v>2.58</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宅地分譲事業特別会計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公有水面埋立事業特別会計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x14ac:dyDescent="0.15">
      <c r="A34" s="135" t="str">
        <f>IF(連結実質赤字比率に係る赤字・黒字の構成分析!C$36="",NA(),連結実質赤字比率に係る赤字・黒字の構成分析!C$36)</f>
        <v>国民宿舎事業特別会計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2.3199999999999998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5.42</v>
      </c>
    </row>
    <row r="36" spans="1:16" x14ac:dyDescent="0.15">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18.78</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619</v>
      </c>
      <c r="E42" s="136"/>
      <c r="F42" s="136"/>
      <c r="G42" s="136">
        <f>'実質公債費比率（分子）の構造'!L$52</f>
        <v>616</v>
      </c>
      <c r="H42" s="136"/>
      <c r="I42" s="136"/>
      <c r="J42" s="136">
        <f>'実質公債費比率（分子）の構造'!M$52</f>
        <v>608</v>
      </c>
      <c r="K42" s="136"/>
      <c r="L42" s="136"/>
      <c r="M42" s="136">
        <f>'実質公債費比率（分子）の構造'!N$52</f>
        <v>618</v>
      </c>
      <c r="N42" s="136"/>
      <c r="O42" s="136"/>
      <c r="P42" s="136">
        <f>'実質公債費比率（分子）の構造'!O$52</f>
        <v>636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1</v>
      </c>
      <c r="L44" s="136"/>
      <c r="M44" s="136"/>
      <c r="N44" s="136">
        <f>'実質公債費比率（分子）の構造'!O$50</f>
        <v>1</v>
      </c>
      <c r="O44" s="136"/>
      <c r="P44" s="136"/>
    </row>
    <row r="45" spans="1:16" x14ac:dyDescent="0.15">
      <c r="A45" s="136" t="s">
        <v>54</v>
      </c>
      <c r="B45" s="136">
        <f>'実質公債費比率（分子）の構造'!K$49</f>
        <v>4</v>
      </c>
      <c r="C45" s="136"/>
      <c r="D45" s="136"/>
      <c r="E45" s="136">
        <f>'実質公債費比率（分子）の構造'!L$49</f>
        <v>4</v>
      </c>
      <c r="F45" s="136"/>
      <c r="G45" s="136"/>
      <c r="H45" s="136">
        <f>'実質公債費比率（分子）の構造'!M$49</f>
        <v>4</v>
      </c>
      <c r="I45" s="136"/>
      <c r="J45" s="136"/>
      <c r="K45" s="136">
        <f>'実質公債費比率（分子）の構造'!N$49</f>
        <v>4</v>
      </c>
      <c r="L45" s="136"/>
      <c r="M45" s="136"/>
      <c r="N45" s="136">
        <f>'実質公債費比率（分子）の構造'!O$49</f>
        <v>4</v>
      </c>
      <c r="O45" s="136"/>
      <c r="P45" s="136"/>
    </row>
    <row r="46" spans="1:16" x14ac:dyDescent="0.15">
      <c r="A46" s="136" t="s">
        <v>55</v>
      </c>
      <c r="B46" s="136">
        <f>'実質公債費比率（分子）の構造'!K$48</f>
        <v>501</v>
      </c>
      <c r="C46" s="136"/>
      <c r="D46" s="136"/>
      <c r="E46" s="136">
        <f>'実質公債費比率（分子）の構造'!L$48</f>
        <v>484</v>
      </c>
      <c r="F46" s="136"/>
      <c r="G46" s="136"/>
      <c r="H46" s="136">
        <f>'実質公債費比率（分子）の構造'!M$48</f>
        <v>507</v>
      </c>
      <c r="I46" s="136"/>
      <c r="J46" s="136"/>
      <c r="K46" s="136">
        <f>'実質公債費比率（分子）の構造'!N$48</f>
        <v>470</v>
      </c>
      <c r="L46" s="136"/>
      <c r="M46" s="136"/>
      <c r="N46" s="136">
        <f>'実質公債費比率（分子）の構造'!O$48</f>
        <v>459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517</v>
      </c>
      <c r="C49" s="136"/>
      <c r="D49" s="136"/>
      <c r="E49" s="136">
        <f>'実質公債費比率（分子）の構造'!L$45</f>
        <v>521</v>
      </c>
      <c r="F49" s="136"/>
      <c r="G49" s="136"/>
      <c r="H49" s="136">
        <f>'実質公債費比率（分子）の構造'!M$45</f>
        <v>487</v>
      </c>
      <c r="I49" s="136"/>
      <c r="J49" s="136"/>
      <c r="K49" s="136">
        <f>'実質公債費比率（分子）の構造'!N$45</f>
        <v>532</v>
      </c>
      <c r="L49" s="136"/>
      <c r="M49" s="136"/>
      <c r="N49" s="136">
        <f>'実質公債費比率（分子）の構造'!O$45</f>
        <v>467</v>
      </c>
      <c r="O49" s="136"/>
      <c r="P49" s="136"/>
    </row>
    <row r="50" spans="1:16" x14ac:dyDescent="0.15">
      <c r="A50" s="136" t="s">
        <v>59</v>
      </c>
      <c r="B50" s="136" t="e">
        <f>NA()</f>
        <v>#N/A</v>
      </c>
      <c r="C50" s="136">
        <f>IF(ISNUMBER('実質公債費比率（分子）の構造'!K$53),'実質公債費比率（分子）の構造'!K$53,NA())</f>
        <v>403</v>
      </c>
      <c r="D50" s="136" t="e">
        <f>NA()</f>
        <v>#N/A</v>
      </c>
      <c r="E50" s="136" t="e">
        <f>NA()</f>
        <v>#N/A</v>
      </c>
      <c r="F50" s="136">
        <f>IF(ISNUMBER('実質公債費比率（分子）の構造'!L$53),'実質公債費比率（分子）の構造'!L$53,NA())</f>
        <v>393</v>
      </c>
      <c r="G50" s="136" t="e">
        <f>NA()</f>
        <v>#N/A</v>
      </c>
      <c r="H50" s="136" t="e">
        <f>NA()</f>
        <v>#N/A</v>
      </c>
      <c r="I50" s="136">
        <f>IF(ISNUMBER('実質公債費比率（分子）の構造'!M$53),'実質公債費比率（分子）の構造'!M$53,NA())</f>
        <v>390</v>
      </c>
      <c r="J50" s="136" t="e">
        <f>NA()</f>
        <v>#N/A</v>
      </c>
      <c r="K50" s="136" t="e">
        <f>NA()</f>
        <v>#N/A</v>
      </c>
      <c r="L50" s="136">
        <f>IF(ISNUMBER('実質公債費比率（分子）の構造'!N$53),'実質公債費比率（分子）の構造'!N$53,NA())</f>
        <v>389</v>
      </c>
      <c r="M50" s="136" t="e">
        <f>NA()</f>
        <v>#N/A</v>
      </c>
      <c r="N50" s="136" t="e">
        <f>NA()</f>
        <v>#N/A</v>
      </c>
      <c r="O50" s="136">
        <f>IF(ISNUMBER('実質公債費比率（分子）の構造'!O$53),'実質公債費比率（分子）の構造'!O$53,NA())</f>
        <v>295</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7414</v>
      </c>
      <c r="E56" s="135"/>
      <c r="F56" s="135"/>
      <c r="G56" s="135">
        <f>'将来負担比率（分子）の構造'!J$51</f>
        <v>7152</v>
      </c>
      <c r="H56" s="135"/>
      <c r="I56" s="135"/>
      <c r="J56" s="135">
        <f>'将来負担比率（分子）の構造'!K$51</f>
        <v>6897</v>
      </c>
      <c r="K56" s="135"/>
      <c r="L56" s="135"/>
      <c r="M56" s="135">
        <f>'将来負担比率（分子）の構造'!L$51</f>
        <v>6451</v>
      </c>
      <c r="N56" s="135"/>
      <c r="O56" s="135"/>
      <c r="P56" s="135">
        <f>'将来負担比率（分子）の構造'!M$51</f>
        <v>6253</v>
      </c>
    </row>
    <row r="57" spans="1:16" x14ac:dyDescent="0.15">
      <c r="A57" s="135" t="s">
        <v>35</v>
      </c>
      <c r="B57" s="135"/>
      <c r="C57" s="135"/>
      <c r="D57" s="135">
        <f>'将来負担比率（分子）の構造'!I$50</f>
        <v>9</v>
      </c>
      <c r="E57" s="135"/>
      <c r="F57" s="135"/>
      <c r="G57" s="135">
        <f>'将来負担比率（分子）の構造'!J$50</f>
        <v>5</v>
      </c>
      <c r="H57" s="135"/>
      <c r="I57" s="135"/>
      <c r="J57" s="135">
        <f>'将来負担比率（分子）の構造'!K$50</f>
        <v>3</v>
      </c>
      <c r="K57" s="135"/>
      <c r="L57" s="135"/>
      <c r="M57" s="135">
        <f>'将来負担比率（分子）の構造'!L$50</f>
        <v>1</v>
      </c>
      <c r="N57" s="135"/>
      <c r="O57" s="135"/>
      <c r="P57" s="135" t="str">
        <f>'将来負担比率（分子）の構造'!M$50</f>
        <v>-</v>
      </c>
    </row>
    <row r="58" spans="1:16" x14ac:dyDescent="0.15">
      <c r="A58" s="135" t="s">
        <v>34</v>
      </c>
      <c r="B58" s="135"/>
      <c r="C58" s="135"/>
      <c r="D58" s="135">
        <f>'将来負担比率（分子）の構造'!I$49</f>
        <v>4236</v>
      </c>
      <c r="E58" s="135"/>
      <c r="F58" s="135"/>
      <c r="G58" s="135">
        <f>'将来負担比率（分子）の構造'!J$49</f>
        <v>4975</v>
      </c>
      <c r="H58" s="135"/>
      <c r="I58" s="135"/>
      <c r="J58" s="135">
        <f>'将来負担比率（分子）の構造'!K$49</f>
        <v>4905</v>
      </c>
      <c r="K58" s="135"/>
      <c r="L58" s="135"/>
      <c r="M58" s="135">
        <f>'将来負担比率（分子）の構造'!L$49</f>
        <v>4778</v>
      </c>
      <c r="N58" s="135"/>
      <c r="O58" s="135"/>
      <c r="P58" s="135">
        <f>'将来負担比率（分子）の構造'!M$49</f>
        <v>5466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619</v>
      </c>
      <c r="C62" s="135"/>
      <c r="D62" s="135"/>
      <c r="E62" s="135">
        <f>'将来負担比率（分子）の構造'!J$45</f>
        <v>558</v>
      </c>
      <c r="F62" s="135"/>
      <c r="G62" s="135"/>
      <c r="H62" s="135">
        <f>'将来負担比率（分子）の構造'!K$45</f>
        <v>561</v>
      </c>
      <c r="I62" s="135"/>
      <c r="J62" s="135"/>
      <c r="K62" s="135">
        <f>'将来負担比率（分子）の構造'!L$45</f>
        <v>582</v>
      </c>
      <c r="L62" s="135"/>
      <c r="M62" s="135"/>
      <c r="N62" s="135">
        <f>'将来負担比率（分子）の構造'!M$45</f>
        <v>481</v>
      </c>
      <c r="O62" s="135"/>
      <c r="P62" s="135"/>
    </row>
    <row r="63" spans="1:16" x14ac:dyDescent="0.15">
      <c r="A63" s="135" t="s">
        <v>28</v>
      </c>
      <c r="B63" s="135">
        <f>'将来負担比率（分子）の構造'!I$44</f>
        <v>25</v>
      </c>
      <c r="C63" s="135"/>
      <c r="D63" s="135"/>
      <c r="E63" s="135">
        <f>'将来負担比率（分子）の構造'!J$44</f>
        <v>22</v>
      </c>
      <c r="F63" s="135"/>
      <c r="G63" s="135"/>
      <c r="H63" s="135">
        <f>'将来負担比率（分子）の構造'!K$44</f>
        <v>76</v>
      </c>
      <c r="I63" s="135"/>
      <c r="J63" s="135"/>
      <c r="K63" s="135">
        <f>'将来負担比率（分子）の構造'!L$44</f>
        <v>48</v>
      </c>
      <c r="L63" s="135"/>
      <c r="M63" s="135"/>
      <c r="N63" s="135">
        <f>'将来負担比率（分子）の構造'!M$44</f>
        <v>47</v>
      </c>
      <c r="O63" s="135"/>
      <c r="P63" s="135"/>
    </row>
    <row r="64" spans="1:16" x14ac:dyDescent="0.15">
      <c r="A64" s="135" t="s">
        <v>27</v>
      </c>
      <c r="B64" s="135">
        <f>'将来負担比率（分子）の構造'!I$43</f>
        <v>7191</v>
      </c>
      <c r="C64" s="135"/>
      <c r="D64" s="135"/>
      <c r="E64" s="135">
        <f>'将来負担比率（分子）の構造'!J$43</f>
        <v>6884</v>
      </c>
      <c r="F64" s="135"/>
      <c r="G64" s="135"/>
      <c r="H64" s="135">
        <f>'将来負担比率（分子）の構造'!K$43</f>
        <v>6700</v>
      </c>
      <c r="I64" s="135"/>
      <c r="J64" s="135"/>
      <c r="K64" s="135">
        <f>'将来負担比率（分子）の構造'!L$43</f>
        <v>6393</v>
      </c>
      <c r="L64" s="135"/>
      <c r="M64" s="135"/>
      <c r="N64" s="135">
        <f>'将来負担比率（分子）の構造'!M$43</f>
        <v>6142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5</v>
      </c>
      <c r="L65" s="135"/>
      <c r="M65" s="135"/>
      <c r="N65" s="135">
        <f>'将来負担比率（分子）の構造'!M$42</f>
        <v>18</v>
      </c>
      <c r="O65" s="135"/>
      <c r="P65" s="135"/>
    </row>
    <row r="66" spans="1:16" x14ac:dyDescent="0.15">
      <c r="A66" s="135" t="s">
        <v>25</v>
      </c>
      <c r="B66" s="135">
        <f>'将来負担比率（分子）の構造'!I$41</f>
        <v>3996</v>
      </c>
      <c r="C66" s="135"/>
      <c r="D66" s="135"/>
      <c r="E66" s="135">
        <f>'将来負担比率（分子）の構造'!J$41</f>
        <v>3526</v>
      </c>
      <c r="F66" s="135"/>
      <c r="G66" s="135"/>
      <c r="H66" s="135">
        <f>'将来負担比率（分子）の構造'!K$41</f>
        <v>2871</v>
      </c>
      <c r="I66" s="135"/>
      <c r="J66" s="135"/>
      <c r="K66" s="135">
        <f>'将来負担比率（分子）の構造'!L$41</f>
        <v>2444</v>
      </c>
      <c r="L66" s="135"/>
      <c r="M66" s="135"/>
      <c r="N66" s="135">
        <f>'将来負担比率（分子）の構造'!M$41</f>
        <v>2236</v>
      </c>
      <c r="O66" s="135"/>
      <c r="P66" s="135"/>
    </row>
    <row r="67" spans="1:16" x14ac:dyDescent="0.15">
      <c r="A67" s="135" t="s">
        <v>63</v>
      </c>
      <c r="B67" s="135" t="e">
        <f>NA()</f>
        <v>#N/A</v>
      </c>
      <c r="C67" s="135">
        <f>IF(ISNUMBER('将来負担比率（分子）の構造'!I$52), IF('将来負担比率（分子）の構造'!I$52 &lt; 0, 0, '将来負担比率（分子）の構造'!I$52), NA())</f>
        <v>172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208</v>
      </c>
      <c r="C5" s="578"/>
      <c r="D5" s="578"/>
      <c r="E5" s="578"/>
      <c r="F5" s="578"/>
      <c r="G5" s="578"/>
      <c r="H5" s="578"/>
      <c r="I5" s="578"/>
      <c r="J5" s="578"/>
      <c r="K5" s="578"/>
      <c r="L5" s="578"/>
      <c r="M5" s="578"/>
      <c r="N5" s="578"/>
      <c r="O5" s="578"/>
      <c r="P5" s="578"/>
      <c r="Q5" s="579"/>
      <c r="R5" s="580">
        <v>3240141</v>
      </c>
      <c r="S5" s="581"/>
      <c r="T5" s="581"/>
      <c r="U5" s="581"/>
      <c r="V5" s="581"/>
      <c r="W5" s="581"/>
      <c r="X5" s="581"/>
      <c r="Y5" s="582"/>
      <c r="Z5" s="583">
        <v>35.299999999999997</v>
      </c>
      <c r="AA5" s="583"/>
      <c r="AB5" s="583"/>
      <c r="AC5" s="583"/>
      <c r="AD5" s="584">
        <v>3240141</v>
      </c>
      <c r="AE5" s="584"/>
      <c r="AF5" s="584"/>
      <c r="AG5" s="584"/>
      <c r="AH5" s="584"/>
      <c r="AI5" s="584"/>
      <c r="AJ5" s="584"/>
      <c r="AK5" s="584"/>
      <c r="AL5" s="585">
        <v>89.4</v>
      </c>
      <c r="AM5" s="586"/>
      <c r="AN5" s="586"/>
      <c r="AO5" s="587"/>
      <c r="AP5" s="577" t="s">
        <v>209</v>
      </c>
      <c r="AQ5" s="578"/>
      <c r="AR5" s="578"/>
      <c r="AS5" s="578"/>
      <c r="AT5" s="578"/>
      <c r="AU5" s="578"/>
      <c r="AV5" s="578"/>
      <c r="AW5" s="578"/>
      <c r="AX5" s="578"/>
      <c r="AY5" s="578"/>
      <c r="AZ5" s="578"/>
      <c r="BA5" s="578"/>
      <c r="BB5" s="578"/>
      <c r="BC5" s="578"/>
      <c r="BD5" s="578"/>
      <c r="BE5" s="578"/>
      <c r="BF5" s="579"/>
      <c r="BG5" s="591">
        <v>3240141</v>
      </c>
      <c r="BH5" s="592"/>
      <c r="BI5" s="592"/>
      <c r="BJ5" s="592"/>
      <c r="BK5" s="592"/>
      <c r="BL5" s="592"/>
      <c r="BM5" s="592"/>
      <c r="BN5" s="593"/>
      <c r="BO5" s="594">
        <v>100</v>
      </c>
      <c r="BP5" s="594"/>
      <c r="BQ5" s="594"/>
      <c r="BR5" s="594"/>
      <c r="BS5" s="595">
        <v>13915</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50120</v>
      </c>
      <c r="S6" s="592"/>
      <c r="T6" s="592"/>
      <c r="U6" s="592"/>
      <c r="V6" s="592"/>
      <c r="W6" s="592"/>
      <c r="X6" s="592"/>
      <c r="Y6" s="593"/>
      <c r="Z6" s="594">
        <v>0.5</v>
      </c>
      <c r="AA6" s="594"/>
      <c r="AB6" s="594"/>
      <c r="AC6" s="594"/>
      <c r="AD6" s="595">
        <v>50120</v>
      </c>
      <c r="AE6" s="595"/>
      <c r="AF6" s="595"/>
      <c r="AG6" s="595"/>
      <c r="AH6" s="595"/>
      <c r="AI6" s="595"/>
      <c r="AJ6" s="595"/>
      <c r="AK6" s="595"/>
      <c r="AL6" s="596">
        <v>1.4</v>
      </c>
      <c r="AM6" s="597"/>
      <c r="AN6" s="597"/>
      <c r="AO6" s="598"/>
      <c r="AP6" s="588" t="s">
        <v>214</v>
      </c>
      <c r="AQ6" s="589"/>
      <c r="AR6" s="589"/>
      <c r="AS6" s="589"/>
      <c r="AT6" s="589"/>
      <c r="AU6" s="589"/>
      <c r="AV6" s="589"/>
      <c r="AW6" s="589"/>
      <c r="AX6" s="589"/>
      <c r="AY6" s="589"/>
      <c r="AZ6" s="589"/>
      <c r="BA6" s="589"/>
      <c r="BB6" s="589"/>
      <c r="BC6" s="589"/>
      <c r="BD6" s="589"/>
      <c r="BE6" s="589"/>
      <c r="BF6" s="590"/>
      <c r="BG6" s="591">
        <v>3240141</v>
      </c>
      <c r="BH6" s="592"/>
      <c r="BI6" s="592"/>
      <c r="BJ6" s="592"/>
      <c r="BK6" s="592"/>
      <c r="BL6" s="592"/>
      <c r="BM6" s="592"/>
      <c r="BN6" s="593"/>
      <c r="BO6" s="594">
        <v>100</v>
      </c>
      <c r="BP6" s="594"/>
      <c r="BQ6" s="594"/>
      <c r="BR6" s="594"/>
      <c r="BS6" s="595">
        <v>13915</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101230</v>
      </c>
      <c r="CS6" s="592"/>
      <c r="CT6" s="592"/>
      <c r="CU6" s="592"/>
      <c r="CV6" s="592"/>
      <c r="CW6" s="592"/>
      <c r="CX6" s="592"/>
      <c r="CY6" s="593"/>
      <c r="CZ6" s="594">
        <v>1.1000000000000001</v>
      </c>
      <c r="DA6" s="594"/>
      <c r="DB6" s="594"/>
      <c r="DC6" s="594"/>
      <c r="DD6" s="600" t="s">
        <v>216</v>
      </c>
      <c r="DE6" s="592"/>
      <c r="DF6" s="592"/>
      <c r="DG6" s="592"/>
      <c r="DH6" s="592"/>
      <c r="DI6" s="592"/>
      <c r="DJ6" s="592"/>
      <c r="DK6" s="592"/>
      <c r="DL6" s="592"/>
      <c r="DM6" s="592"/>
      <c r="DN6" s="592"/>
      <c r="DO6" s="592"/>
      <c r="DP6" s="593"/>
      <c r="DQ6" s="600">
        <v>101230</v>
      </c>
      <c r="DR6" s="592"/>
      <c r="DS6" s="592"/>
      <c r="DT6" s="592"/>
      <c r="DU6" s="592"/>
      <c r="DV6" s="592"/>
      <c r="DW6" s="592"/>
      <c r="DX6" s="592"/>
      <c r="DY6" s="592"/>
      <c r="DZ6" s="592"/>
      <c r="EA6" s="592"/>
      <c r="EB6" s="592"/>
      <c r="EC6" s="601"/>
    </row>
    <row r="7" spans="2:143" ht="11.25" customHeight="1" x14ac:dyDescent="0.15">
      <c r="B7" s="588" t="s">
        <v>217</v>
      </c>
      <c r="C7" s="589"/>
      <c r="D7" s="589"/>
      <c r="E7" s="589"/>
      <c r="F7" s="589"/>
      <c r="G7" s="589"/>
      <c r="H7" s="589"/>
      <c r="I7" s="589"/>
      <c r="J7" s="589"/>
      <c r="K7" s="589"/>
      <c r="L7" s="589"/>
      <c r="M7" s="589"/>
      <c r="N7" s="589"/>
      <c r="O7" s="589"/>
      <c r="P7" s="589"/>
      <c r="Q7" s="590"/>
      <c r="R7" s="591">
        <v>3496</v>
      </c>
      <c r="S7" s="592"/>
      <c r="T7" s="592"/>
      <c r="U7" s="592"/>
      <c r="V7" s="592"/>
      <c r="W7" s="592"/>
      <c r="X7" s="592"/>
      <c r="Y7" s="593"/>
      <c r="Z7" s="594">
        <v>0</v>
      </c>
      <c r="AA7" s="594"/>
      <c r="AB7" s="594"/>
      <c r="AC7" s="594"/>
      <c r="AD7" s="595">
        <v>3496</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607354</v>
      </c>
      <c r="BH7" s="592"/>
      <c r="BI7" s="592"/>
      <c r="BJ7" s="592"/>
      <c r="BK7" s="592"/>
      <c r="BL7" s="592"/>
      <c r="BM7" s="592"/>
      <c r="BN7" s="593"/>
      <c r="BO7" s="594">
        <v>18.7</v>
      </c>
      <c r="BP7" s="594"/>
      <c r="BQ7" s="594"/>
      <c r="BR7" s="594"/>
      <c r="BS7" s="595">
        <v>13915</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1397814</v>
      </c>
      <c r="CS7" s="592"/>
      <c r="CT7" s="592"/>
      <c r="CU7" s="592"/>
      <c r="CV7" s="592"/>
      <c r="CW7" s="592"/>
      <c r="CX7" s="592"/>
      <c r="CY7" s="593"/>
      <c r="CZ7" s="594">
        <v>15.6</v>
      </c>
      <c r="DA7" s="594"/>
      <c r="DB7" s="594"/>
      <c r="DC7" s="594"/>
      <c r="DD7" s="600">
        <v>140962</v>
      </c>
      <c r="DE7" s="592"/>
      <c r="DF7" s="592"/>
      <c r="DG7" s="592"/>
      <c r="DH7" s="592"/>
      <c r="DI7" s="592"/>
      <c r="DJ7" s="592"/>
      <c r="DK7" s="592"/>
      <c r="DL7" s="592"/>
      <c r="DM7" s="592"/>
      <c r="DN7" s="592"/>
      <c r="DO7" s="592"/>
      <c r="DP7" s="593"/>
      <c r="DQ7" s="600">
        <v>1320431</v>
      </c>
      <c r="DR7" s="592"/>
      <c r="DS7" s="592"/>
      <c r="DT7" s="592"/>
      <c r="DU7" s="592"/>
      <c r="DV7" s="592"/>
      <c r="DW7" s="592"/>
      <c r="DX7" s="592"/>
      <c r="DY7" s="592"/>
      <c r="DZ7" s="592"/>
      <c r="EA7" s="592"/>
      <c r="EB7" s="592"/>
      <c r="EC7" s="601"/>
    </row>
    <row r="8" spans="2:143" ht="11.25" customHeight="1" x14ac:dyDescent="0.15">
      <c r="B8" s="588" t="s">
        <v>220</v>
      </c>
      <c r="C8" s="589"/>
      <c r="D8" s="589"/>
      <c r="E8" s="589"/>
      <c r="F8" s="589"/>
      <c r="G8" s="589"/>
      <c r="H8" s="589"/>
      <c r="I8" s="589"/>
      <c r="J8" s="589"/>
      <c r="K8" s="589"/>
      <c r="L8" s="589"/>
      <c r="M8" s="589"/>
      <c r="N8" s="589"/>
      <c r="O8" s="589"/>
      <c r="P8" s="589"/>
      <c r="Q8" s="590"/>
      <c r="R8" s="591">
        <v>5730</v>
      </c>
      <c r="S8" s="592"/>
      <c r="T8" s="592"/>
      <c r="U8" s="592"/>
      <c r="V8" s="592"/>
      <c r="W8" s="592"/>
      <c r="X8" s="592"/>
      <c r="Y8" s="593"/>
      <c r="Z8" s="594">
        <v>0.1</v>
      </c>
      <c r="AA8" s="594"/>
      <c r="AB8" s="594"/>
      <c r="AC8" s="594"/>
      <c r="AD8" s="595">
        <v>5730</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15634</v>
      </c>
      <c r="BH8" s="592"/>
      <c r="BI8" s="592"/>
      <c r="BJ8" s="592"/>
      <c r="BK8" s="592"/>
      <c r="BL8" s="592"/>
      <c r="BM8" s="592"/>
      <c r="BN8" s="593"/>
      <c r="BO8" s="594">
        <v>0.5</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1697596</v>
      </c>
      <c r="CS8" s="592"/>
      <c r="CT8" s="592"/>
      <c r="CU8" s="592"/>
      <c r="CV8" s="592"/>
      <c r="CW8" s="592"/>
      <c r="CX8" s="592"/>
      <c r="CY8" s="593"/>
      <c r="CZ8" s="594">
        <v>19</v>
      </c>
      <c r="DA8" s="594"/>
      <c r="DB8" s="594"/>
      <c r="DC8" s="594"/>
      <c r="DD8" s="600">
        <v>299012</v>
      </c>
      <c r="DE8" s="592"/>
      <c r="DF8" s="592"/>
      <c r="DG8" s="592"/>
      <c r="DH8" s="592"/>
      <c r="DI8" s="592"/>
      <c r="DJ8" s="592"/>
      <c r="DK8" s="592"/>
      <c r="DL8" s="592"/>
      <c r="DM8" s="592"/>
      <c r="DN8" s="592"/>
      <c r="DO8" s="592"/>
      <c r="DP8" s="593"/>
      <c r="DQ8" s="600">
        <v>1046709</v>
      </c>
      <c r="DR8" s="592"/>
      <c r="DS8" s="592"/>
      <c r="DT8" s="592"/>
      <c r="DU8" s="592"/>
      <c r="DV8" s="592"/>
      <c r="DW8" s="592"/>
      <c r="DX8" s="592"/>
      <c r="DY8" s="592"/>
      <c r="DZ8" s="592"/>
      <c r="EA8" s="592"/>
      <c r="EB8" s="592"/>
      <c r="EC8" s="601"/>
    </row>
    <row r="9" spans="2:143" ht="11.25" customHeight="1" x14ac:dyDescent="0.15">
      <c r="B9" s="588" t="s">
        <v>223</v>
      </c>
      <c r="C9" s="589"/>
      <c r="D9" s="589"/>
      <c r="E9" s="589"/>
      <c r="F9" s="589"/>
      <c r="G9" s="589"/>
      <c r="H9" s="589"/>
      <c r="I9" s="589"/>
      <c r="J9" s="589"/>
      <c r="K9" s="589"/>
      <c r="L9" s="589"/>
      <c r="M9" s="589"/>
      <c r="N9" s="589"/>
      <c r="O9" s="589"/>
      <c r="P9" s="589"/>
      <c r="Q9" s="590"/>
      <c r="R9" s="591">
        <v>9056</v>
      </c>
      <c r="S9" s="592"/>
      <c r="T9" s="592"/>
      <c r="U9" s="592"/>
      <c r="V9" s="592"/>
      <c r="W9" s="592"/>
      <c r="X9" s="592"/>
      <c r="Y9" s="593"/>
      <c r="Z9" s="594">
        <v>0.1</v>
      </c>
      <c r="AA9" s="594"/>
      <c r="AB9" s="594"/>
      <c r="AC9" s="594"/>
      <c r="AD9" s="595">
        <v>9056</v>
      </c>
      <c r="AE9" s="595"/>
      <c r="AF9" s="595"/>
      <c r="AG9" s="595"/>
      <c r="AH9" s="595"/>
      <c r="AI9" s="595"/>
      <c r="AJ9" s="595"/>
      <c r="AK9" s="595"/>
      <c r="AL9" s="596">
        <v>0.2</v>
      </c>
      <c r="AM9" s="597"/>
      <c r="AN9" s="597"/>
      <c r="AO9" s="598"/>
      <c r="AP9" s="588" t="s">
        <v>224</v>
      </c>
      <c r="AQ9" s="589"/>
      <c r="AR9" s="589"/>
      <c r="AS9" s="589"/>
      <c r="AT9" s="589"/>
      <c r="AU9" s="589"/>
      <c r="AV9" s="589"/>
      <c r="AW9" s="589"/>
      <c r="AX9" s="589"/>
      <c r="AY9" s="589"/>
      <c r="AZ9" s="589"/>
      <c r="BA9" s="589"/>
      <c r="BB9" s="589"/>
      <c r="BC9" s="589"/>
      <c r="BD9" s="589"/>
      <c r="BE9" s="589"/>
      <c r="BF9" s="590"/>
      <c r="BG9" s="591">
        <v>463127</v>
      </c>
      <c r="BH9" s="592"/>
      <c r="BI9" s="592"/>
      <c r="BJ9" s="592"/>
      <c r="BK9" s="592"/>
      <c r="BL9" s="592"/>
      <c r="BM9" s="592"/>
      <c r="BN9" s="593"/>
      <c r="BO9" s="594">
        <v>14.3</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843992</v>
      </c>
      <c r="CS9" s="592"/>
      <c r="CT9" s="592"/>
      <c r="CU9" s="592"/>
      <c r="CV9" s="592"/>
      <c r="CW9" s="592"/>
      <c r="CX9" s="592"/>
      <c r="CY9" s="593"/>
      <c r="CZ9" s="594">
        <v>9.4</v>
      </c>
      <c r="DA9" s="594"/>
      <c r="DB9" s="594"/>
      <c r="DC9" s="594"/>
      <c r="DD9" s="600">
        <v>200966</v>
      </c>
      <c r="DE9" s="592"/>
      <c r="DF9" s="592"/>
      <c r="DG9" s="592"/>
      <c r="DH9" s="592"/>
      <c r="DI9" s="592"/>
      <c r="DJ9" s="592"/>
      <c r="DK9" s="592"/>
      <c r="DL9" s="592"/>
      <c r="DM9" s="592"/>
      <c r="DN9" s="592"/>
      <c r="DO9" s="592"/>
      <c r="DP9" s="593"/>
      <c r="DQ9" s="600">
        <v>796613</v>
      </c>
      <c r="DR9" s="592"/>
      <c r="DS9" s="592"/>
      <c r="DT9" s="592"/>
      <c r="DU9" s="592"/>
      <c r="DV9" s="592"/>
      <c r="DW9" s="592"/>
      <c r="DX9" s="592"/>
      <c r="DY9" s="592"/>
      <c r="DZ9" s="592"/>
      <c r="EA9" s="592"/>
      <c r="EB9" s="592"/>
      <c r="EC9" s="601"/>
    </row>
    <row r="10" spans="2:143" ht="11.25" customHeight="1" x14ac:dyDescent="0.15">
      <c r="B10" s="588" t="s">
        <v>226</v>
      </c>
      <c r="C10" s="589"/>
      <c r="D10" s="589"/>
      <c r="E10" s="589"/>
      <c r="F10" s="589"/>
      <c r="G10" s="589"/>
      <c r="H10" s="589"/>
      <c r="I10" s="589"/>
      <c r="J10" s="589"/>
      <c r="K10" s="589"/>
      <c r="L10" s="589"/>
      <c r="M10" s="589"/>
      <c r="N10" s="589"/>
      <c r="O10" s="589"/>
      <c r="P10" s="589"/>
      <c r="Q10" s="590"/>
      <c r="R10" s="591">
        <v>100432</v>
      </c>
      <c r="S10" s="592"/>
      <c r="T10" s="592"/>
      <c r="U10" s="592"/>
      <c r="V10" s="592"/>
      <c r="W10" s="592"/>
      <c r="X10" s="592"/>
      <c r="Y10" s="593"/>
      <c r="Z10" s="594">
        <v>1.1000000000000001</v>
      </c>
      <c r="AA10" s="594"/>
      <c r="AB10" s="594"/>
      <c r="AC10" s="594"/>
      <c r="AD10" s="595">
        <v>100432</v>
      </c>
      <c r="AE10" s="595"/>
      <c r="AF10" s="595"/>
      <c r="AG10" s="595"/>
      <c r="AH10" s="595"/>
      <c r="AI10" s="595"/>
      <c r="AJ10" s="595"/>
      <c r="AK10" s="595"/>
      <c r="AL10" s="596">
        <v>2.8</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36878</v>
      </c>
      <c r="BH10" s="592"/>
      <c r="BI10" s="592"/>
      <c r="BJ10" s="592"/>
      <c r="BK10" s="592"/>
      <c r="BL10" s="592"/>
      <c r="BM10" s="592"/>
      <c r="BN10" s="593"/>
      <c r="BO10" s="594">
        <v>1.1000000000000001</v>
      </c>
      <c r="BP10" s="594"/>
      <c r="BQ10" s="594"/>
      <c r="BR10" s="594"/>
      <c r="BS10" s="600" t="s">
        <v>113</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60089</v>
      </c>
      <c r="CS10" s="592"/>
      <c r="CT10" s="592"/>
      <c r="CU10" s="592"/>
      <c r="CV10" s="592"/>
      <c r="CW10" s="592"/>
      <c r="CX10" s="592"/>
      <c r="CY10" s="593"/>
      <c r="CZ10" s="594">
        <v>0.7</v>
      </c>
      <c r="DA10" s="594"/>
      <c r="DB10" s="594"/>
      <c r="DC10" s="594"/>
      <c r="DD10" s="600" t="s">
        <v>113</v>
      </c>
      <c r="DE10" s="592"/>
      <c r="DF10" s="592"/>
      <c r="DG10" s="592"/>
      <c r="DH10" s="592"/>
      <c r="DI10" s="592"/>
      <c r="DJ10" s="592"/>
      <c r="DK10" s="592"/>
      <c r="DL10" s="592"/>
      <c r="DM10" s="592"/>
      <c r="DN10" s="592"/>
      <c r="DO10" s="592"/>
      <c r="DP10" s="593"/>
      <c r="DQ10" s="600">
        <v>8704</v>
      </c>
      <c r="DR10" s="592"/>
      <c r="DS10" s="592"/>
      <c r="DT10" s="592"/>
      <c r="DU10" s="592"/>
      <c r="DV10" s="592"/>
      <c r="DW10" s="592"/>
      <c r="DX10" s="592"/>
      <c r="DY10" s="592"/>
      <c r="DZ10" s="592"/>
      <c r="EA10" s="592"/>
      <c r="EB10" s="592"/>
      <c r="EC10" s="601"/>
    </row>
    <row r="11" spans="2:143" ht="11.25" customHeight="1" x14ac:dyDescent="0.15">
      <c r="B11" s="588" t="s">
        <v>229</v>
      </c>
      <c r="C11" s="589"/>
      <c r="D11" s="589"/>
      <c r="E11" s="589"/>
      <c r="F11" s="589"/>
      <c r="G11" s="589"/>
      <c r="H11" s="589"/>
      <c r="I11" s="589"/>
      <c r="J11" s="589"/>
      <c r="K11" s="589"/>
      <c r="L11" s="589"/>
      <c r="M11" s="589"/>
      <c r="N11" s="589"/>
      <c r="O11" s="589"/>
      <c r="P11" s="589"/>
      <c r="Q11" s="590"/>
      <c r="R11" s="591">
        <v>54</v>
      </c>
      <c r="S11" s="592"/>
      <c r="T11" s="592"/>
      <c r="U11" s="592"/>
      <c r="V11" s="592"/>
      <c r="W11" s="592"/>
      <c r="X11" s="592"/>
      <c r="Y11" s="593"/>
      <c r="Z11" s="594">
        <v>0</v>
      </c>
      <c r="AA11" s="594"/>
      <c r="AB11" s="594"/>
      <c r="AC11" s="594"/>
      <c r="AD11" s="595">
        <v>54</v>
      </c>
      <c r="AE11" s="595"/>
      <c r="AF11" s="595"/>
      <c r="AG11" s="595"/>
      <c r="AH11" s="595"/>
      <c r="AI11" s="595"/>
      <c r="AJ11" s="595"/>
      <c r="AK11" s="595"/>
      <c r="AL11" s="596">
        <v>0</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91715</v>
      </c>
      <c r="BH11" s="592"/>
      <c r="BI11" s="592"/>
      <c r="BJ11" s="592"/>
      <c r="BK11" s="592"/>
      <c r="BL11" s="592"/>
      <c r="BM11" s="592"/>
      <c r="BN11" s="593"/>
      <c r="BO11" s="594">
        <v>2.8</v>
      </c>
      <c r="BP11" s="594"/>
      <c r="BQ11" s="594"/>
      <c r="BR11" s="594"/>
      <c r="BS11" s="600">
        <v>13915</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1634805</v>
      </c>
      <c r="CS11" s="592"/>
      <c r="CT11" s="592"/>
      <c r="CU11" s="592"/>
      <c r="CV11" s="592"/>
      <c r="CW11" s="592"/>
      <c r="CX11" s="592"/>
      <c r="CY11" s="593"/>
      <c r="CZ11" s="594">
        <v>18.3</v>
      </c>
      <c r="DA11" s="594"/>
      <c r="DB11" s="594"/>
      <c r="DC11" s="594"/>
      <c r="DD11" s="600">
        <v>263417</v>
      </c>
      <c r="DE11" s="592"/>
      <c r="DF11" s="592"/>
      <c r="DG11" s="592"/>
      <c r="DH11" s="592"/>
      <c r="DI11" s="592"/>
      <c r="DJ11" s="592"/>
      <c r="DK11" s="592"/>
      <c r="DL11" s="592"/>
      <c r="DM11" s="592"/>
      <c r="DN11" s="592"/>
      <c r="DO11" s="592"/>
      <c r="DP11" s="593"/>
      <c r="DQ11" s="600">
        <v>583332</v>
      </c>
      <c r="DR11" s="592"/>
      <c r="DS11" s="592"/>
      <c r="DT11" s="592"/>
      <c r="DU11" s="592"/>
      <c r="DV11" s="592"/>
      <c r="DW11" s="592"/>
      <c r="DX11" s="592"/>
      <c r="DY11" s="592"/>
      <c r="DZ11" s="592"/>
      <c r="EA11" s="592"/>
      <c r="EB11" s="592"/>
      <c r="EC11" s="601"/>
    </row>
    <row r="12" spans="2:143" ht="11.25" customHeight="1" x14ac:dyDescent="0.15">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2510900</v>
      </c>
      <c r="BH12" s="592"/>
      <c r="BI12" s="592"/>
      <c r="BJ12" s="592"/>
      <c r="BK12" s="592"/>
      <c r="BL12" s="592"/>
      <c r="BM12" s="592"/>
      <c r="BN12" s="593"/>
      <c r="BO12" s="594">
        <v>77.5</v>
      </c>
      <c r="BP12" s="594"/>
      <c r="BQ12" s="594"/>
      <c r="BR12" s="594"/>
      <c r="BS12" s="600" t="s">
        <v>113</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303807</v>
      </c>
      <c r="CS12" s="592"/>
      <c r="CT12" s="592"/>
      <c r="CU12" s="592"/>
      <c r="CV12" s="592"/>
      <c r="CW12" s="592"/>
      <c r="CX12" s="592"/>
      <c r="CY12" s="593"/>
      <c r="CZ12" s="594">
        <v>3.4</v>
      </c>
      <c r="DA12" s="594"/>
      <c r="DB12" s="594"/>
      <c r="DC12" s="594"/>
      <c r="DD12" s="600">
        <v>18567</v>
      </c>
      <c r="DE12" s="592"/>
      <c r="DF12" s="592"/>
      <c r="DG12" s="592"/>
      <c r="DH12" s="592"/>
      <c r="DI12" s="592"/>
      <c r="DJ12" s="592"/>
      <c r="DK12" s="592"/>
      <c r="DL12" s="592"/>
      <c r="DM12" s="592"/>
      <c r="DN12" s="592"/>
      <c r="DO12" s="592"/>
      <c r="DP12" s="593"/>
      <c r="DQ12" s="600">
        <v>165907</v>
      </c>
      <c r="DR12" s="592"/>
      <c r="DS12" s="592"/>
      <c r="DT12" s="592"/>
      <c r="DU12" s="592"/>
      <c r="DV12" s="592"/>
      <c r="DW12" s="592"/>
      <c r="DX12" s="592"/>
      <c r="DY12" s="592"/>
      <c r="DZ12" s="592"/>
      <c r="EA12" s="592"/>
      <c r="EB12" s="592"/>
      <c r="EC12" s="601"/>
    </row>
    <row r="13" spans="2:143" ht="11.25" customHeight="1" x14ac:dyDescent="0.15">
      <c r="B13" s="588" t="s">
        <v>235</v>
      </c>
      <c r="C13" s="589"/>
      <c r="D13" s="589"/>
      <c r="E13" s="589"/>
      <c r="F13" s="589"/>
      <c r="G13" s="589"/>
      <c r="H13" s="589"/>
      <c r="I13" s="589"/>
      <c r="J13" s="589"/>
      <c r="K13" s="589"/>
      <c r="L13" s="589"/>
      <c r="M13" s="589"/>
      <c r="N13" s="589"/>
      <c r="O13" s="589"/>
      <c r="P13" s="589"/>
      <c r="Q13" s="590"/>
      <c r="R13" s="591">
        <v>14713</v>
      </c>
      <c r="S13" s="592"/>
      <c r="T13" s="592"/>
      <c r="U13" s="592"/>
      <c r="V13" s="592"/>
      <c r="W13" s="592"/>
      <c r="X13" s="592"/>
      <c r="Y13" s="593"/>
      <c r="Z13" s="594">
        <v>0.2</v>
      </c>
      <c r="AA13" s="594"/>
      <c r="AB13" s="594"/>
      <c r="AC13" s="594"/>
      <c r="AD13" s="595">
        <v>14713</v>
      </c>
      <c r="AE13" s="595"/>
      <c r="AF13" s="595"/>
      <c r="AG13" s="595"/>
      <c r="AH13" s="595"/>
      <c r="AI13" s="595"/>
      <c r="AJ13" s="595"/>
      <c r="AK13" s="595"/>
      <c r="AL13" s="596">
        <v>0.4</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2507829</v>
      </c>
      <c r="BH13" s="592"/>
      <c r="BI13" s="592"/>
      <c r="BJ13" s="592"/>
      <c r="BK13" s="592"/>
      <c r="BL13" s="592"/>
      <c r="BM13" s="592"/>
      <c r="BN13" s="593"/>
      <c r="BO13" s="594">
        <v>77.400000000000006</v>
      </c>
      <c r="BP13" s="594"/>
      <c r="BQ13" s="594"/>
      <c r="BR13" s="594"/>
      <c r="BS13" s="600" t="s">
        <v>113</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875240</v>
      </c>
      <c r="CS13" s="592"/>
      <c r="CT13" s="592"/>
      <c r="CU13" s="592"/>
      <c r="CV13" s="592"/>
      <c r="CW13" s="592"/>
      <c r="CX13" s="592"/>
      <c r="CY13" s="593"/>
      <c r="CZ13" s="594">
        <v>9.8000000000000007</v>
      </c>
      <c r="DA13" s="594"/>
      <c r="DB13" s="594"/>
      <c r="DC13" s="594"/>
      <c r="DD13" s="600">
        <v>289662</v>
      </c>
      <c r="DE13" s="592"/>
      <c r="DF13" s="592"/>
      <c r="DG13" s="592"/>
      <c r="DH13" s="592"/>
      <c r="DI13" s="592"/>
      <c r="DJ13" s="592"/>
      <c r="DK13" s="592"/>
      <c r="DL13" s="592"/>
      <c r="DM13" s="592"/>
      <c r="DN13" s="592"/>
      <c r="DO13" s="592"/>
      <c r="DP13" s="593"/>
      <c r="DQ13" s="600">
        <v>831505</v>
      </c>
      <c r="DR13" s="592"/>
      <c r="DS13" s="592"/>
      <c r="DT13" s="592"/>
      <c r="DU13" s="592"/>
      <c r="DV13" s="592"/>
      <c r="DW13" s="592"/>
      <c r="DX13" s="592"/>
      <c r="DY13" s="592"/>
      <c r="DZ13" s="592"/>
      <c r="EA13" s="592"/>
      <c r="EB13" s="592"/>
      <c r="EC13" s="601"/>
    </row>
    <row r="14" spans="2:143" ht="11.25" customHeight="1" x14ac:dyDescent="0.15">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22859</v>
      </c>
      <c r="BH14" s="592"/>
      <c r="BI14" s="592"/>
      <c r="BJ14" s="592"/>
      <c r="BK14" s="592"/>
      <c r="BL14" s="592"/>
      <c r="BM14" s="592"/>
      <c r="BN14" s="593"/>
      <c r="BO14" s="594">
        <v>0.7</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431173</v>
      </c>
      <c r="CS14" s="592"/>
      <c r="CT14" s="592"/>
      <c r="CU14" s="592"/>
      <c r="CV14" s="592"/>
      <c r="CW14" s="592"/>
      <c r="CX14" s="592"/>
      <c r="CY14" s="593"/>
      <c r="CZ14" s="594">
        <v>4.8</v>
      </c>
      <c r="DA14" s="594"/>
      <c r="DB14" s="594"/>
      <c r="DC14" s="594"/>
      <c r="DD14" s="600">
        <v>179385</v>
      </c>
      <c r="DE14" s="592"/>
      <c r="DF14" s="592"/>
      <c r="DG14" s="592"/>
      <c r="DH14" s="592"/>
      <c r="DI14" s="592"/>
      <c r="DJ14" s="592"/>
      <c r="DK14" s="592"/>
      <c r="DL14" s="592"/>
      <c r="DM14" s="592"/>
      <c r="DN14" s="592"/>
      <c r="DO14" s="592"/>
      <c r="DP14" s="593"/>
      <c r="DQ14" s="600">
        <v>267287</v>
      </c>
      <c r="DR14" s="592"/>
      <c r="DS14" s="592"/>
      <c r="DT14" s="592"/>
      <c r="DU14" s="592"/>
      <c r="DV14" s="592"/>
      <c r="DW14" s="592"/>
      <c r="DX14" s="592"/>
      <c r="DY14" s="592"/>
      <c r="DZ14" s="592"/>
      <c r="EA14" s="592"/>
      <c r="EB14" s="592"/>
      <c r="EC14" s="601"/>
    </row>
    <row r="15" spans="2:143" ht="11.25" customHeight="1" x14ac:dyDescent="0.15">
      <c r="B15" s="588" t="s">
        <v>241</v>
      </c>
      <c r="C15" s="589"/>
      <c r="D15" s="589"/>
      <c r="E15" s="589"/>
      <c r="F15" s="589"/>
      <c r="G15" s="589"/>
      <c r="H15" s="589"/>
      <c r="I15" s="589"/>
      <c r="J15" s="589"/>
      <c r="K15" s="589"/>
      <c r="L15" s="589"/>
      <c r="M15" s="589"/>
      <c r="N15" s="589"/>
      <c r="O15" s="589"/>
      <c r="P15" s="589"/>
      <c r="Q15" s="590"/>
      <c r="R15" s="591">
        <v>4820</v>
      </c>
      <c r="S15" s="592"/>
      <c r="T15" s="592"/>
      <c r="U15" s="592"/>
      <c r="V15" s="592"/>
      <c r="W15" s="592"/>
      <c r="X15" s="592"/>
      <c r="Y15" s="593"/>
      <c r="Z15" s="594">
        <v>0.1</v>
      </c>
      <c r="AA15" s="594"/>
      <c r="AB15" s="594"/>
      <c r="AC15" s="594"/>
      <c r="AD15" s="595">
        <v>4820</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99028</v>
      </c>
      <c r="BH15" s="592"/>
      <c r="BI15" s="592"/>
      <c r="BJ15" s="592"/>
      <c r="BK15" s="592"/>
      <c r="BL15" s="592"/>
      <c r="BM15" s="592"/>
      <c r="BN15" s="593"/>
      <c r="BO15" s="594">
        <v>3.1</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1064976</v>
      </c>
      <c r="CS15" s="592"/>
      <c r="CT15" s="592"/>
      <c r="CU15" s="592"/>
      <c r="CV15" s="592"/>
      <c r="CW15" s="592"/>
      <c r="CX15" s="592"/>
      <c r="CY15" s="593"/>
      <c r="CZ15" s="594">
        <v>11.9</v>
      </c>
      <c r="DA15" s="594"/>
      <c r="DB15" s="594"/>
      <c r="DC15" s="594"/>
      <c r="DD15" s="600">
        <v>497817</v>
      </c>
      <c r="DE15" s="592"/>
      <c r="DF15" s="592"/>
      <c r="DG15" s="592"/>
      <c r="DH15" s="592"/>
      <c r="DI15" s="592"/>
      <c r="DJ15" s="592"/>
      <c r="DK15" s="592"/>
      <c r="DL15" s="592"/>
      <c r="DM15" s="592"/>
      <c r="DN15" s="592"/>
      <c r="DO15" s="592"/>
      <c r="DP15" s="593"/>
      <c r="DQ15" s="600">
        <v>837254</v>
      </c>
      <c r="DR15" s="592"/>
      <c r="DS15" s="592"/>
      <c r="DT15" s="592"/>
      <c r="DU15" s="592"/>
      <c r="DV15" s="592"/>
      <c r="DW15" s="592"/>
      <c r="DX15" s="592"/>
      <c r="DY15" s="592"/>
      <c r="DZ15" s="592"/>
      <c r="EA15" s="592"/>
      <c r="EB15" s="592"/>
      <c r="EC15" s="601"/>
    </row>
    <row r="16" spans="2:143" ht="11.25" customHeight="1" x14ac:dyDescent="0.15">
      <c r="B16" s="588" t="s">
        <v>244</v>
      </c>
      <c r="C16" s="589"/>
      <c r="D16" s="589"/>
      <c r="E16" s="589"/>
      <c r="F16" s="589"/>
      <c r="G16" s="589"/>
      <c r="H16" s="589"/>
      <c r="I16" s="589"/>
      <c r="J16" s="589"/>
      <c r="K16" s="589"/>
      <c r="L16" s="589"/>
      <c r="M16" s="589"/>
      <c r="N16" s="589"/>
      <c r="O16" s="589"/>
      <c r="P16" s="589"/>
      <c r="Q16" s="590"/>
      <c r="R16" s="591">
        <v>311446</v>
      </c>
      <c r="S16" s="592"/>
      <c r="T16" s="592"/>
      <c r="U16" s="592"/>
      <c r="V16" s="592"/>
      <c r="W16" s="592"/>
      <c r="X16" s="592"/>
      <c r="Y16" s="593"/>
      <c r="Z16" s="594">
        <v>3.4</v>
      </c>
      <c r="AA16" s="594"/>
      <c r="AB16" s="594"/>
      <c r="AC16" s="594"/>
      <c r="AD16" s="595">
        <v>181195</v>
      </c>
      <c r="AE16" s="595"/>
      <c r="AF16" s="595"/>
      <c r="AG16" s="595"/>
      <c r="AH16" s="595"/>
      <c r="AI16" s="595"/>
      <c r="AJ16" s="595"/>
      <c r="AK16" s="595"/>
      <c r="AL16" s="596">
        <v>5</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77515</v>
      </c>
      <c r="CS16" s="592"/>
      <c r="CT16" s="592"/>
      <c r="CU16" s="592"/>
      <c r="CV16" s="592"/>
      <c r="CW16" s="592"/>
      <c r="CX16" s="592"/>
      <c r="CY16" s="593"/>
      <c r="CZ16" s="594">
        <v>0.9</v>
      </c>
      <c r="DA16" s="594"/>
      <c r="DB16" s="594"/>
      <c r="DC16" s="594"/>
      <c r="DD16" s="600" t="s">
        <v>113</v>
      </c>
      <c r="DE16" s="592"/>
      <c r="DF16" s="592"/>
      <c r="DG16" s="592"/>
      <c r="DH16" s="592"/>
      <c r="DI16" s="592"/>
      <c r="DJ16" s="592"/>
      <c r="DK16" s="592"/>
      <c r="DL16" s="592"/>
      <c r="DM16" s="592"/>
      <c r="DN16" s="592"/>
      <c r="DO16" s="592"/>
      <c r="DP16" s="593"/>
      <c r="DQ16" s="600">
        <v>61174</v>
      </c>
      <c r="DR16" s="592"/>
      <c r="DS16" s="592"/>
      <c r="DT16" s="592"/>
      <c r="DU16" s="592"/>
      <c r="DV16" s="592"/>
      <c r="DW16" s="592"/>
      <c r="DX16" s="592"/>
      <c r="DY16" s="592"/>
      <c r="DZ16" s="592"/>
      <c r="EA16" s="592"/>
      <c r="EB16" s="592"/>
      <c r="EC16" s="601"/>
    </row>
    <row r="17" spans="2:133" ht="11.25" customHeight="1" x14ac:dyDescent="0.15">
      <c r="B17" s="588" t="s">
        <v>247</v>
      </c>
      <c r="C17" s="589"/>
      <c r="D17" s="589"/>
      <c r="E17" s="589"/>
      <c r="F17" s="589"/>
      <c r="G17" s="589"/>
      <c r="H17" s="589"/>
      <c r="I17" s="589"/>
      <c r="J17" s="589"/>
      <c r="K17" s="589"/>
      <c r="L17" s="589"/>
      <c r="M17" s="589"/>
      <c r="N17" s="589"/>
      <c r="O17" s="589"/>
      <c r="P17" s="589"/>
      <c r="Q17" s="590"/>
      <c r="R17" s="591">
        <v>181195</v>
      </c>
      <c r="S17" s="592"/>
      <c r="T17" s="592"/>
      <c r="U17" s="592"/>
      <c r="V17" s="592"/>
      <c r="W17" s="592"/>
      <c r="X17" s="592"/>
      <c r="Y17" s="593"/>
      <c r="Z17" s="594">
        <v>2</v>
      </c>
      <c r="AA17" s="594"/>
      <c r="AB17" s="594"/>
      <c r="AC17" s="594"/>
      <c r="AD17" s="595">
        <v>181195</v>
      </c>
      <c r="AE17" s="595"/>
      <c r="AF17" s="595"/>
      <c r="AG17" s="595"/>
      <c r="AH17" s="595"/>
      <c r="AI17" s="595"/>
      <c r="AJ17" s="595"/>
      <c r="AK17" s="595"/>
      <c r="AL17" s="596">
        <v>5</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466635</v>
      </c>
      <c r="CS17" s="592"/>
      <c r="CT17" s="592"/>
      <c r="CU17" s="592"/>
      <c r="CV17" s="592"/>
      <c r="CW17" s="592"/>
      <c r="CX17" s="592"/>
      <c r="CY17" s="593"/>
      <c r="CZ17" s="594">
        <v>5.2</v>
      </c>
      <c r="DA17" s="594"/>
      <c r="DB17" s="594"/>
      <c r="DC17" s="594"/>
      <c r="DD17" s="600" t="s">
        <v>113</v>
      </c>
      <c r="DE17" s="592"/>
      <c r="DF17" s="592"/>
      <c r="DG17" s="592"/>
      <c r="DH17" s="592"/>
      <c r="DI17" s="592"/>
      <c r="DJ17" s="592"/>
      <c r="DK17" s="592"/>
      <c r="DL17" s="592"/>
      <c r="DM17" s="592"/>
      <c r="DN17" s="592"/>
      <c r="DO17" s="592"/>
      <c r="DP17" s="593"/>
      <c r="DQ17" s="600">
        <v>465585</v>
      </c>
      <c r="DR17" s="592"/>
      <c r="DS17" s="592"/>
      <c r="DT17" s="592"/>
      <c r="DU17" s="592"/>
      <c r="DV17" s="592"/>
      <c r="DW17" s="592"/>
      <c r="DX17" s="592"/>
      <c r="DY17" s="592"/>
      <c r="DZ17" s="592"/>
      <c r="EA17" s="592"/>
      <c r="EB17" s="592"/>
      <c r="EC17" s="601"/>
    </row>
    <row r="18" spans="2:133" ht="11.25" customHeight="1" x14ac:dyDescent="0.15">
      <c r="B18" s="588" t="s">
        <v>250</v>
      </c>
      <c r="C18" s="589"/>
      <c r="D18" s="589"/>
      <c r="E18" s="589"/>
      <c r="F18" s="589"/>
      <c r="G18" s="589"/>
      <c r="H18" s="589"/>
      <c r="I18" s="589"/>
      <c r="J18" s="589"/>
      <c r="K18" s="589"/>
      <c r="L18" s="589"/>
      <c r="M18" s="589"/>
      <c r="N18" s="589"/>
      <c r="O18" s="589"/>
      <c r="P18" s="589"/>
      <c r="Q18" s="590"/>
      <c r="R18" s="591">
        <v>130251</v>
      </c>
      <c r="S18" s="592"/>
      <c r="T18" s="592"/>
      <c r="U18" s="592"/>
      <c r="V18" s="592"/>
      <c r="W18" s="592"/>
      <c r="X18" s="592"/>
      <c r="Y18" s="593"/>
      <c r="Z18" s="594">
        <v>1.4</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v>2355</v>
      </c>
      <c r="CS18" s="592"/>
      <c r="CT18" s="592"/>
      <c r="CU18" s="592"/>
      <c r="CV18" s="592"/>
      <c r="CW18" s="592"/>
      <c r="CX18" s="592"/>
      <c r="CY18" s="593"/>
      <c r="CZ18" s="594">
        <v>0</v>
      </c>
      <c r="DA18" s="594"/>
      <c r="DB18" s="594"/>
      <c r="DC18" s="594"/>
      <c r="DD18" s="600" t="s">
        <v>113</v>
      </c>
      <c r="DE18" s="592"/>
      <c r="DF18" s="592"/>
      <c r="DG18" s="592"/>
      <c r="DH18" s="592"/>
      <c r="DI18" s="592"/>
      <c r="DJ18" s="592"/>
      <c r="DK18" s="592"/>
      <c r="DL18" s="592"/>
      <c r="DM18" s="592"/>
      <c r="DN18" s="592"/>
      <c r="DO18" s="592"/>
      <c r="DP18" s="593"/>
      <c r="DQ18" s="600">
        <v>2355</v>
      </c>
      <c r="DR18" s="592"/>
      <c r="DS18" s="592"/>
      <c r="DT18" s="592"/>
      <c r="DU18" s="592"/>
      <c r="DV18" s="592"/>
      <c r="DW18" s="592"/>
      <c r="DX18" s="592"/>
      <c r="DY18" s="592"/>
      <c r="DZ18" s="592"/>
      <c r="EA18" s="592"/>
      <c r="EB18" s="592"/>
      <c r="EC18" s="601"/>
    </row>
    <row r="19" spans="2:133" ht="11.25" customHeight="1" x14ac:dyDescent="0.15">
      <c r="B19" s="588" t="s">
        <v>253</v>
      </c>
      <c r="C19" s="589"/>
      <c r="D19" s="589"/>
      <c r="E19" s="589"/>
      <c r="F19" s="589"/>
      <c r="G19" s="589"/>
      <c r="H19" s="589"/>
      <c r="I19" s="589"/>
      <c r="J19" s="589"/>
      <c r="K19" s="589"/>
      <c r="L19" s="589"/>
      <c r="M19" s="589"/>
      <c r="N19" s="589"/>
      <c r="O19" s="589"/>
      <c r="P19" s="589"/>
      <c r="Q19" s="590"/>
      <c r="R19" s="591" t="s">
        <v>113</v>
      </c>
      <c r="S19" s="592"/>
      <c r="T19" s="592"/>
      <c r="U19" s="592"/>
      <c r="V19" s="592"/>
      <c r="W19" s="592"/>
      <c r="X19" s="592"/>
      <c r="Y19" s="593"/>
      <c r="Z19" s="594" t="s">
        <v>113</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113</v>
      </c>
      <c r="BH19" s="592"/>
      <c r="BI19" s="592"/>
      <c r="BJ19" s="592"/>
      <c r="BK19" s="592"/>
      <c r="BL19" s="592"/>
      <c r="BM19" s="592"/>
      <c r="BN19" s="593"/>
      <c r="BO19" s="594" t="s">
        <v>113</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x14ac:dyDescent="0.15">
      <c r="B20" s="588" t="s">
        <v>256</v>
      </c>
      <c r="C20" s="589"/>
      <c r="D20" s="589"/>
      <c r="E20" s="589"/>
      <c r="F20" s="589"/>
      <c r="G20" s="589"/>
      <c r="H20" s="589"/>
      <c r="I20" s="589"/>
      <c r="J20" s="589"/>
      <c r="K20" s="589"/>
      <c r="L20" s="589"/>
      <c r="M20" s="589"/>
      <c r="N20" s="589"/>
      <c r="O20" s="589"/>
      <c r="P20" s="589"/>
      <c r="Q20" s="590"/>
      <c r="R20" s="591">
        <v>3740008</v>
      </c>
      <c r="S20" s="592"/>
      <c r="T20" s="592"/>
      <c r="U20" s="592"/>
      <c r="V20" s="592"/>
      <c r="W20" s="592"/>
      <c r="X20" s="592"/>
      <c r="Y20" s="593"/>
      <c r="Z20" s="594">
        <v>40.700000000000003</v>
      </c>
      <c r="AA20" s="594"/>
      <c r="AB20" s="594"/>
      <c r="AC20" s="594"/>
      <c r="AD20" s="595">
        <v>3609757</v>
      </c>
      <c r="AE20" s="595"/>
      <c r="AF20" s="595"/>
      <c r="AG20" s="595"/>
      <c r="AH20" s="595"/>
      <c r="AI20" s="595"/>
      <c r="AJ20" s="595"/>
      <c r="AK20" s="595"/>
      <c r="AL20" s="596">
        <v>99.6</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113</v>
      </c>
      <c r="BH20" s="592"/>
      <c r="BI20" s="592"/>
      <c r="BJ20" s="592"/>
      <c r="BK20" s="592"/>
      <c r="BL20" s="592"/>
      <c r="BM20" s="592"/>
      <c r="BN20" s="593"/>
      <c r="BO20" s="594" t="s">
        <v>113</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8957227</v>
      </c>
      <c r="CS20" s="592"/>
      <c r="CT20" s="592"/>
      <c r="CU20" s="592"/>
      <c r="CV20" s="592"/>
      <c r="CW20" s="592"/>
      <c r="CX20" s="592"/>
      <c r="CY20" s="593"/>
      <c r="CZ20" s="594">
        <v>100</v>
      </c>
      <c r="DA20" s="594"/>
      <c r="DB20" s="594"/>
      <c r="DC20" s="594"/>
      <c r="DD20" s="600">
        <v>1889788</v>
      </c>
      <c r="DE20" s="592"/>
      <c r="DF20" s="592"/>
      <c r="DG20" s="592"/>
      <c r="DH20" s="592"/>
      <c r="DI20" s="592"/>
      <c r="DJ20" s="592"/>
      <c r="DK20" s="592"/>
      <c r="DL20" s="592"/>
      <c r="DM20" s="592"/>
      <c r="DN20" s="592"/>
      <c r="DO20" s="592"/>
      <c r="DP20" s="593"/>
      <c r="DQ20" s="600">
        <v>6488086</v>
      </c>
      <c r="DR20" s="592"/>
      <c r="DS20" s="592"/>
      <c r="DT20" s="592"/>
      <c r="DU20" s="592"/>
      <c r="DV20" s="592"/>
      <c r="DW20" s="592"/>
      <c r="DX20" s="592"/>
      <c r="DY20" s="592"/>
      <c r="DZ20" s="592"/>
      <c r="EA20" s="592"/>
      <c r="EB20" s="592"/>
      <c r="EC20" s="601"/>
    </row>
    <row r="21" spans="2:133" ht="11.25" customHeight="1" x14ac:dyDescent="0.15">
      <c r="B21" s="588" t="s">
        <v>259</v>
      </c>
      <c r="C21" s="589"/>
      <c r="D21" s="589"/>
      <c r="E21" s="589"/>
      <c r="F21" s="589"/>
      <c r="G21" s="589"/>
      <c r="H21" s="589"/>
      <c r="I21" s="589"/>
      <c r="J21" s="589"/>
      <c r="K21" s="589"/>
      <c r="L21" s="589"/>
      <c r="M21" s="589"/>
      <c r="N21" s="589"/>
      <c r="O21" s="589"/>
      <c r="P21" s="589"/>
      <c r="Q21" s="590"/>
      <c r="R21" s="591">
        <v>1016</v>
      </c>
      <c r="S21" s="592"/>
      <c r="T21" s="592"/>
      <c r="U21" s="592"/>
      <c r="V21" s="592"/>
      <c r="W21" s="592"/>
      <c r="X21" s="592"/>
      <c r="Y21" s="593"/>
      <c r="Z21" s="594">
        <v>0</v>
      </c>
      <c r="AA21" s="594"/>
      <c r="AB21" s="594"/>
      <c r="AC21" s="594"/>
      <c r="AD21" s="595">
        <v>1016</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261</v>
      </c>
      <c r="C22" s="589"/>
      <c r="D22" s="589"/>
      <c r="E22" s="589"/>
      <c r="F22" s="589"/>
      <c r="G22" s="589"/>
      <c r="H22" s="589"/>
      <c r="I22" s="589"/>
      <c r="J22" s="589"/>
      <c r="K22" s="589"/>
      <c r="L22" s="589"/>
      <c r="M22" s="589"/>
      <c r="N22" s="589"/>
      <c r="O22" s="589"/>
      <c r="P22" s="589"/>
      <c r="Q22" s="590"/>
      <c r="R22" s="591">
        <v>11565</v>
      </c>
      <c r="S22" s="592"/>
      <c r="T22" s="592"/>
      <c r="U22" s="592"/>
      <c r="V22" s="592"/>
      <c r="W22" s="592"/>
      <c r="X22" s="592"/>
      <c r="Y22" s="593"/>
      <c r="Z22" s="594">
        <v>0.1</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264</v>
      </c>
      <c r="C23" s="589"/>
      <c r="D23" s="589"/>
      <c r="E23" s="589"/>
      <c r="F23" s="589"/>
      <c r="G23" s="589"/>
      <c r="H23" s="589"/>
      <c r="I23" s="589"/>
      <c r="J23" s="589"/>
      <c r="K23" s="589"/>
      <c r="L23" s="589"/>
      <c r="M23" s="589"/>
      <c r="N23" s="589"/>
      <c r="O23" s="589"/>
      <c r="P23" s="589"/>
      <c r="Q23" s="590"/>
      <c r="R23" s="591">
        <v>109907</v>
      </c>
      <c r="S23" s="592"/>
      <c r="T23" s="592"/>
      <c r="U23" s="592"/>
      <c r="V23" s="592"/>
      <c r="W23" s="592"/>
      <c r="X23" s="592"/>
      <c r="Y23" s="593"/>
      <c r="Z23" s="594">
        <v>1.2</v>
      </c>
      <c r="AA23" s="594"/>
      <c r="AB23" s="594"/>
      <c r="AC23" s="594"/>
      <c r="AD23" s="595">
        <v>883</v>
      </c>
      <c r="AE23" s="595"/>
      <c r="AF23" s="595"/>
      <c r="AG23" s="595"/>
      <c r="AH23" s="595"/>
      <c r="AI23" s="595"/>
      <c r="AJ23" s="595"/>
      <c r="AK23" s="595"/>
      <c r="AL23" s="596">
        <v>0</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x14ac:dyDescent="0.15">
      <c r="B24" s="588" t="s">
        <v>271</v>
      </c>
      <c r="C24" s="589"/>
      <c r="D24" s="589"/>
      <c r="E24" s="589"/>
      <c r="F24" s="589"/>
      <c r="G24" s="589"/>
      <c r="H24" s="589"/>
      <c r="I24" s="589"/>
      <c r="J24" s="589"/>
      <c r="K24" s="589"/>
      <c r="L24" s="589"/>
      <c r="M24" s="589"/>
      <c r="N24" s="589"/>
      <c r="O24" s="589"/>
      <c r="P24" s="589"/>
      <c r="Q24" s="590"/>
      <c r="R24" s="591">
        <v>15757</v>
      </c>
      <c r="S24" s="592"/>
      <c r="T24" s="592"/>
      <c r="U24" s="592"/>
      <c r="V24" s="592"/>
      <c r="W24" s="592"/>
      <c r="X24" s="592"/>
      <c r="Y24" s="593"/>
      <c r="Z24" s="594">
        <v>0.2</v>
      </c>
      <c r="AA24" s="594"/>
      <c r="AB24" s="594"/>
      <c r="AC24" s="594"/>
      <c r="AD24" s="595" t="s">
        <v>113</v>
      </c>
      <c r="AE24" s="595"/>
      <c r="AF24" s="595"/>
      <c r="AG24" s="595"/>
      <c r="AH24" s="595"/>
      <c r="AI24" s="595"/>
      <c r="AJ24" s="595"/>
      <c r="AK24" s="595"/>
      <c r="AL24" s="596" t="s">
        <v>113</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2238603</v>
      </c>
      <c r="CS24" s="581"/>
      <c r="CT24" s="581"/>
      <c r="CU24" s="581"/>
      <c r="CV24" s="581"/>
      <c r="CW24" s="581"/>
      <c r="CX24" s="581"/>
      <c r="CY24" s="582"/>
      <c r="CZ24" s="622">
        <v>25</v>
      </c>
      <c r="DA24" s="623"/>
      <c r="DB24" s="623"/>
      <c r="DC24" s="624"/>
      <c r="DD24" s="621">
        <v>1823986</v>
      </c>
      <c r="DE24" s="581"/>
      <c r="DF24" s="581"/>
      <c r="DG24" s="581"/>
      <c r="DH24" s="581"/>
      <c r="DI24" s="581"/>
      <c r="DJ24" s="581"/>
      <c r="DK24" s="582"/>
      <c r="DL24" s="621">
        <v>1735517</v>
      </c>
      <c r="DM24" s="581"/>
      <c r="DN24" s="581"/>
      <c r="DO24" s="581"/>
      <c r="DP24" s="581"/>
      <c r="DQ24" s="581"/>
      <c r="DR24" s="581"/>
      <c r="DS24" s="581"/>
      <c r="DT24" s="581"/>
      <c r="DU24" s="581"/>
      <c r="DV24" s="582"/>
      <c r="DW24" s="585">
        <v>45</v>
      </c>
      <c r="DX24" s="586"/>
      <c r="DY24" s="586"/>
      <c r="DZ24" s="586"/>
      <c r="EA24" s="586"/>
      <c r="EB24" s="586"/>
      <c r="EC24" s="587"/>
    </row>
    <row r="25" spans="2:133" ht="11.25" customHeight="1" x14ac:dyDescent="0.15">
      <c r="B25" s="588" t="s">
        <v>274</v>
      </c>
      <c r="C25" s="589"/>
      <c r="D25" s="589"/>
      <c r="E25" s="589"/>
      <c r="F25" s="589"/>
      <c r="G25" s="589"/>
      <c r="H25" s="589"/>
      <c r="I25" s="589"/>
      <c r="J25" s="589"/>
      <c r="K25" s="589"/>
      <c r="L25" s="589"/>
      <c r="M25" s="589"/>
      <c r="N25" s="589"/>
      <c r="O25" s="589"/>
      <c r="P25" s="589"/>
      <c r="Q25" s="590"/>
      <c r="R25" s="591">
        <v>2192603</v>
      </c>
      <c r="S25" s="592"/>
      <c r="T25" s="592"/>
      <c r="U25" s="592"/>
      <c r="V25" s="592"/>
      <c r="W25" s="592"/>
      <c r="X25" s="592"/>
      <c r="Y25" s="593"/>
      <c r="Z25" s="594">
        <v>23.9</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1241712</v>
      </c>
      <c r="CS25" s="617"/>
      <c r="CT25" s="617"/>
      <c r="CU25" s="617"/>
      <c r="CV25" s="617"/>
      <c r="CW25" s="617"/>
      <c r="CX25" s="617"/>
      <c r="CY25" s="618"/>
      <c r="CZ25" s="625">
        <v>13.9</v>
      </c>
      <c r="DA25" s="626"/>
      <c r="DB25" s="626"/>
      <c r="DC25" s="627"/>
      <c r="DD25" s="600">
        <v>1150900</v>
      </c>
      <c r="DE25" s="617"/>
      <c r="DF25" s="617"/>
      <c r="DG25" s="617"/>
      <c r="DH25" s="617"/>
      <c r="DI25" s="617"/>
      <c r="DJ25" s="617"/>
      <c r="DK25" s="618"/>
      <c r="DL25" s="600">
        <v>1086472</v>
      </c>
      <c r="DM25" s="617"/>
      <c r="DN25" s="617"/>
      <c r="DO25" s="617"/>
      <c r="DP25" s="617"/>
      <c r="DQ25" s="617"/>
      <c r="DR25" s="617"/>
      <c r="DS25" s="617"/>
      <c r="DT25" s="617"/>
      <c r="DU25" s="617"/>
      <c r="DV25" s="618"/>
      <c r="DW25" s="596">
        <v>28.2</v>
      </c>
      <c r="DX25" s="619"/>
      <c r="DY25" s="619"/>
      <c r="DZ25" s="619"/>
      <c r="EA25" s="619"/>
      <c r="EB25" s="619"/>
      <c r="EC25" s="620"/>
    </row>
    <row r="26" spans="2:133" ht="11.25" customHeight="1" x14ac:dyDescent="0.15">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786137</v>
      </c>
      <c r="CS26" s="592"/>
      <c r="CT26" s="592"/>
      <c r="CU26" s="592"/>
      <c r="CV26" s="592"/>
      <c r="CW26" s="592"/>
      <c r="CX26" s="592"/>
      <c r="CY26" s="593"/>
      <c r="CZ26" s="625">
        <v>8.8000000000000007</v>
      </c>
      <c r="DA26" s="626"/>
      <c r="DB26" s="626"/>
      <c r="DC26" s="627"/>
      <c r="DD26" s="600">
        <v>698233</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19"/>
      <c r="DY26" s="619"/>
      <c r="DZ26" s="619"/>
      <c r="EA26" s="619"/>
      <c r="EB26" s="619"/>
      <c r="EC26" s="620"/>
    </row>
    <row r="27" spans="2:133" ht="11.25" customHeight="1" x14ac:dyDescent="0.15">
      <c r="B27" s="588" t="s">
        <v>280</v>
      </c>
      <c r="C27" s="589"/>
      <c r="D27" s="589"/>
      <c r="E27" s="589"/>
      <c r="F27" s="589"/>
      <c r="G27" s="589"/>
      <c r="H27" s="589"/>
      <c r="I27" s="589"/>
      <c r="J27" s="589"/>
      <c r="K27" s="589"/>
      <c r="L27" s="589"/>
      <c r="M27" s="589"/>
      <c r="N27" s="589"/>
      <c r="O27" s="589"/>
      <c r="P27" s="589"/>
      <c r="Q27" s="590"/>
      <c r="R27" s="591">
        <v>1196934</v>
      </c>
      <c r="S27" s="592"/>
      <c r="T27" s="592"/>
      <c r="U27" s="592"/>
      <c r="V27" s="592"/>
      <c r="W27" s="592"/>
      <c r="X27" s="592"/>
      <c r="Y27" s="593"/>
      <c r="Z27" s="594">
        <v>13</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3240141</v>
      </c>
      <c r="BH27" s="592"/>
      <c r="BI27" s="592"/>
      <c r="BJ27" s="592"/>
      <c r="BK27" s="592"/>
      <c r="BL27" s="592"/>
      <c r="BM27" s="592"/>
      <c r="BN27" s="593"/>
      <c r="BO27" s="594">
        <v>100</v>
      </c>
      <c r="BP27" s="594"/>
      <c r="BQ27" s="594"/>
      <c r="BR27" s="594"/>
      <c r="BS27" s="600">
        <v>13915</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530256</v>
      </c>
      <c r="CS27" s="617"/>
      <c r="CT27" s="617"/>
      <c r="CU27" s="617"/>
      <c r="CV27" s="617"/>
      <c r="CW27" s="617"/>
      <c r="CX27" s="617"/>
      <c r="CY27" s="618"/>
      <c r="CZ27" s="625">
        <v>5.9</v>
      </c>
      <c r="DA27" s="626"/>
      <c r="DB27" s="626"/>
      <c r="DC27" s="627"/>
      <c r="DD27" s="600">
        <v>207501</v>
      </c>
      <c r="DE27" s="617"/>
      <c r="DF27" s="617"/>
      <c r="DG27" s="617"/>
      <c r="DH27" s="617"/>
      <c r="DI27" s="617"/>
      <c r="DJ27" s="617"/>
      <c r="DK27" s="618"/>
      <c r="DL27" s="600">
        <v>183460</v>
      </c>
      <c r="DM27" s="617"/>
      <c r="DN27" s="617"/>
      <c r="DO27" s="617"/>
      <c r="DP27" s="617"/>
      <c r="DQ27" s="617"/>
      <c r="DR27" s="617"/>
      <c r="DS27" s="617"/>
      <c r="DT27" s="617"/>
      <c r="DU27" s="617"/>
      <c r="DV27" s="618"/>
      <c r="DW27" s="596">
        <v>4.8</v>
      </c>
      <c r="DX27" s="619"/>
      <c r="DY27" s="619"/>
      <c r="DZ27" s="619"/>
      <c r="EA27" s="619"/>
      <c r="EB27" s="619"/>
      <c r="EC27" s="620"/>
    </row>
    <row r="28" spans="2:133" ht="11.25" customHeight="1" x14ac:dyDescent="0.15">
      <c r="B28" s="588" t="s">
        <v>283</v>
      </c>
      <c r="C28" s="589"/>
      <c r="D28" s="589"/>
      <c r="E28" s="589"/>
      <c r="F28" s="589"/>
      <c r="G28" s="589"/>
      <c r="H28" s="589"/>
      <c r="I28" s="589"/>
      <c r="J28" s="589"/>
      <c r="K28" s="589"/>
      <c r="L28" s="589"/>
      <c r="M28" s="589"/>
      <c r="N28" s="589"/>
      <c r="O28" s="589"/>
      <c r="P28" s="589"/>
      <c r="Q28" s="590"/>
      <c r="R28" s="591">
        <v>35190</v>
      </c>
      <c r="S28" s="592"/>
      <c r="T28" s="592"/>
      <c r="U28" s="592"/>
      <c r="V28" s="592"/>
      <c r="W28" s="592"/>
      <c r="X28" s="592"/>
      <c r="Y28" s="593"/>
      <c r="Z28" s="594">
        <v>0.4</v>
      </c>
      <c r="AA28" s="594"/>
      <c r="AB28" s="594"/>
      <c r="AC28" s="594"/>
      <c r="AD28" s="595">
        <v>12439</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466635</v>
      </c>
      <c r="CS28" s="592"/>
      <c r="CT28" s="592"/>
      <c r="CU28" s="592"/>
      <c r="CV28" s="592"/>
      <c r="CW28" s="592"/>
      <c r="CX28" s="592"/>
      <c r="CY28" s="593"/>
      <c r="CZ28" s="625">
        <v>5.2</v>
      </c>
      <c r="DA28" s="626"/>
      <c r="DB28" s="626"/>
      <c r="DC28" s="627"/>
      <c r="DD28" s="600">
        <v>465585</v>
      </c>
      <c r="DE28" s="592"/>
      <c r="DF28" s="592"/>
      <c r="DG28" s="592"/>
      <c r="DH28" s="592"/>
      <c r="DI28" s="592"/>
      <c r="DJ28" s="592"/>
      <c r="DK28" s="593"/>
      <c r="DL28" s="600">
        <v>465585</v>
      </c>
      <c r="DM28" s="592"/>
      <c r="DN28" s="592"/>
      <c r="DO28" s="592"/>
      <c r="DP28" s="592"/>
      <c r="DQ28" s="592"/>
      <c r="DR28" s="592"/>
      <c r="DS28" s="592"/>
      <c r="DT28" s="592"/>
      <c r="DU28" s="592"/>
      <c r="DV28" s="593"/>
      <c r="DW28" s="596">
        <v>12.1</v>
      </c>
      <c r="DX28" s="619"/>
      <c r="DY28" s="619"/>
      <c r="DZ28" s="619"/>
      <c r="EA28" s="619"/>
      <c r="EB28" s="619"/>
      <c r="EC28" s="620"/>
    </row>
    <row r="29" spans="2:133" ht="11.25" customHeight="1" x14ac:dyDescent="0.15">
      <c r="B29" s="588" t="s">
        <v>285</v>
      </c>
      <c r="C29" s="589"/>
      <c r="D29" s="589"/>
      <c r="E29" s="589"/>
      <c r="F29" s="589"/>
      <c r="G29" s="589"/>
      <c r="H29" s="589"/>
      <c r="I29" s="589"/>
      <c r="J29" s="589"/>
      <c r="K29" s="589"/>
      <c r="L29" s="589"/>
      <c r="M29" s="589"/>
      <c r="N29" s="589"/>
      <c r="O29" s="589"/>
      <c r="P29" s="589"/>
      <c r="Q29" s="590"/>
      <c r="R29" s="591">
        <v>626112</v>
      </c>
      <c r="S29" s="592"/>
      <c r="T29" s="592"/>
      <c r="U29" s="592"/>
      <c r="V29" s="592"/>
      <c r="W29" s="592"/>
      <c r="X29" s="592"/>
      <c r="Y29" s="593"/>
      <c r="Z29" s="594">
        <v>6.8</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466635</v>
      </c>
      <c r="CS29" s="617"/>
      <c r="CT29" s="617"/>
      <c r="CU29" s="617"/>
      <c r="CV29" s="617"/>
      <c r="CW29" s="617"/>
      <c r="CX29" s="617"/>
      <c r="CY29" s="618"/>
      <c r="CZ29" s="625">
        <v>5.2</v>
      </c>
      <c r="DA29" s="626"/>
      <c r="DB29" s="626"/>
      <c r="DC29" s="627"/>
      <c r="DD29" s="600">
        <v>465585</v>
      </c>
      <c r="DE29" s="617"/>
      <c r="DF29" s="617"/>
      <c r="DG29" s="617"/>
      <c r="DH29" s="617"/>
      <c r="DI29" s="617"/>
      <c r="DJ29" s="617"/>
      <c r="DK29" s="618"/>
      <c r="DL29" s="600">
        <v>465585</v>
      </c>
      <c r="DM29" s="617"/>
      <c r="DN29" s="617"/>
      <c r="DO29" s="617"/>
      <c r="DP29" s="617"/>
      <c r="DQ29" s="617"/>
      <c r="DR29" s="617"/>
      <c r="DS29" s="617"/>
      <c r="DT29" s="617"/>
      <c r="DU29" s="617"/>
      <c r="DV29" s="618"/>
      <c r="DW29" s="596">
        <v>12.1</v>
      </c>
      <c r="DX29" s="619"/>
      <c r="DY29" s="619"/>
      <c r="DZ29" s="619"/>
      <c r="EA29" s="619"/>
      <c r="EB29" s="619"/>
      <c r="EC29" s="620"/>
    </row>
    <row r="30" spans="2:133" ht="11.25" customHeight="1" x14ac:dyDescent="0.15">
      <c r="B30" s="588" t="s">
        <v>290</v>
      </c>
      <c r="C30" s="589"/>
      <c r="D30" s="589"/>
      <c r="E30" s="589"/>
      <c r="F30" s="589"/>
      <c r="G30" s="589"/>
      <c r="H30" s="589"/>
      <c r="I30" s="589"/>
      <c r="J30" s="589"/>
      <c r="K30" s="589"/>
      <c r="L30" s="589"/>
      <c r="M30" s="589"/>
      <c r="N30" s="589"/>
      <c r="O30" s="589"/>
      <c r="P30" s="589"/>
      <c r="Q30" s="590"/>
      <c r="R30" s="591">
        <v>246857</v>
      </c>
      <c r="S30" s="592"/>
      <c r="T30" s="592"/>
      <c r="U30" s="592"/>
      <c r="V30" s="592"/>
      <c r="W30" s="592"/>
      <c r="X30" s="592"/>
      <c r="Y30" s="593"/>
      <c r="Z30" s="594">
        <v>2.7</v>
      </c>
      <c r="AA30" s="594"/>
      <c r="AB30" s="594"/>
      <c r="AC30" s="594"/>
      <c r="AD30" s="595" t="s">
        <v>113</v>
      </c>
      <c r="AE30" s="595"/>
      <c r="AF30" s="595"/>
      <c r="AG30" s="595"/>
      <c r="AH30" s="595"/>
      <c r="AI30" s="595"/>
      <c r="AJ30" s="595"/>
      <c r="AK30" s="595"/>
      <c r="AL30" s="596" t="s">
        <v>113</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99.5</v>
      </c>
      <c r="BH30" s="650"/>
      <c r="BI30" s="650"/>
      <c r="BJ30" s="650"/>
      <c r="BK30" s="650"/>
      <c r="BL30" s="650"/>
      <c r="BM30" s="586">
        <v>98.6</v>
      </c>
      <c r="BN30" s="650"/>
      <c r="BO30" s="650"/>
      <c r="BP30" s="650"/>
      <c r="BQ30" s="651"/>
      <c r="BR30" s="649">
        <v>99.3</v>
      </c>
      <c r="BS30" s="650"/>
      <c r="BT30" s="650"/>
      <c r="BU30" s="650"/>
      <c r="BV30" s="650"/>
      <c r="BW30" s="650"/>
      <c r="BX30" s="586">
        <v>98.3</v>
      </c>
      <c r="BY30" s="650"/>
      <c r="BZ30" s="650"/>
      <c r="CA30" s="650"/>
      <c r="CB30" s="651"/>
      <c r="CD30" s="654"/>
      <c r="CE30" s="655"/>
      <c r="CF30" s="605" t="s">
        <v>293</v>
      </c>
      <c r="CG30" s="606"/>
      <c r="CH30" s="606"/>
      <c r="CI30" s="606"/>
      <c r="CJ30" s="606"/>
      <c r="CK30" s="606"/>
      <c r="CL30" s="606"/>
      <c r="CM30" s="606"/>
      <c r="CN30" s="606"/>
      <c r="CO30" s="606"/>
      <c r="CP30" s="606"/>
      <c r="CQ30" s="607"/>
      <c r="CR30" s="591">
        <v>438448</v>
      </c>
      <c r="CS30" s="592"/>
      <c r="CT30" s="592"/>
      <c r="CU30" s="592"/>
      <c r="CV30" s="592"/>
      <c r="CW30" s="592"/>
      <c r="CX30" s="592"/>
      <c r="CY30" s="593"/>
      <c r="CZ30" s="625">
        <v>4.9000000000000004</v>
      </c>
      <c r="DA30" s="626"/>
      <c r="DB30" s="626"/>
      <c r="DC30" s="627"/>
      <c r="DD30" s="600">
        <v>437435</v>
      </c>
      <c r="DE30" s="592"/>
      <c r="DF30" s="592"/>
      <c r="DG30" s="592"/>
      <c r="DH30" s="592"/>
      <c r="DI30" s="592"/>
      <c r="DJ30" s="592"/>
      <c r="DK30" s="593"/>
      <c r="DL30" s="600">
        <v>437435</v>
      </c>
      <c r="DM30" s="592"/>
      <c r="DN30" s="592"/>
      <c r="DO30" s="592"/>
      <c r="DP30" s="592"/>
      <c r="DQ30" s="592"/>
      <c r="DR30" s="592"/>
      <c r="DS30" s="592"/>
      <c r="DT30" s="592"/>
      <c r="DU30" s="592"/>
      <c r="DV30" s="593"/>
      <c r="DW30" s="596">
        <v>11.3</v>
      </c>
      <c r="DX30" s="619"/>
      <c r="DY30" s="619"/>
      <c r="DZ30" s="619"/>
      <c r="EA30" s="619"/>
      <c r="EB30" s="619"/>
      <c r="EC30" s="620"/>
    </row>
    <row r="31" spans="2:133" ht="11.25" customHeight="1" x14ac:dyDescent="0.15">
      <c r="B31" s="588" t="s">
        <v>294</v>
      </c>
      <c r="C31" s="589"/>
      <c r="D31" s="589"/>
      <c r="E31" s="589"/>
      <c r="F31" s="589"/>
      <c r="G31" s="589"/>
      <c r="H31" s="589"/>
      <c r="I31" s="589"/>
      <c r="J31" s="589"/>
      <c r="K31" s="589"/>
      <c r="L31" s="589"/>
      <c r="M31" s="589"/>
      <c r="N31" s="589"/>
      <c r="O31" s="589"/>
      <c r="P31" s="589"/>
      <c r="Q31" s="590"/>
      <c r="R31" s="591">
        <v>169752</v>
      </c>
      <c r="S31" s="592"/>
      <c r="T31" s="592"/>
      <c r="U31" s="592"/>
      <c r="V31" s="592"/>
      <c r="W31" s="592"/>
      <c r="X31" s="592"/>
      <c r="Y31" s="593"/>
      <c r="Z31" s="594">
        <v>1.8</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98.9</v>
      </c>
      <c r="BH31" s="617"/>
      <c r="BI31" s="617"/>
      <c r="BJ31" s="617"/>
      <c r="BK31" s="617"/>
      <c r="BL31" s="617"/>
      <c r="BM31" s="597">
        <v>98.5</v>
      </c>
      <c r="BN31" s="647"/>
      <c r="BO31" s="647"/>
      <c r="BP31" s="647"/>
      <c r="BQ31" s="648"/>
      <c r="BR31" s="646">
        <v>98.7</v>
      </c>
      <c r="BS31" s="617"/>
      <c r="BT31" s="617"/>
      <c r="BU31" s="617"/>
      <c r="BV31" s="617"/>
      <c r="BW31" s="617"/>
      <c r="BX31" s="597">
        <v>97.6</v>
      </c>
      <c r="BY31" s="647"/>
      <c r="BZ31" s="647"/>
      <c r="CA31" s="647"/>
      <c r="CB31" s="648"/>
      <c r="CD31" s="654"/>
      <c r="CE31" s="655"/>
      <c r="CF31" s="605" t="s">
        <v>297</v>
      </c>
      <c r="CG31" s="606"/>
      <c r="CH31" s="606"/>
      <c r="CI31" s="606"/>
      <c r="CJ31" s="606"/>
      <c r="CK31" s="606"/>
      <c r="CL31" s="606"/>
      <c r="CM31" s="606"/>
      <c r="CN31" s="606"/>
      <c r="CO31" s="606"/>
      <c r="CP31" s="606"/>
      <c r="CQ31" s="607"/>
      <c r="CR31" s="591">
        <v>28187</v>
      </c>
      <c r="CS31" s="617"/>
      <c r="CT31" s="617"/>
      <c r="CU31" s="617"/>
      <c r="CV31" s="617"/>
      <c r="CW31" s="617"/>
      <c r="CX31" s="617"/>
      <c r="CY31" s="618"/>
      <c r="CZ31" s="625">
        <v>0.3</v>
      </c>
      <c r="DA31" s="626"/>
      <c r="DB31" s="626"/>
      <c r="DC31" s="627"/>
      <c r="DD31" s="600">
        <v>28150</v>
      </c>
      <c r="DE31" s="617"/>
      <c r="DF31" s="617"/>
      <c r="DG31" s="617"/>
      <c r="DH31" s="617"/>
      <c r="DI31" s="617"/>
      <c r="DJ31" s="617"/>
      <c r="DK31" s="618"/>
      <c r="DL31" s="600">
        <v>28150</v>
      </c>
      <c r="DM31" s="617"/>
      <c r="DN31" s="617"/>
      <c r="DO31" s="617"/>
      <c r="DP31" s="617"/>
      <c r="DQ31" s="617"/>
      <c r="DR31" s="617"/>
      <c r="DS31" s="617"/>
      <c r="DT31" s="617"/>
      <c r="DU31" s="617"/>
      <c r="DV31" s="618"/>
      <c r="DW31" s="596">
        <v>0.7</v>
      </c>
      <c r="DX31" s="619"/>
      <c r="DY31" s="619"/>
      <c r="DZ31" s="619"/>
      <c r="EA31" s="619"/>
      <c r="EB31" s="619"/>
      <c r="EC31" s="620"/>
    </row>
    <row r="32" spans="2:133" ht="11.25" customHeight="1" x14ac:dyDescent="0.15">
      <c r="B32" s="588" t="s">
        <v>298</v>
      </c>
      <c r="C32" s="589"/>
      <c r="D32" s="589"/>
      <c r="E32" s="589"/>
      <c r="F32" s="589"/>
      <c r="G32" s="589"/>
      <c r="H32" s="589"/>
      <c r="I32" s="589"/>
      <c r="J32" s="589"/>
      <c r="K32" s="589"/>
      <c r="L32" s="589"/>
      <c r="M32" s="589"/>
      <c r="N32" s="589"/>
      <c r="O32" s="589"/>
      <c r="P32" s="589"/>
      <c r="Q32" s="590"/>
      <c r="R32" s="591">
        <v>614909</v>
      </c>
      <c r="S32" s="592"/>
      <c r="T32" s="592"/>
      <c r="U32" s="592"/>
      <c r="V32" s="592"/>
      <c r="W32" s="592"/>
      <c r="X32" s="592"/>
      <c r="Y32" s="593"/>
      <c r="Z32" s="594">
        <v>6.7</v>
      </c>
      <c r="AA32" s="594"/>
      <c r="AB32" s="594"/>
      <c r="AC32" s="594"/>
      <c r="AD32" s="595">
        <v>914</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99.6</v>
      </c>
      <c r="BH32" s="659"/>
      <c r="BI32" s="659"/>
      <c r="BJ32" s="659"/>
      <c r="BK32" s="659"/>
      <c r="BL32" s="659"/>
      <c r="BM32" s="660">
        <v>98.6</v>
      </c>
      <c r="BN32" s="659"/>
      <c r="BO32" s="659"/>
      <c r="BP32" s="659"/>
      <c r="BQ32" s="661"/>
      <c r="BR32" s="658">
        <v>99.5</v>
      </c>
      <c r="BS32" s="659"/>
      <c r="BT32" s="659"/>
      <c r="BU32" s="659"/>
      <c r="BV32" s="659"/>
      <c r="BW32" s="659"/>
      <c r="BX32" s="660">
        <v>98.5</v>
      </c>
      <c r="BY32" s="659"/>
      <c r="BZ32" s="659"/>
      <c r="CA32" s="659"/>
      <c r="CB32" s="661"/>
      <c r="CD32" s="656"/>
      <c r="CE32" s="657"/>
      <c r="CF32" s="605" t="s">
        <v>300</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19"/>
      <c r="DY32" s="619"/>
      <c r="DZ32" s="619"/>
      <c r="EA32" s="619"/>
      <c r="EB32" s="619"/>
      <c r="EC32" s="620"/>
    </row>
    <row r="33" spans="2:133" ht="11.25" customHeight="1" x14ac:dyDescent="0.15">
      <c r="B33" s="588" t="s">
        <v>301</v>
      </c>
      <c r="C33" s="589"/>
      <c r="D33" s="589"/>
      <c r="E33" s="589"/>
      <c r="F33" s="589"/>
      <c r="G33" s="589"/>
      <c r="H33" s="589"/>
      <c r="I33" s="589"/>
      <c r="J33" s="589"/>
      <c r="K33" s="589"/>
      <c r="L33" s="589"/>
      <c r="M33" s="589"/>
      <c r="N33" s="589"/>
      <c r="O33" s="589"/>
      <c r="P33" s="589"/>
      <c r="Q33" s="590"/>
      <c r="R33" s="591">
        <v>230000</v>
      </c>
      <c r="S33" s="592"/>
      <c r="T33" s="592"/>
      <c r="U33" s="592"/>
      <c r="V33" s="592"/>
      <c r="W33" s="592"/>
      <c r="X33" s="592"/>
      <c r="Y33" s="593"/>
      <c r="Z33" s="594">
        <v>2.5</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4751321</v>
      </c>
      <c r="CS33" s="617"/>
      <c r="CT33" s="617"/>
      <c r="CU33" s="617"/>
      <c r="CV33" s="617"/>
      <c r="CW33" s="617"/>
      <c r="CX33" s="617"/>
      <c r="CY33" s="618"/>
      <c r="CZ33" s="625">
        <v>53</v>
      </c>
      <c r="DA33" s="626"/>
      <c r="DB33" s="626"/>
      <c r="DC33" s="627"/>
      <c r="DD33" s="600">
        <v>3377454</v>
      </c>
      <c r="DE33" s="617"/>
      <c r="DF33" s="617"/>
      <c r="DG33" s="617"/>
      <c r="DH33" s="617"/>
      <c r="DI33" s="617"/>
      <c r="DJ33" s="617"/>
      <c r="DK33" s="618"/>
      <c r="DL33" s="600">
        <v>1776526</v>
      </c>
      <c r="DM33" s="617"/>
      <c r="DN33" s="617"/>
      <c r="DO33" s="617"/>
      <c r="DP33" s="617"/>
      <c r="DQ33" s="617"/>
      <c r="DR33" s="617"/>
      <c r="DS33" s="617"/>
      <c r="DT33" s="617"/>
      <c r="DU33" s="617"/>
      <c r="DV33" s="618"/>
      <c r="DW33" s="596">
        <v>46.1</v>
      </c>
      <c r="DX33" s="619"/>
      <c r="DY33" s="619"/>
      <c r="DZ33" s="619"/>
      <c r="EA33" s="619"/>
      <c r="EB33" s="619"/>
      <c r="EC33" s="620"/>
    </row>
    <row r="34" spans="2:133" ht="11.25" customHeight="1" x14ac:dyDescent="0.15">
      <c r="B34" s="588" t="s">
        <v>303</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1325961</v>
      </c>
      <c r="CS34" s="592"/>
      <c r="CT34" s="592"/>
      <c r="CU34" s="592"/>
      <c r="CV34" s="592"/>
      <c r="CW34" s="592"/>
      <c r="CX34" s="592"/>
      <c r="CY34" s="593"/>
      <c r="CZ34" s="625">
        <v>14.8</v>
      </c>
      <c r="DA34" s="626"/>
      <c r="DB34" s="626"/>
      <c r="DC34" s="627"/>
      <c r="DD34" s="600">
        <v>1104149</v>
      </c>
      <c r="DE34" s="592"/>
      <c r="DF34" s="592"/>
      <c r="DG34" s="592"/>
      <c r="DH34" s="592"/>
      <c r="DI34" s="592"/>
      <c r="DJ34" s="592"/>
      <c r="DK34" s="593"/>
      <c r="DL34" s="600">
        <v>835480</v>
      </c>
      <c r="DM34" s="592"/>
      <c r="DN34" s="592"/>
      <c r="DO34" s="592"/>
      <c r="DP34" s="592"/>
      <c r="DQ34" s="592"/>
      <c r="DR34" s="592"/>
      <c r="DS34" s="592"/>
      <c r="DT34" s="592"/>
      <c r="DU34" s="592"/>
      <c r="DV34" s="593"/>
      <c r="DW34" s="596">
        <v>21.7</v>
      </c>
      <c r="DX34" s="619"/>
      <c r="DY34" s="619"/>
      <c r="DZ34" s="619"/>
      <c r="EA34" s="619"/>
      <c r="EB34" s="619"/>
      <c r="EC34" s="620"/>
    </row>
    <row r="35" spans="2:133" ht="11.25" customHeight="1" x14ac:dyDescent="0.15">
      <c r="B35" s="588" t="s">
        <v>307</v>
      </c>
      <c r="C35" s="589"/>
      <c r="D35" s="589"/>
      <c r="E35" s="589"/>
      <c r="F35" s="589"/>
      <c r="G35" s="589"/>
      <c r="H35" s="589"/>
      <c r="I35" s="589"/>
      <c r="J35" s="589"/>
      <c r="K35" s="589"/>
      <c r="L35" s="589"/>
      <c r="M35" s="589"/>
      <c r="N35" s="589"/>
      <c r="O35" s="589"/>
      <c r="P35" s="589"/>
      <c r="Q35" s="590"/>
      <c r="R35" s="591">
        <v>230000</v>
      </c>
      <c r="S35" s="592"/>
      <c r="T35" s="592"/>
      <c r="U35" s="592"/>
      <c r="V35" s="592"/>
      <c r="W35" s="592"/>
      <c r="X35" s="592"/>
      <c r="Y35" s="593"/>
      <c r="Z35" s="594">
        <v>2.5</v>
      </c>
      <c r="AA35" s="594"/>
      <c r="AB35" s="594"/>
      <c r="AC35" s="594"/>
      <c r="AD35" s="595" t="s">
        <v>113</v>
      </c>
      <c r="AE35" s="595"/>
      <c r="AF35" s="595"/>
      <c r="AG35" s="595"/>
      <c r="AH35" s="595"/>
      <c r="AI35" s="595"/>
      <c r="AJ35" s="595"/>
      <c r="AK35" s="595"/>
      <c r="AL35" s="596" t="s">
        <v>113</v>
      </c>
      <c r="AM35" s="597"/>
      <c r="AN35" s="597"/>
      <c r="AO35" s="598"/>
      <c r="AP35" s="186"/>
      <c r="AQ35" s="602" t="s">
        <v>308</v>
      </c>
      <c r="AR35" s="603"/>
      <c r="AS35" s="603"/>
      <c r="AT35" s="603"/>
      <c r="AU35" s="603"/>
      <c r="AV35" s="603"/>
      <c r="AW35" s="603"/>
      <c r="AX35" s="603"/>
      <c r="AY35" s="604"/>
      <c r="AZ35" s="580">
        <v>1283502</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6186</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50066</v>
      </c>
      <c r="CS35" s="617"/>
      <c r="CT35" s="617"/>
      <c r="CU35" s="617"/>
      <c r="CV35" s="617"/>
      <c r="CW35" s="617"/>
      <c r="CX35" s="617"/>
      <c r="CY35" s="618"/>
      <c r="CZ35" s="625">
        <v>0.6</v>
      </c>
      <c r="DA35" s="626"/>
      <c r="DB35" s="626"/>
      <c r="DC35" s="627"/>
      <c r="DD35" s="600">
        <v>41704</v>
      </c>
      <c r="DE35" s="617"/>
      <c r="DF35" s="617"/>
      <c r="DG35" s="617"/>
      <c r="DH35" s="617"/>
      <c r="DI35" s="617"/>
      <c r="DJ35" s="617"/>
      <c r="DK35" s="618"/>
      <c r="DL35" s="600">
        <v>41704</v>
      </c>
      <c r="DM35" s="617"/>
      <c r="DN35" s="617"/>
      <c r="DO35" s="617"/>
      <c r="DP35" s="617"/>
      <c r="DQ35" s="617"/>
      <c r="DR35" s="617"/>
      <c r="DS35" s="617"/>
      <c r="DT35" s="617"/>
      <c r="DU35" s="617"/>
      <c r="DV35" s="618"/>
      <c r="DW35" s="596">
        <v>1.1000000000000001</v>
      </c>
      <c r="DX35" s="619"/>
      <c r="DY35" s="619"/>
      <c r="DZ35" s="619"/>
      <c r="EA35" s="619"/>
      <c r="EB35" s="619"/>
      <c r="EC35" s="620"/>
    </row>
    <row r="36" spans="2:133" ht="11.25" customHeight="1" x14ac:dyDescent="0.15">
      <c r="B36" s="634" t="s">
        <v>311</v>
      </c>
      <c r="C36" s="635"/>
      <c r="D36" s="635"/>
      <c r="E36" s="635"/>
      <c r="F36" s="635"/>
      <c r="G36" s="635"/>
      <c r="H36" s="635"/>
      <c r="I36" s="635"/>
      <c r="J36" s="635"/>
      <c r="K36" s="635"/>
      <c r="L36" s="635"/>
      <c r="M36" s="635"/>
      <c r="N36" s="635"/>
      <c r="O36" s="635"/>
      <c r="P36" s="635"/>
      <c r="Q36" s="636"/>
      <c r="R36" s="663">
        <v>9190610</v>
      </c>
      <c r="S36" s="664"/>
      <c r="T36" s="664"/>
      <c r="U36" s="664"/>
      <c r="V36" s="664"/>
      <c r="W36" s="664"/>
      <c r="X36" s="664"/>
      <c r="Y36" s="665"/>
      <c r="Z36" s="666">
        <v>100</v>
      </c>
      <c r="AA36" s="666"/>
      <c r="AB36" s="666"/>
      <c r="AC36" s="666"/>
      <c r="AD36" s="667">
        <v>3625009</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764806</v>
      </c>
      <c r="BA36" s="592"/>
      <c r="BB36" s="592"/>
      <c r="BC36" s="592"/>
      <c r="BD36" s="617"/>
      <c r="BE36" s="617"/>
      <c r="BF36" s="648"/>
      <c r="BG36" s="605" t="s">
        <v>313</v>
      </c>
      <c r="BH36" s="606"/>
      <c r="BI36" s="606"/>
      <c r="BJ36" s="606"/>
      <c r="BK36" s="606"/>
      <c r="BL36" s="606"/>
      <c r="BM36" s="606"/>
      <c r="BN36" s="606"/>
      <c r="BO36" s="606"/>
      <c r="BP36" s="606"/>
      <c r="BQ36" s="606"/>
      <c r="BR36" s="606"/>
      <c r="BS36" s="606"/>
      <c r="BT36" s="606"/>
      <c r="BU36" s="607"/>
      <c r="BV36" s="591">
        <v>5953</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823037</v>
      </c>
      <c r="CS36" s="592"/>
      <c r="CT36" s="592"/>
      <c r="CU36" s="592"/>
      <c r="CV36" s="592"/>
      <c r="CW36" s="592"/>
      <c r="CX36" s="592"/>
      <c r="CY36" s="593"/>
      <c r="CZ36" s="625">
        <v>9.1999999999999993</v>
      </c>
      <c r="DA36" s="626"/>
      <c r="DB36" s="626"/>
      <c r="DC36" s="627"/>
      <c r="DD36" s="600">
        <v>685036</v>
      </c>
      <c r="DE36" s="592"/>
      <c r="DF36" s="592"/>
      <c r="DG36" s="592"/>
      <c r="DH36" s="592"/>
      <c r="DI36" s="592"/>
      <c r="DJ36" s="592"/>
      <c r="DK36" s="593"/>
      <c r="DL36" s="600">
        <v>404910</v>
      </c>
      <c r="DM36" s="592"/>
      <c r="DN36" s="592"/>
      <c r="DO36" s="592"/>
      <c r="DP36" s="592"/>
      <c r="DQ36" s="592"/>
      <c r="DR36" s="592"/>
      <c r="DS36" s="592"/>
      <c r="DT36" s="592"/>
      <c r="DU36" s="592"/>
      <c r="DV36" s="593"/>
      <c r="DW36" s="596">
        <v>10.5</v>
      </c>
      <c r="DX36" s="619"/>
      <c r="DY36" s="619"/>
      <c r="DZ36" s="619"/>
      <c r="EA36" s="619"/>
      <c r="EB36" s="619"/>
      <c r="EC36" s="620"/>
    </row>
    <row r="37" spans="2:133" ht="11.25" customHeight="1" x14ac:dyDescent="0.15">
      <c r="AQ37" s="670" t="s">
        <v>315</v>
      </c>
      <c r="AR37" s="671"/>
      <c r="AS37" s="671"/>
      <c r="AT37" s="671"/>
      <c r="AU37" s="671"/>
      <c r="AV37" s="671"/>
      <c r="AW37" s="671"/>
      <c r="AX37" s="671"/>
      <c r="AY37" s="672"/>
      <c r="AZ37" s="591">
        <v>97336</v>
      </c>
      <c r="BA37" s="592"/>
      <c r="BB37" s="592"/>
      <c r="BC37" s="592"/>
      <c r="BD37" s="617"/>
      <c r="BE37" s="617"/>
      <c r="BF37" s="648"/>
      <c r="BG37" s="605" t="s">
        <v>316</v>
      </c>
      <c r="BH37" s="606"/>
      <c r="BI37" s="606"/>
      <c r="BJ37" s="606"/>
      <c r="BK37" s="606"/>
      <c r="BL37" s="606"/>
      <c r="BM37" s="606"/>
      <c r="BN37" s="606"/>
      <c r="BO37" s="606"/>
      <c r="BP37" s="606"/>
      <c r="BQ37" s="606"/>
      <c r="BR37" s="606"/>
      <c r="BS37" s="606"/>
      <c r="BT37" s="606"/>
      <c r="BU37" s="607"/>
      <c r="BV37" s="591">
        <v>1607</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247859</v>
      </c>
      <c r="CS37" s="617"/>
      <c r="CT37" s="617"/>
      <c r="CU37" s="617"/>
      <c r="CV37" s="617"/>
      <c r="CW37" s="617"/>
      <c r="CX37" s="617"/>
      <c r="CY37" s="618"/>
      <c r="CZ37" s="625">
        <v>2.8</v>
      </c>
      <c r="DA37" s="626"/>
      <c r="DB37" s="626"/>
      <c r="DC37" s="627"/>
      <c r="DD37" s="600">
        <v>247859</v>
      </c>
      <c r="DE37" s="617"/>
      <c r="DF37" s="617"/>
      <c r="DG37" s="617"/>
      <c r="DH37" s="617"/>
      <c r="DI37" s="617"/>
      <c r="DJ37" s="617"/>
      <c r="DK37" s="618"/>
      <c r="DL37" s="600">
        <v>222176</v>
      </c>
      <c r="DM37" s="617"/>
      <c r="DN37" s="617"/>
      <c r="DO37" s="617"/>
      <c r="DP37" s="617"/>
      <c r="DQ37" s="617"/>
      <c r="DR37" s="617"/>
      <c r="DS37" s="617"/>
      <c r="DT37" s="617"/>
      <c r="DU37" s="617"/>
      <c r="DV37" s="618"/>
      <c r="DW37" s="596">
        <v>5.8</v>
      </c>
      <c r="DX37" s="619"/>
      <c r="DY37" s="619"/>
      <c r="DZ37" s="619"/>
      <c r="EA37" s="619"/>
      <c r="EB37" s="619"/>
      <c r="EC37" s="620"/>
    </row>
    <row r="38" spans="2:133" ht="11.25" customHeight="1" x14ac:dyDescent="0.15">
      <c r="AQ38" s="670" t="s">
        <v>318</v>
      </c>
      <c r="AR38" s="671"/>
      <c r="AS38" s="671"/>
      <c r="AT38" s="671"/>
      <c r="AU38" s="671"/>
      <c r="AV38" s="671"/>
      <c r="AW38" s="671"/>
      <c r="AX38" s="671"/>
      <c r="AY38" s="672"/>
      <c r="AZ38" s="591">
        <v>48849</v>
      </c>
      <c r="BA38" s="592"/>
      <c r="BB38" s="592"/>
      <c r="BC38" s="592"/>
      <c r="BD38" s="617"/>
      <c r="BE38" s="617"/>
      <c r="BF38" s="648"/>
      <c r="BG38" s="605" t="s">
        <v>319</v>
      </c>
      <c r="BH38" s="606"/>
      <c r="BI38" s="606"/>
      <c r="BJ38" s="606"/>
      <c r="BK38" s="606"/>
      <c r="BL38" s="606"/>
      <c r="BM38" s="606"/>
      <c r="BN38" s="606"/>
      <c r="BO38" s="606"/>
      <c r="BP38" s="606"/>
      <c r="BQ38" s="606"/>
      <c r="BR38" s="606"/>
      <c r="BS38" s="606"/>
      <c r="BT38" s="606"/>
      <c r="BU38" s="607"/>
      <c r="BV38" s="591">
        <v>2864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1185446</v>
      </c>
      <c r="CS38" s="592"/>
      <c r="CT38" s="592"/>
      <c r="CU38" s="592"/>
      <c r="CV38" s="592"/>
      <c r="CW38" s="592"/>
      <c r="CX38" s="592"/>
      <c r="CY38" s="593"/>
      <c r="CZ38" s="625">
        <v>13.2</v>
      </c>
      <c r="DA38" s="626"/>
      <c r="DB38" s="626"/>
      <c r="DC38" s="627"/>
      <c r="DD38" s="600">
        <v>1140248</v>
      </c>
      <c r="DE38" s="592"/>
      <c r="DF38" s="592"/>
      <c r="DG38" s="592"/>
      <c r="DH38" s="592"/>
      <c r="DI38" s="592"/>
      <c r="DJ38" s="592"/>
      <c r="DK38" s="593"/>
      <c r="DL38" s="600">
        <v>494432</v>
      </c>
      <c r="DM38" s="592"/>
      <c r="DN38" s="592"/>
      <c r="DO38" s="592"/>
      <c r="DP38" s="592"/>
      <c r="DQ38" s="592"/>
      <c r="DR38" s="592"/>
      <c r="DS38" s="592"/>
      <c r="DT38" s="592"/>
      <c r="DU38" s="592"/>
      <c r="DV38" s="593"/>
      <c r="DW38" s="596">
        <v>12.8</v>
      </c>
      <c r="DX38" s="619"/>
      <c r="DY38" s="619"/>
      <c r="DZ38" s="619"/>
      <c r="EA38" s="619"/>
      <c r="EB38" s="619"/>
      <c r="EC38" s="620"/>
    </row>
    <row r="39" spans="2:133" ht="11.25" customHeight="1" x14ac:dyDescent="0.15">
      <c r="AQ39" s="670" t="s">
        <v>321</v>
      </c>
      <c r="AR39" s="671"/>
      <c r="AS39" s="671"/>
      <c r="AT39" s="671"/>
      <c r="AU39" s="671"/>
      <c r="AV39" s="671"/>
      <c r="AW39" s="671"/>
      <c r="AX39" s="671"/>
      <c r="AY39" s="672"/>
      <c r="AZ39" s="591">
        <v>720</v>
      </c>
      <c r="BA39" s="592"/>
      <c r="BB39" s="592"/>
      <c r="BC39" s="592"/>
      <c r="BD39" s="617"/>
      <c r="BE39" s="617"/>
      <c r="BF39" s="648"/>
      <c r="BG39" s="674" t="s">
        <v>322</v>
      </c>
      <c r="BH39" s="675"/>
      <c r="BI39" s="675"/>
      <c r="BJ39" s="675"/>
      <c r="BK39" s="675"/>
      <c r="BL39" s="187"/>
      <c r="BM39" s="606" t="s">
        <v>323</v>
      </c>
      <c r="BN39" s="606"/>
      <c r="BO39" s="606"/>
      <c r="BP39" s="606"/>
      <c r="BQ39" s="606"/>
      <c r="BR39" s="606"/>
      <c r="BS39" s="606"/>
      <c r="BT39" s="606"/>
      <c r="BU39" s="607"/>
      <c r="BV39" s="591">
        <v>83</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933111</v>
      </c>
      <c r="CS39" s="617"/>
      <c r="CT39" s="617"/>
      <c r="CU39" s="617"/>
      <c r="CV39" s="617"/>
      <c r="CW39" s="617"/>
      <c r="CX39" s="617"/>
      <c r="CY39" s="618"/>
      <c r="CZ39" s="625">
        <v>10.4</v>
      </c>
      <c r="DA39" s="626"/>
      <c r="DB39" s="626"/>
      <c r="DC39" s="627"/>
      <c r="DD39" s="600">
        <v>406317</v>
      </c>
      <c r="DE39" s="617"/>
      <c r="DF39" s="617"/>
      <c r="DG39" s="617"/>
      <c r="DH39" s="617"/>
      <c r="DI39" s="617"/>
      <c r="DJ39" s="617"/>
      <c r="DK39" s="618"/>
      <c r="DL39" s="600" t="s">
        <v>325</v>
      </c>
      <c r="DM39" s="617"/>
      <c r="DN39" s="617"/>
      <c r="DO39" s="617"/>
      <c r="DP39" s="617"/>
      <c r="DQ39" s="617"/>
      <c r="DR39" s="617"/>
      <c r="DS39" s="617"/>
      <c r="DT39" s="617"/>
      <c r="DU39" s="617"/>
      <c r="DV39" s="618"/>
      <c r="DW39" s="596" t="s">
        <v>325</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84528</v>
      </c>
      <c r="BA40" s="592"/>
      <c r="BB40" s="592"/>
      <c r="BC40" s="592"/>
      <c r="BD40" s="617"/>
      <c r="BE40" s="617"/>
      <c r="BF40" s="648"/>
      <c r="BG40" s="674"/>
      <c r="BH40" s="675"/>
      <c r="BI40" s="675"/>
      <c r="BJ40" s="675"/>
      <c r="BK40" s="675"/>
      <c r="BL40" s="187"/>
      <c r="BM40" s="606" t="s">
        <v>327</v>
      </c>
      <c r="BN40" s="606"/>
      <c r="BO40" s="606"/>
      <c r="BP40" s="606"/>
      <c r="BQ40" s="606"/>
      <c r="BR40" s="606"/>
      <c r="BS40" s="606"/>
      <c r="BT40" s="606"/>
      <c r="BU40" s="607"/>
      <c r="BV40" s="591">
        <v>84</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433700</v>
      </c>
      <c r="CS40" s="592"/>
      <c r="CT40" s="592"/>
      <c r="CU40" s="592"/>
      <c r="CV40" s="592"/>
      <c r="CW40" s="592"/>
      <c r="CX40" s="592"/>
      <c r="CY40" s="593"/>
      <c r="CZ40" s="625">
        <v>4.8</v>
      </c>
      <c r="DA40" s="626"/>
      <c r="DB40" s="626"/>
      <c r="DC40" s="627"/>
      <c r="DD40" s="600" t="s">
        <v>325</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287263</v>
      </c>
      <c r="BA41" s="664"/>
      <c r="BB41" s="664"/>
      <c r="BC41" s="664"/>
      <c r="BD41" s="659"/>
      <c r="BE41" s="659"/>
      <c r="BF41" s="661"/>
      <c r="BG41" s="676"/>
      <c r="BH41" s="677"/>
      <c r="BI41" s="677"/>
      <c r="BJ41" s="677"/>
      <c r="BK41" s="677"/>
      <c r="BL41" s="189"/>
      <c r="BM41" s="612" t="s">
        <v>330</v>
      </c>
      <c r="BN41" s="612"/>
      <c r="BO41" s="612"/>
      <c r="BP41" s="612"/>
      <c r="BQ41" s="612"/>
      <c r="BR41" s="612"/>
      <c r="BS41" s="612"/>
      <c r="BT41" s="612"/>
      <c r="BU41" s="613"/>
      <c r="BV41" s="663">
        <v>253</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17"/>
      <c r="CT41" s="617"/>
      <c r="CU41" s="617"/>
      <c r="CV41" s="617"/>
      <c r="CW41" s="617"/>
      <c r="CX41" s="617"/>
      <c r="CY41" s="618"/>
      <c r="CZ41" s="625" t="s">
        <v>332</v>
      </c>
      <c r="DA41" s="626"/>
      <c r="DB41" s="626"/>
      <c r="DC41" s="627"/>
      <c r="DD41" s="600" t="s">
        <v>332</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1967303</v>
      </c>
      <c r="CS42" s="592"/>
      <c r="CT42" s="592"/>
      <c r="CU42" s="592"/>
      <c r="CV42" s="592"/>
      <c r="CW42" s="592"/>
      <c r="CX42" s="592"/>
      <c r="CY42" s="593"/>
      <c r="CZ42" s="625">
        <v>22</v>
      </c>
      <c r="DA42" s="684"/>
      <c r="DB42" s="684"/>
      <c r="DC42" s="685"/>
      <c r="DD42" s="600">
        <v>1286646</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40709</v>
      </c>
      <c r="CS43" s="617"/>
      <c r="CT43" s="617"/>
      <c r="CU43" s="617"/>
      <c r="CV43" s="617"/>
      <c r="CW43" s="617"/>
      <c r="CX43" s="617"/>
      <c r="CY43" s="618"/>
      <c r="CZ43" s="625">
        <v>0.5</v>
      </c>
      <c r="DA43" s="626"/>
      <c r="DB43" s="626"/>
      <c r="DC43" s="627"/>
      <c r="DD43" s="600">
        <v>40709</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x14ac:dyDescent="0.15">
      <c r="B44" s="192" t="s">
        <v>337</v>
      </c>
      <c r="CD44" s="697" t="s">
        <v>288</v>
      </c>
      <c r="CE44" s="698"/>
      <c r="CF44" s="588" t="s">
        <v>338</v>
      </c>
      <c r="CG44" s="589"/>
      <c r="CH44" s="589"/>
      <c r="CI44" s="589"/>
      <c r="CJ44" s="589"/>
      <c r="CK44" s="589"/>
      <c r="CL44" s="589"/>
      <c r="CM44" s="589"/>
      <c r="CN44" s="589"/>
      <c r="CO44" s="589"/>
      <c r="CP44" s="589"/>
      <c r="CQ44" s="590"/>
      <c r="CR44" s="591">
        <v>1889788</v>
      </c>
      <c r="CS44" s="592"/>
      <c r="CT44" s="592"/>
      <c r="CU44" s="592"/>
      <c r="CV44" s="592"/>
      <c r="CW44" s="592"/>
      <c r="CX44" s="592"/>
      <c r="CY44" s="593"/>
      <c r="CZ44" s="625">
        <v>21.1</v>
      </c>
      <c r="DA44" s="684"/>
      <c r="DB44" s="684"/>
      <c r="DC44" s="685"/>
      <c r="DD44" s="600">
        <v>1225472</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x14ac:dyDescent="0.15">
      <c r="CD45" s="699"/>
      <c r="CE45" s="700"/>
      <c r="CF45" s="588" t="s">
        <v>339</v>
      </c>
      <c r="CG45" s="589"/>
      <c r="CH45" s="589"/>
      <c r="CI45" s="589"/>
      <c r="CJ45" s="589"/>
      <c r="CK45" s="589"/>
      <c r="CL45" s="589"/>
      <c r="CM45" s="589"/>
      <c r="CN45" s="589"/>
      <c r="CO45" s="589"/>
      <c r="CP45" s="589"/>
      <c r="CQ45" s="590"/>
      <c r="CR45" s="591">
        <v>360514</v>
      </c>
      <c r="CS45" s="617"/>
      <c r="CT45" s="617"/>
      <c r="CU45" s="617"/>
      <c r="CV45" s="617"/>
      <c r="CW45" s="617"/>
      <c r="CX45" s="617"/>
      <c r="CY45" s="618"/>
      <c r="CZ45" s="625">
        <v>4</v>
      </c>
      <c r="DA45" s="626"/>
      <c r="DB45" s="626"/>
      <c r="DC45" s="627"/>
      <c r="DD45" s="600">
        <v>42445</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x14ac:dyDescent="0.15">
      <c r="CD46" s="699"/>
      <c r="CE46" s="700"/>
      <c r="CF46" s="588" t="s">
        <v>340</v>
      </c>
      <c r="CG46" s="589"/>
      <c r="CH46" s="589"/>
      <c r="CI46" s="589"/>
      <c r="CJ46" s="589"/>
      <c r="CK46" s="589"/>
      <c r="CL46" s="589"/>
      <c r="CM46" s="589"/>
      <c r="CN46" s="589"/>
      <c r="CO46" s="589"/>
      <c r="CP46" s="589"/>
      <c r="CQ46" s="590"/>
      <c r="CR46" s="591">
        <v>1501891</v>
      </c>
      <c r="CS46" s="592"/>
      <c r="CT46" s="592"/>
      <c r="CU46" s="592"/>
      <c r="CV46" s="592"/>
      <c r="CW46" s="592"/>
      <c r="CX46" s="592"/>
      <c r="CY46" s="593"/>
      <c r="CZ46" s="625">
        <v>16.8</v>
      </c>
      <c r="DA46" s="684"/>
      <c r="DB46" s="684"/>
      <c r="DC46" s="685"/>
      <c r="DD46" s="600">
        <v>1166689</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x14ac:dyDescent="0.15">
      <c r="CD47" s="699"/>
      <c r="CE47" s="700"/>
      <c r="CF47" s="588" t="s">
        <v>341</v>
      </c>
      <c r="CG47" s="589"/>
      <c r="CH47" s="589"/>
      <c r="CI47" s="589"/>
      <c r="CJ47" s="589"/>
      <c r="CK47" s="589"/>
      <c r="CL47" s="589"/>
      <c r="CM47" s="589"/>
      <c r="CN47" s="589"/>
      <c r="CO47" s="589"/>
      <c r="CP47" s="589"/>
      <c r="CQ47" s="590"/>
      <c r="CR47" s="591">
        <v>77515</v>
      </c>
      <c r="CS47" s="617"/>
      <c r="CT47" s="617"/>
      <c r="CU47" s="617"/>
      <c r="CV47" s="617"/>
      <c r="CW47" s="617"/>
      <c r="CX47" s="617"/>
      <c r="CY47" s="618"/>
      <c r="CZ47" s="625">
        <v>0.9</v>
      </c>
      <c r="DA47" s="626"/>
      <c r="DB47" s="626"/>
      <c r="DC47" s="627"/>
      <c r="DD47" s="600">
        <v>61174</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x14ac:dyDescent="0.15">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84"/>
      <c r="DB48" s="684"/>
      <c r="DC48" s="685"/>
      <c r="DD48" s="600" t="s">
        <v>325</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x14ac:dyDescent="0.15">
      <c r="CD49" s="634" t="s">
        <v>343</v>
      </c>
      <c r="CE49" s="635"/>
      <c r="CF49" s="635"/>
      <c r="CG49" s="635"/>
      <c r="CH49" s="635"/>
      <c r="CI49" s="635"/>
      <c r="CJ49" s="635"/>
      <c r="CK49" s="635"/>
      <c r="CL49" s="635"/>
      <c r="CM49" s="635"/>
      <c r="CN49" s="635"/>
      <c r="CO49" s="635"/>
      <c r="CP49" s="635"/>
      <c r="CQ49" s="636"/>
      <c r="CR49" s="663">
        <v>8957227</v>
      </c>
      <c r="CS49" s="659"/>
      <c r="CT49" s="659"/>
      <c r="CU49" s="659"/>
      <c r="CV49" s="659"/>
      <c r="CW49" s="659"/>
      <c r="CX49" s="659"/>
      <c r="CY49" s="686"/>
      <c r="CZ49" s="687">
        <v>100</v>
      </c>
      <c r="DA49" s="688"/>
      <c r="DB49" s="688"/>
      <c r="DC49" s="689"/>
      <c r="DD49" s="690">
        <v>6488086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9188</v>
      </c>
      <c r="R7" s="721"/>
      <c r="S7" s="721"/>
      <c r="T7" s="721"/>
      <c r="U7" s="721"/>
      <c r="V7" s="721">
        <v>8955</v>
      </c>
      <c r="W7" s="721"/>
      <c r="X7" s="721"/>
      <c r="Y7" s="721"/>
      <c r="Z7" s="721"/>
      <c r="AA7" s="721">
        <v>233</v>
      </c>
      <c r="AB7" s="721"/>
      <c r="AC7" s="721"/>
      <c r="AD7" s="721"/>
      <c r="AE7" s="722"/>
      <c r="AF7" s="723">
        <v>206</v>
      </c>
      <c r="AG7" s="724"/>
      <c r="AH7" s="724"/>
      <c r="AI7" s="724"/>
      <c r="AJ7" s="725"/>
      <c r="AK7" s="760">
        <v>259</v>
      </c>
      <c r="AL7" s="761"/>
      <c r="AM7" s="761"/>
      <c r="AN7" s="761"/>
      <c r="AO7" s="761"/>
      <c r="AP7" s="761">
        <v>1499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549</v>
      </c>
      <c r="BT7" s="765"/>
      <c r="BU7" s="765"/>
      <c r="BV7" s="765"/>
      <c r="BW7" s="765"/>
      <c r="BX7" s="765"/>
      <c r="BY7" s="765"/>
      <c r="BZ7" s="765"/>
      <c r="CA7" s="765"/>
      <c r="CB7" s="765"/>
      <c r="CC7" s="765"/>
      <c r="CD7" s="765"/>
      <c r="CE7" s="765"/>
      <c r="CF7" s="765"/>
      <c r="CG7" s="766"/>
      <c r="CH7" s="757">
        <v>-14</v>
      </c>
      <c r="CI7" s="758"/>
      <c r="CJ7" s="758"/>
      <c r="CK7" s="758"/>
      <c r="CL7" s="759"/>
      <c r="CM7" s="757">
        <v>121</v>
      </c>
      <c r="CN7" s="758"/>
      <c r="CO7" s="758"/>
      <c r="CP7" s="758"/>
      <c r="CQ7" s="759"/>
      <c r="CR7" s="757">
        <v>57</v>
      </c>
      <c r="CS7" s="758"/>
      <c r="CT7" s="758"/>
      <c r="CU7" s="758"/>
      <c r="CV7" s="759"/>
      <c r="CW7" s="757" t="s">
        <v>550</v>
      </c>
      <c r="CX7" s="758"/>
      <c r="CY7" s="758"/>
      <c r="CZ7" s="758"/>
      <c r="DA7" s="759"/>
      <c r="DB7" s="757" t="s">
        <v>545</v>
      </c>
      <c r="DC7" s="758"/>
      <c r="DD7" s="758"/>
      <c r="DE7" s="758"/>
      <c r="DF7" s="759"/>
      <c r="DG7" s="757" t="s">
        <v>545</v>
      </c>
      <c r="DH7" s="758"/>
      <c r="DI7" s="758"/>
      <c r="DJ7" s="758"/>
      <c r="DK7" s="759"/>
      <c r="DL7" s="757" t="s">
        <v>545</v>
      </c>
      <c r="DM7" s="758"/>
      <c r="DN7" s="758"/>
      <c r="DO7" s="758"/>
      <c r="DP7" s="759"/>
      <c r="DQ7" s="757" t="s">
        <v>545</v>
      </c>
      <c r="DR7" s="758"/>
      <c r="DS7" s="758"/>
      <c r="DT7" s="758"/>
      <c r="DU7" s="759"/>
      <c r="DV7" s="738"/>
      <c r="DW7" s="739"/>
      <c r="DX7" s="739"/>
      <c r="DY7" s="739"/>
      <c r="DZ7" s="740"/>
      <c r="EA7" s="205"/>
    </row>
    <row r="8" spans="1:131" s="206" customFormat="1" ht="26.25" customHeight="1" x14ac:dyDescent="0.15">
      <c r="A8" s="212">
        <v>2</v>
      </c>
      <c r="B8" s="741" t="s">
        <v>367</v>
      </c>
      <c r="C8" s="742"/>
      <c r="D8" s="742"/>
      <c r="E8" s="742"/>
      <c r="F8" s="742"/>
      <c r="G8" s="742"/>
      <c r="H8" s="742"/>
      <c r="I8" s="742"/>
      <c r="J8" s="742"/>
      <c r="K8" s="742"/>
      <c r="L8" s="742"/>
      <c r="M8" s="742"/>
      <c r="N8" s="742"/>
      <c r="O8" s="742"/>
      <c r="P8" s="743"/>
      <c r="Q8" s="744">
        <v>192</v>
      </c>
      <c r="R8" s="745"/>
      <c r="S8" s="745"/>
      <c r="T8" s="745"/>
      <c r="U8" s="745"/>
      <c r="V8" s="745">
        <v>192</v>
      </c>
      <c r="W8" s="745"/>
      <c r="X8" s="745"/>
      <c r="Y8" s="745"/>
      <c r="Z8" s="745"/>
      <c r="AA8" s="745" t="s">
        <v>545</v>
      </c>
      <c r="AB8" s="745"/>
      <c r="AC8" s="745"/>
      <c r="AD8" s="745"/>
      <c r="AE8" s="746"/>
      <c r="AF8" s="747" t="s">
        <v>113</v>
      </c>
      <c r="AG8" s="748"/>
      <c r="AH8" s="748"/>
      <c r="AI8" s="748"/>
      <c r="AJ8" s="749"/>
      <c r="AK8" s="750">
        <v>192</v>
      </c>
      <c r="AL8" s="751"/>
      <c r="AM8" s="751"/>
      <c r="AN8" s="751"/>
      <c r="AO8" s="751"/>
      <c r="AP8" s="751">
        <v>737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t="s">
        <v>368</v>
      </c>
      <c r="C9" s="742"/>
      <c r="D9" s="742"/>
      <c r="E9" s="742"/>
      <c r="F9" s="742"/>
      <c r="G9" s="742"/>
      <c r="H9" s="742"/>
      <c r="I9" s="742"/>
      <c r="J9" s="742"/>
      <c r="K9" s="742"/>
      <c r="L9" s="742"/>
      <c r="M9" s="742"/>
      <c r="N9" s="742"/>
      <c r="O9" s="742"/>
      <c r="P9" s="743"/>
      <c r="Q9" s="744">
        <v>15</v>
      </c>
      <c r="R9" s="745"/>
      <c r="S9" s="745"/>
      <c r="T9" s="745"/>
      <c r="U9" s="745"/>
      <c r="V9" s="745">
        <v>15</v>
      </c>
      <c r="W9" s="745"/>
      <c r="X9" s="745"/>
      <c r="Y9" s="745"/>
      <c r="Z9" s="745"/>
      <c r="AA9" s="745" t="s">
        <v>545</v>
      </c>
      <c r="AB9" s="745"/>
      <c r="AC9" s="745"/>
      <c r="AD9" s="745"/>
      <c r="AE9" s="746"/>
      <c r="AF9" s="747" t="s">
        <v>113</v>
      </c>
      <c r="AG9" s="748"/>
      <c r="AH9" s="748"/>
      <c r="AI9" s="748"/>
      <c r="AJ9" s="749"/>
      <c r="AK9" s="750" t="s">
        <v>545</v>
      </c>
      <c r="AL9" s="751"/>
      <c r="AM9" s="751"/>
      <c r="AN9" s="751"/>
      <c r="AO9" s="751"/>
      <c r="AP9" s="751" t="s">
        <v>545</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370</v>
      </c>
      <c r="B23" s="776" t="s">
        <v>371</v>
      </c>
      <c r="C23" s="777"/>
      <c r="D23" s="777"/>
      <c r="E23" s="777"/>
      <c r="F23" s="777"/>
      <c r="G23" s="777"/>
      <c r="H23" s="777"/>
      <c r="I23" s="777"/>
      <c r="J23" s="777"/>
      <c r="K23" s="777"/>
      <c r="L23" s="777"/>
      <c r="M23" s="777"/>
      <c r="N23" s="777"/>
      <c r="O23" s="777"/>
      <c r="P23" s="778"/>
      <c r="Q23" s="779">
        <v>9191</v>
      </c>
      <c r="R23" s="780"/>
      <c r="S23" s="780"/>
      <c r="T23" s="780"/>
      <c r="U23" s="780"/>
      <c r="V23" s="780">
        <v>8957</v>
      </c>
      <c r="W23" s="780"/>
      <c r="X23" s="780"/>
      <c r="Y23" s="780"/>
      <c r="Z23" s="780"/>
      <c r="AA23" s="780">
        <v>233</v>
      </c>
      <c r="AB23" s="780"/>
      <c r="AC23" s="780"/>
      <c r="AD23" s="780"/>
      <c r="AE23" s="781"/>
      <c r="AF23" s="782">
        <v>206</v>
      </c>
      <c r="AG23" s="780"/>
      <c r="AH23" s="780"/>
      <c r="AI23" s="780"/>
      <c r="AJ23" s="783"/>
      <c r="AK23" s="784"/>
      <c r="AL23" s="785"/>
      <c r="AM23" s="785"/>
      <c r="AN23" s="785"/>
      <c r="AO23" s="785"/>
      <c r="AP23" s="780">
        <v>2236</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382</v>
      </c>
      <c r="C28" s="718"/>
      <c r="D28" s="718"/>
      <c r="E28" s="718"/>
      <c r="F28" s="718"/>
      <c r="G28" s="718"/>
      <c r="H28" s="718"/>
      <c r="I28" s="718"/>
      <c r="J28" s="718"/>
      <c r="K28" s="718"/>
      <c r="L28" s="718"/>
      <c r="M28" s="718"/>
      <c r="N28" s="718"/>
      <c r="O28" s="718"/>
      <c r="P28" s="719"/>
      <c r="Q28" s="808">
        <v>1112</v>
      </c>
      <c r="R28" s="809"/>
      <c r="S28" s="809"/>
      <c r="T28" s="809"/>
      <c r="U28" s="809"/>
      <c r="V28" s="809">
        <v>1106</v>
      </c>
      <c r="W28" s="809"/>
      <c r="X28" s="809"/>
      <c r="Y28" s="809"/>
      <c r="Z28" s="809"/>
      <c r="AA28" s="809">
        <v>6</v>
      </c>
      <c r="AB28" s="809"/>
      <c r="AC28" s="809"/>
      <c r="AD28" s="809"/>
      <c r="AE28" s="810"/>
      <c r="AF28" s="811">
        <v>6</v>
      </c>
      <c r="AG28" s="809"/>
      <c r="AH28" s="809"/>
      <c r="AI28" s="809"/>
      <c r="AJ28" s="812"/>
      <c r="AK28" s="813">
        <v>62</v>
      </c>
      <c r="AL28" s="804"/>
      <c r="AM28" s="804"/>
      <c r="AN28" s="804"/>
      <c r="AO28" s="804"/>
      <c r="AP28" s="804" t="s">
        <v>545</v>
      </c>
      <c r="AQ28" s="804"/>
      <c r="AR28" s="804"/>
      <c r="AS28" s="804"/>
      <c r="AT28" s="804"/>
      <c r="AU28" s="804" t="s">
        <v>545</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383</v>
      </c>
      <c r="C29" s="742"/>
      <c r="D29" s="742"/>
      <c r="E29" s="742"/>
      <c r="F29" s="742"/>
      <c r="G29" s="742"/>
      <c r="H29" s="742"/>
      <c r="I29" s="742"/>
      <c r="J29" s="742"/>
      <c r="K29" s="742"/>
      <c r="L29" s="742"/>
      <c r="M29" s="742"/>
      <c r="N29" s="742"/>
      <c r="O29" s="742"/>
      <c r="P29" s="743"/>
      <c r="Q29" s="744">
        <v>117</v>
      </c>
      <c r="R29" s="745"/>
      <c r="S29" s="745"/>
      <c r="T29" s="745"/>
      <c r="U29" s="745"/>
      <c r="V29" s="745">
        <v>117</v>
      </c>
      <c r="W29" s="745"/>
      <c r="X29" s="745"/>
      <c r="Y29" s="745"/>
      <c r="Z29" s="745"/>
      <c r="AA29" s="745" t="s">
        <v>545</v>
      </c>
      <c r="AB29" s="745"/>
      <c r="AC29" s="745"/>
      <c r="AD29" s="745"/>
      <c r="AE29" s="746"/>
      <c r="AF29" s="747" t="s">
        <v>113</v>
      </c>
      <c r="AG29" s="748"/>
      <c r="AH29" s="748"/>
      <c r="AI29" s="748"/>
      <c r="AJ29" s="749"/>
      <c r="AK29" s="816">
        <v>16</v>
      </c>
      <c r="AL29" s="817"/>
      <c r="AM29" s="817"/>
      <c r="AN29" s="817"/>
      <c r="AO29" s="817"/>
      <c r="AP29" s="817" t="s">
        <v>546</v>
      </c>
      <c r="AQ29" s="817"/>
      <c r="AR29" s="817"/>
      <c r="AS29" s="817"/>
      <c r="AT29" s="817"/>
      <c r="AU29" s="817" t="s">
        <v>546</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384</v>
      </c>
      <c r="C30" s="742"/>
      <c r="D30" s="742"/>
      <c r="E30" s="742"/>
      <c r="F30" s="742"/>
      <c r="G30" s="742"/>
      <c r="H30" s="742"/>
      <c r="I30" s="742"/>
      <c r="J30" s="742"/>
      <c r="K30" s="742"/>
      <c r="L30" s="742"/>
      <c r="M30" s="742"/>
      <c r="N30" s="742"/>
      <c r="O30" s="742"/>
      <c r="P30" s="743"/>
      <c r="Q30" s="744">
        <v>99</v>
      </c>
      <c r="R30" s="745"/>
      <c r="S30" s="745"/>
      <c r="T30" s="745"/>
      <c r="U30" s="745"/>
      <c r="V30" s="745">
        <v>99</v>
      </c>
      <c r="W30" s="745"/>
      <c r="X30" s="745"/>
      <c r="Y30" s="745"/>
      <c r="Z30" s="745"/>
      <c r="AA30" s="745">
        <v>0</v>
      </c>
      <c r="AB30" s="745"/>
      <c r="AC30" s="745"/>
      <c r="AD30" s="745"/>
      <c r="AE30" s="746"/>
      <c r="AF30" s="747">
        <v>0</v>
      </c>
      <c r="AG30" s="748"/>
      <c r="AH30" s="748"/>
      <c r="AI30" s="748"/>
      <c r="AJ30" s="749"/>
      <c r="AK30" s="816">
        <v>30</v>
      </c>
      <c r="AL30" s="817"/>
      <c r="AM30" s="817"/>
      <c r="AN30" s="817"/>
      <c r="AO30" s="817"/>
      <c r="AP30" s="817" t="s">
        <v>545</v>
      </c>
      <c r="AQ30" s="817"/>
      <c r="AR30" s="817"/>
      <c r="AS30" s="817"/>
      <c r="AT30" s="817"/>
      <c r="AU30" s="817" t="s">
        <v>544</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385</v>
      </c>
      <c r="C31" s="742"/>
      <c r="D31" s="742"/>
      <c r="E31" s="742"/>
      <c r="F31" s="742"/>
      <c r="G31" s="742"/>
      <c r="H31" s="742"/>
      <c r="I31" s="742"/>
      <c r="J31" s="742"/>
      <c r="K31" s="742"/>
      <c r="L31" s="742"/>
      <c r="M31" s="742"/>
      <c r="N31" s="742"/>
      <c r="O31" s="742"/>
      <c r="P31" s="743"/>
      <c r="Q31" s="744">
        <v>935</v>
      </c>
      <c r="R31" s="745"/>
      <c r="S31" s="745"/>
      <c r="T31" s="745"/>
      <c r="U31" s="745"/>
      <c r="V31" s="745">
        <v>930</v>
      </c>
      <c r="W31" s="745"/>
      <c r="X31" s="745"/>
      <c r="Y31" s="745"/>
      <c r="Z31" s="745"/>
      <c r="AA31" s="745">
        <v>6</v>
      </c>
      <c r="AB31" s="745"/>
      <c r="AC31" s="745"/>
      <c r="AD31" s="745"/>
      <c r="AE31" s="746"/>
      <c r="AF31" s="747">
        <v>6</v>
      </c>
      <c r="AG31" s="748"/>
      <c r="AH31" s="748"/>
      <c r="AI31" s="748"/>
      <c r="AJ31" s="749"/>
      <c r="AK31" s="816">
        <v>185</v>
      </c>
      <c r="AL31" s="817"/>
      <c r="AM31" s="817"/>
      <c r="AN31" s="817"/>
      <c r="AO31" s="817"/>
      <c r="AP31" s="817" t="s">
        <v>545</v>
      </c>
      <c r="AQ31" s="817"/>
      <c r="AR31" s="817"/>
      <c r="AS31" s="817"/>
      <c r="AT31" s="817"/>
      <c r="AU31" s="817" t="s">
        <v>546</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386</v>
      </c>
      <c r="C32" s="742"/>
      <c r="D32" s="742"/>
      <c r="E32" s="742"/>
      <c r="F32" s="742"/>
      <c r="G32" s="742"/>
      <c r="H32" s="742"/>
      <c r="I32" s="742"/>
      <c r="J32" s="742"/>
      <c r="K32" s="742"/>
      <c r="L32" s="742"/>
      <c r="M32" s="742"/>
      <c r="N32" s="742"/>
      <c r="O32" s="742"/>
      <c r="P32" s="743"/>
      <c r="Q32" s="744">
        <v>98</v>
      </c>
      <c r="R32" s="745"/>
      <c r="S32" s="745"/>
      <c r="T32" s="745"/>
      <c r="U32" s="745"/>
      <c r="V32" s="745">
        <v>109</v>
      </c>
      <c r="W32" s="745"/>
      <c r="X32" s="745"/>
      <c r="Y32" s="745"/>
      <c r="Z32" s="745"/>
      <c r="AA32" s="745">
        <v>-11</v>
      </c>
      <c r="AB32" s="745"/>
      <c r="AC32" s="745"/>
      <c r="AD32" s="745"/>
      <c r="AE32" s="746"/>
      <c r="AF32" s="747">
        <v>59</v>
      </c>
      <c r="AG32" s="748"/>
      <c r="AH32" s="748"/>
      <c r="AI32" s="748"/>
      <c r="AJ32" s="749"/>
      <c r="AK32" s="816">
        <v>1</v>
      </c>
      <c r="AL32" s="817"/>
      <c r="AM32" s="817"/>
      <c r="AN32" s="817"/>
      <c r="AO32" s="817"/>
      <c r="AP32" s="817" t="s">
        <v>545</v>
      </c>
      <c r="AQ32" s="817"/>
      <c r="AR32" s="817"/>
      <c r="AS32" s="817"/>
      <c r="AT32" s="817"/>
      <c r="AU32" s="817" t="s">
        <v>546</v>
      </c>
      <c r="AV32" s="817"/>
      <c r="AW32" s="817"/>
      <c r="AX32" s="817"/>
      <c r="AY32" s="817"/>
      <c r="AZ32" s="818" t="s">
        <v>547</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388</v>
      </c>
      <c r="C33" s="742"/>
      <c r="D33" s="742"/>
      <c r="E33" s="742"/>
      <c r="F33" s="742"/>
      <c r="G33" s="742"/>
      <c r="H33" s="742"/>
      <c r="I33" s="742"/>
      <c r="J33" s="742"/>
      <c r="K33" s="742"/>
      <c r="L33" s="742"/>
      <c r="M33" s="742"/>
      <c r="N33" s="742"/>
      <c r="O33" s="742"/>
      <c r="P33" s="743"/>
      <c r="Q33" s="744">
        <v>204</v>
      </c>
      <c r="R33" s="745"/>
      <c r="S33" s="745"/>
      <c r="T33" s="745"/>
      <c r="U33" s="745"/>
      <c r="V33" s="745">
        <v>187</v>
      </c>
      <c r="W33" s="745"/>
      <c r="X33" s="745"/>
      <c r="Y33" s="745"/>
      <c r="Z33" s="745"/>
      <c r="AA33" s="745">
        <v>17</v>
      </c>
      <c r="AB33" s="745"/>
      <c r="AC33" s="745"/>
      <c r="AD33" s="745"/>
      <c r="AE33" s="746"/>
      <c r="AF33" s="747">
        <v>715</v>
      </c>
      <c r="AG33" s="748"/>
      <c r="AH33" s="748"/>
      <c r="AI33" s="748"/>
      <c r="AJ33" s="749"/>
      <c r="AK33" s="816">
        <v>28</v>
      </c>
      <c r="AL33" s="817"/>
      <c r="AM33" s="817"/>
      <c r="AN33" s="817"/>
      <c r="AO33" s="817"/>
      <c r="AP33" s="817" t="s">
        <v>545</v>
      </c>
      <c r="AQ33" s="817"/>
      <c r="AR33" s="817"/>
      <c r="AS33" s="817"/>
      <c r="AT33" s="817"/>
      <c r="AU33" s="817" t="s">
        <v>546</v>
      </c>
      <c r="AV33" s="817"/>
      <c r="AW33" s="817"/>
      <c r="AX33" s="817"/>
      <c r="AY33" s="817"/>
      <c r="AZ33" s="818" t="s">
        <v>547</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389</v>
      </c>
      <c r="C34" s="742"/>
      <c r="D34" s="742"/>
      <c r="E34" s="742"/>
      <c r="F34" s="742"/>
      <c r="G34" s="742"/>
      <c r="H34" s="742"/>
      <c r="I34" s="742"/>
      <c r="J34" s="742"/>
      <c r="K34" s="742"/>
      <c r="L34" s="742"/>
      <c r="M34" s="742"/>
      <c r="N34" s="742"/>
      <c r="O34" s="742"/>
      <c r="P34" s="743"/>
      <c r="Q34" s="744">
        <v>55</v>
      </c>
      <c r="R34" s="745"/>
      <c r="S34" s="745"/>
      <c r="T34" s="745"/>
      <c r="U34" s="745"/>
      <c r="V34" s="745">
        <v>55</v>
      </c>
      <c r="W34" s="745"/>
      <c r="X34" s="745"/>
      <c r="Y34" s="745"/>
      <c r="Z34" s="745"/>
      <c r="AA34" s="745" t="s">
        <v>545</v>
      </c>
      <c r="AB34" s="745"/>
      <c r="AC34" s="745"/>
      <c r="AD34" s="745"/>
      <c r="AE34" s="746"/>
      <c r="AF34" s="747" t="s">
        <v>113</v>
      </c>
      <c r="AG34" s="748"/>
      <c r="AH34" s="748"/>
      <c r="AI34" s="748"/>
      <c r="AJ34" s="749"/>
      <c r="AK34" s="816">
        <v>49</v>
      </c>
      <c r="AL34" s="817"/>
      <c r="AM34" s="817"/>
      <c r="AN34" s="817"/>
      <c r="AO34" s="817"/>
      <c r="AP34" s="817">
        <v>217</v>
      </c>
      <c r="AQ34" s="817"/>
      <c r="AR34" s="817"/>
      <c r="AS34" s="817"/>
      <c r="AT34" s="817"/>
      <c r="AU34" s="817">
        <v>203</v>
      </c>
      <c r="AV34" s="817"/>
      <c r="AW34" s="817"/>
      <c r="AX34" s="817"/>
      <c r="AY34" s="817"/>
      <c r="AZ34" s="818" t="s">
        <v>547</v>
      </c>
      <c r="BA34" s="818"/>
      <c r="BB34" s="818"/>
      <c r="BC34" s="818"/>
      <c r="BD34" s="818"/>
      <c r="BE34" s="814" t="s">
        <v>390</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391</v>
      </c>
      <c r="C35" s="742"/>
      <c r="D35" s="742"/>
      <c r="E35" s="742"/>
      <c r="F35" s="742"/>
      <c r="G35" s="742"/>
      <c r="H35" s="742"/>
      <c r="I35" s="742"/>
      <c r="J35" s="742"/>
      <c r="K35" s="742"/>
      <c r="L35" s="742"/>
      <c r="M35" s="742"/>
      <c r="N35" s="742"/>
      <c r="O35" s="742"/>
      <c r="P35" s="743"/>
      <c r="Q35" s="744">
        <v>891</v>
      </c>
      <c r="R35" s="745"/>
      <c r="S35" s="745"/>
      <c r="T35" s="745"/>
      <c r="U35" s="745"/>
      <c r="V35" s="745">
        <v>891</v>
      </c>
      <c r="W35" s="745"/>
      <c r="X35" s="745"/>
      <c r="Y35" s="745"/>
      <c r="Z35" s="745"/>
      <c r="AA35" s="745" t="s">
        <v>545</v>
      </c>
      <c r="AB35" s="745"/>
      <c r="AC35" s="745"/>
      <c r="AD35" s="745"/>
      <c r="AE35" s="746"/>
      <c r="AF35" s="747" t="s">
        <v>113</v>
      </c>
      <c r="AG35" s="748"/>
      <c r="AH35" s="748"/>
      <c r="AI35" s="748"/>
      <c r="AJ35" s="749"/>
      <c r="AK35" s="816">
        <v>445</v>
      </c>
      <c r="AL35" s="817"/>
      <c r="AM35" s="817"/>
      <c r="AN35" s="817"/>
      <c r="AO35" s="817"/>
      <c r="AP35" s="817">
        <v>4715</v>
      </c>
      <c r="AQ35" s="817"/>
      <c r="AR35" s="817"/>
      <c r="AS35" s="817"/>
      <c r="AT35" s="817"/>
      <c r="AU35" s="817">
        <v>4309</v>
      </c>
      <c r="AV35" s="817"/>
      <c r="AW35" s="817"/>
      <c r="AX35" s="817"/>
      <c r="AY35" s="817"/>
      <c r="AZ35" s="818" t="s">
        <v>547</v>
      </c>
      <c r="BA35" s="818"/>
      <c r="BB35" s="818"/>
      <c r="BC35" s="818"/>
      <c r="BD35" s="818"/>
      <c r="BE35" s="814" t="s">
        <v>390</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392</v>
      </c>
      <c r="C36" s="742"/>
      <c r="D36" s="742"/>
      <c r="E36" s="742"/>
      <c r="F36" s="742"/>
      <c r="G36" s="742"/>
      <c r="H36" s="742"/>
      <c r="I36" s="742"/>
      <c r="J36" s="742"/>
      <c r="K36" s="742"/>
      <c r="L36" s="742"/>
      <c r="M36" s="742"/>
      <c r="N36" s="742"/>
      <c r="O36" s="742"/>
      <c r="P36" s="743"/>
      <c r="Q36" s="744">
        <v>357</v>
      </c>
      <c r="R36" s="745"/>
      <c r="S36" s="745"/>
      <c r="T36" s="745"/>
      <c r="U36" s="745"/>
      <c r="V36" s="745">
        <v>357</v>
      </c>
      <c r="W36" s="745"/>
      <c r="X36" s="745"/>
      <c r="Y36" s="745"/>
      <c r="Z36" s="745"/>
      <c r="AA36" s="745" t="s">
        <v>545</v>
      </c>
      <c r="AB36" s="745"/>
      <c r="AC36" s="745"/>
      <c r="AD36" s="745"/>
      <c r="AE36" s="746"/>
      <c r="AF36" s="747" t="s">
        <v>113</v>
      </c>
      <c r="AG36" s="748"/>
      <c r="AH36" s="748"/>
      <c r="AI36" s="748"/>
      <c r="AJ36" s="749"/>
      <c r="AK36" s="816">
        <v>320</v>
      </c>
      <c r="AL36" s="817"/>
      <c r="AM36" s="817"/>
      <c r="AN36" s="817"/>
      <c r="AO36" s="817"/>
      <c r="AP36" s="817">
        <v>1645</v>
      </c>
      <c r="AQ36" s="817"/>
      <c r="AR36" s="817"/>
      <c r="AS36" s="817"/>
      <c r="AT36" s="817"/>
      <c r="AU36" s="817">
        <v>1630</v>
      </c>
      <c r="AV36" s="817"/>
      <c r="AW36" s="817"/>
      <c r="AX36" s="817"/>
      <c r="AY36" s="817"/>
      <c r="AZ36" s="818" t="s">
        <v>547</v>
      </c>
      <c r="BA36" s="818"/>
      <c r="BB36" s="818"/>
      <c r="BC36" s="818"/>
      <c r="BD36" s="818"/>
      <c r="BE36" s="814" t="s">
        <v>390</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370</v>
      </c>
      <c r="B63" s="776" t="s">
        <v>394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786</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396</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397</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538</v>
      </c>
      <c r="C68" s="856"/>
      <c r="D68" s="856"/>
      <c r="E68" s="856"/>
      <c r="F68" s="856"/>
      <c r="G68" s="856"/>
      <c r="H68" s="856"/>
      <c r="I68" s="856"/>
      <c r="J68" s="856"/>
      <c r="K68" s="856"/>
      <c r="L68" s="856"/>
      <c r="M68" s="856"/>
      <c r="N68" s="856"/>
      <c r="O68" s="856"/>
      <c r="P68" s="857"/>
      <c r="Q68" s="858">
        <v>1292</v>
      </c>
      <c r="R68" s="852"/>
      <c r="S68" s="852"/>
      <c r="T68" s="852"/>
      <c r="U68" s="852"/>
      <c r="V68" s="852">
        <v>1267</v>
      </c>
      <c r="W68" s="852"/>
      <c r="X68" s="852"/>
      <c r="Y68" s="852"/>
      <c r="Z68" s="852"/>
      <c r="AA68" s="852">
        <v>25</v>
      </c>
      <c r="AB68" s="852"/>
      <c r="AC68" s="852"/>
      <c r="AD68" s="852"/>
      <c r="AE68" s="852"/>
      <c r="AF68" s="852">
        <v>25</v>
      </c>
      <c r="AG68" s="852"/>
      <c r="AH68" s="852"/>
      <c r="AI68" s="852"/>
      <c r="AJ68" s="852"/>
      <c r="AK68" s="852" t="s">
        <v>545</v>
      </c>
      <c r="AL68" s="852"/>
      <c r="AM68" s="852"/>
      <c r="AN68" s="852"/>
      <c r="AO68" s="852"/>
      <c r="AP68" s="852">
        <v>362</v>
      </c>
      <c r="AQ68" s="852"/>
      <c r="AR68" s="852"/>
      <c r="AS68" s="852"/>
      <c r="AT68" s="852"/>
      <c r="AU68" s="852">
        <v>47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539</v>
      </c>
      <c r="C69" s="860"/>
      <c r="D69" s="860"/>
      <c r="E69" s="860"/>
      <c r="F69" s="860"/>
      <c r="G69" s="860"/>
      <c r="H69" s="860"/>
      <c r="I69" s="860"/>
      <c r="J69" s="860"/>
      <c r="K69" s="860"/>
      <c r="L69" s="860"/>
      <c r="M69" s="860"/>
      <c r="N69" s="860"/>
      <c r="O69" s="860"/>
      <c r="P69" s="861"/>
      <c r="Q69" s="862">
        <v>4963</v>
      </c>
      <c r="R69" s="817"/>
      <c r="S69" s="817"/>
      <c r="T69" s="817"/>
      <c r="U69" s="817"/>
      <c r="V69" s="817">
        <v>4949</v>
      </c>
      <c r="W69" s="817"/>
      <c r="X69" s="817"/>
      <c r="Y69" s="817"/>
      <c r="Z69" s="817"/>
      <c r="AA69" s="817">
        <v>14</v>
      </c>
      <c r="AB69" s="817"/>
      <c r="AC69" s="817"/>
      <c r="AD69" s="817"/>
      <c r="AE69" s="817"/>
      <c r="AF69" s="817">
        <v>14</v>
      </c>
      <c r="AG69" s="817"/>
      <c r="AH69" s="817"/>
      <c r="AI69" s="817"/>
      <c r="AJ69" s="817"/>
      <c r="AK69" s="817" t="s">
        <v>544</v>
      </c>
      <c r="AL69" s="817"/>
      <c r="AM69" s="817"/>
      <c r="AN69" s="817"/>
      <c r="AO69" s="817"/>
      <c r="AP69" s="817" t="s">
        <v>545</v>
      </c>
      <c r="AQ69" s="817"/>
      <c r="AR69" s="817"/>
      <c r="AS69" s="817"/>
      <c r="AT69" s="817"/>
      <c r="AU69" s="817" t="s">
        <v>545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540</v>
      </c>
      <c r="C70" s="860"/>
      <c r="D70" s="860"/>
      <c r="E70" s="860"/>
      <c r="F70" s="860"/>
      <c r="G70" s="860"/>
      <c r="H70" s="860"/>
      <c r="I70" s="860"/>
      <c r="J70" s="860"/>
      <c r="K70" s="860"/>
      <c r="L70" s="860"/>
      <c r="M70" s="860"/>
      <c r="N70" s="860"/>
      <c r="O70" s="860"/>
      <c r="P70" s="861"/>
      <c r="Q70" s="862">
        <v>165</v>
      </c>
      <c r="R70" s="817"/>
      <c r="S70" s="817"/>
      <c r="T70" s="817"/>
      <c r="U70" s="817"/>
      <c r="V70" s="817">
        <v>133</v>
      </c>
      <c r="W70" s="817"/>
      <c r="X70" s="817"/>
      <c r="Y70" s="817"/>
      <c r="Z70" s="817"/>
      <c r="AA70" s="817">
        <v>32</v>
      </c>
      <c r="AB70" s="817"/>
      <c r="AC70" s="817"/>
      <c r="AD70" s="817"/>
      <c r="AE70" s="817"/>
      <c r="AF70" s="817">
        <v>32</v>
      </c>
      <c r="AG70" s="817"/>
      <c r="AH70" s="817"/>
      <c r="AI70" s="817"/>
      <c r="AJ70" s="817"/>
      <c r="AK70" s="817" t="s">
        <v>544</v>
      </c>
      <c r="AL70" s="817"/>
      <c r="AM70" s="817"/>
      <c r="AN70" s="817"/>
      <c r="AO70" s="817"/>
      <c r="AP70" s="817" t="s">
        <v>545</v>
      </c>
      <c r="AQ70" s="817"/>
      <c r="AR70" s="817"/>
      <c r="AS70" s="817"/>
      <c r="AT70" s="817"/>
      <c r="AU70" s="817" t="s">
        <v>545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541</v>
      </c>
      <c r="C71" s="860"/>
      <c r="D71" s="860"/>
      <c r="E71" s="860"/>
      <c r="F71" s="860"/>
      <c r="G71" s="860"/>
      <c r="H71" s="860"/>
      <c r="I71" s="860"/>
      <c r="J71" s="860"/>
      <c r="K71" s="860"/>
      <c r="L71" s="860"/>
      <c r="M71" s="860"/>
      <c r="N71" s="860"/>
      <c r="O71" s="860"/>
      <c r="P71" s="861"/>
      <c r="Q71" s="862">
        <v>487</v>
      </c>
      <c r="R71" s="817"/>
      <c r="S71" s="817"/>
      <c r="T71" s="817"/>
      <c r="U71" s="817"/>
      <c r="V71" s="817">
        <v>461</v>
      </c>
      <c r="W71" s="817"/>
      <c r="X71" s="817"/>
      <c r="Y71" s="817"/>
      <c r="Z71" s="817"/>
      <c r="AA71" s="817">
        <v>26</v>
      </c>
      <c r="AB71" s="817"/>
      <c r="AC71" s="817"/>
      <c r="AD71" s="817"/>
      <c r="AE71" s="817"/>
      <c r="AF71" s="817">
        <v>26</v>
      </c>
      <c r="AG71" s="817"/>
      <c r="AH71" s="817"/>
      <c r="AI71" s="817"/>
      <c r="AJ71" s="817"/>
      <c r="AK71" s="817" t="s">
        <v>544</v>
      </c>
      <c r="AL71" s="817"/>
      <c r="AM71" s="817"/>
      <c r="AN71" s="817"/>
      <c r="AO71" s="817"/>
      <c r="AP71" s="817" t="s">
        <v>545</v>
      </c>
      <c r="AQ71" s="817"/>
      <c r="AR71" s="817"/>
      <c r="AS71" s="817"/>
      <c r="AT71" s="817"/>
      <c r="AU71" s="817" t="s">
        <v>545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542</v>
      </c>
      <c r="C72" s="860"/>
      <c r="D72" s="860"/>
      <c r="E72" s="860"/>
      <c r="F72" s="860"/>
      <c r="G72" s="860"/>
      <c r="H72" s="860"/>
      <c r="I72" s="860"/>
      <c r="J72" s="860"/>
      <c r="K72" s="860"/>
      <c r="L72" s="860"/>
      <c r="M72" s="860"/>
      <c r="N72" s="860"/>
      <c r="O72" s="860"/>
      <c r="P72" s="861"/>
      <c r="Q72" s="862">
        <v>100154</v>
      </c>
      <c r="R72" s="817"/>
      <c r="S72" s="817"/>
      <c r="T72" s="817"/>
      <c r="U72" s="817"/>
      <c r="V72" s="817">
        <v>97077</v>
      </c>
      <c r="W72" s="817"/>
      <c r="X72" s="817"/>
      <c r="Y72" s="817"/>
      <c r="Z72" s="817"/>
      <c r="AA72" s="817">
        <v>3077</v>
      </c>
      <c r="AB72" s="817"/>
      <c r="AC72" s="817"/>
      <c r="AD72" s="817"/>
      <c r="AE72" s="817"/>
      <c r="AF72" s="817">
        <v>3077</v>
      </c>
      <c r="AG72" s="817"/>
      <c r="AH72" s="817"/>
      <c r="AI72" s="817"/>
      <c r="AJ72" s="817"/>
      <c r="AK72" s="817" t="s">
        <v>544</v>
      </c>
      <c r="AL72" s="817"/>
      <c r="AM72" s="817"/>
      <c r="AN72" s="817"/>
      <c r="AO72" s="817"/>
      <c r="AP72" s="817" t="s">
        <v>545</v>
      </c>
      <c r="AQ72" s="817"/>
      <c r="AR72" s="817"/>
      <c r="AS72" s="817"/>
      <c r="AT72" s="817"/>
      <c r="AU72" s="817" t="s">
        <v>545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543</v>
      </c>
      <c r="C73" s="860"/>
      <c r="D73" s="860"/>
      <c r="E73" s="860"/>
      <c r="F73" s="860"/>
      <c r="G73" s="860"/>
      <c r="H73" s="860"/>
      <c r="I73" s="860"/>
      <c r="J73" s="860"/>
      <c r="K73" s="860"/>
      <c r="L73" s="860"/>
      <c r="M73" s="860"/>
      <c r="N73" s="860"/>
      <c r="O73" s="860"/>
      <c r="P73" s="861"/>
      <c r="Q73" s="862">
        <v>179</v>
      </c>
      <c r="R73" s="817"/>
      <c r="S73" s="817"/>
      <c r="T73" s="817"/>
      <c r="U73" s="817"/>
      <c r="V73" s="817">
        <v>170</v>
      </c>
      <c r="W73" s="817"/>
      <c r="X73" s="817"/>
      <c r="Y73" s="817"/>
      <c r="Z73" s="817"/>
      <c r="AA73" s="817">
        <v>9</v>
      </c>
      <c r="AB73" s="817"/>
      <c r="AC73" s="817"/>
      <c r="AD73" s="817"/>
      <c r="AE73" s="817"/>
      <c r="AF73" s="817">
        <v>9</v>
      </c>
      <c r="AG73" s="817"/>
      <c r="AH73" s="817"/>
      <c r="AI73" s="817"/>
      <c r="AJ73" s="817"/>
      <c r="AK73" s="817">
        <v>51</v>
      </c>
      <c r="AL73" s="817"/>
      <c r="AM73" s="817"/>
      <c r="AN73" s="817"/>
      <c r="AO73" s="817"/>
      <c r="AP73" s="817" t="s">
        <v>545</v>
      </c>
      <c r="AQ73" s="817"/>
      <c r="AR73" s="817"/>
      <c r="AS73" s="817"/>
      <c r="AT73" s="817"/>
      <c r="AU73" s="817" t="s">
        <v>545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548</v>
      </c>
      <c r="C74" s="860"/>
      <c r="D74" s="860"/>
      <c r="E74" s="860"/>
      <c r="F74" s="860"/>
      <c r="G74" s="860"/>
      <c r="H74" s="860"/>
      <c r="I74" s="860"/>
      <c r="J74" s="860"/>
      <c r="K74" s="860"/>
      <c r="L74" s="860"/>
      <c r="M74" s="860"/>
      <c r="N74" s="860"/>
      <c r="O74" s="860"/>
      <c r="P74" s="861"/>
      <c r="Q74" s="862">
        <v>980</v>
      </c>
      <c r="R74" s="817"/>
      <c r="S74" s="817"/>
      <c r="T74" s="817"/>
      <c r="U74" s="817"/>
      <c r="V74" s="817">
        <v>978</v>
      </c>
      <c r="W74" s="817"/>
      <c r="X74" s="817"/>
      <c r="Y74" s="817"/>
      <c r="Z74" s="817"/>
      <c r="AA74" s="817">
        <v>2</v>
      </c>
      <c r="AB74" s="817"/>
      <c r="AC74" s="817"/>
      <c r="AD74" s="817"/>
      <c r="AE74" s="817"/>
      <c r="AF74" s="817">
        <v>2</v>
      </c>
      <c r="AG74" s="817"/>
      <c r="AH74" s="817"/>
      <c r="AI74" s="817"/>
      <c r="AJ74" s="817"/>
      <c r="AK74" s="817">
        <v>384</v>
      </c>
      <c r="AL74" s="817"/>
      <c r="AM74" s="817"/>
      <c r="AN74" s="817"/>
      <c r="AO74" s="817"/>
      <c r="AP74" s="817" t="s">
        <v>545</v>
      </c>
      <c r="AQ74" s="817"/>
      <c r="AR74" s="817"/>
      <c r="AS74" s="817"/>
      <c r="AT74" s="817"/>
      <c r="AU74" s="817" t="s">
        <v>545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370</v>
      </c>
      <c r="B88" s="776" t="s">
        <v>398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3185</v>
      </c>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57</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407</v>
      </c>
      <c r="AB109" s="881"/>
      <c r="AC109" s="881"/>
      <c r="AD109" s="881"/>
      <c r="AE109" s="882"/>
      <c r="AF109" s="880" t="s">
        <v>287</v>
      </c>
      <c r="AG109" s="881"/>
      <c r="AH109" s="881"/>
      <c r="AI109" s="881"/>
      <c r="AJ109" s="882"/>
      <c r="AK109" s="880" t="s">
        <v>286</v>
      </c>
      <c r="AL109" s="881"/>
      <c r="AM109" s="881"/>
      <c r="AN109" s="881"/>
      <c r="AO109" s="882"/>
      <c r="AP109" s="880" t="s">
        <v>408</v>
      </c>
      <c r="AQ109" s="881"/>
      <c r="AR109" s="881"/>
      <c r="AS109" s="881"/>
      <c r="AT109" s="883"/>
      <c r="AU109" s="902" t="s">
        <v>406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407</v>
      </c>
      <c r="BR109" s="881"/>
      <c r="BS109" s="881"/>
      <c r="BT109" s="881"/>
      <c r="BU109" s="882"/>
      <c r="BV109" s="880" t="s">
        <v>287</v>
      </c>
      <c r="BW109" s="881"/>
      <c r="BX109" s="881"/>
      <c r="BY109" s="881"/>
      <c r="BZ109" s="882"/>
      <c r="CA109" s="880" t="s">
        <v>286</v>
      </c>
      <c r="CB109" s="881"/>
      <c r="CC109" s="881"/>
      <c r="CD109" s="881"/>
      <c r="CE109" s="882"/>
      <c r="CF109" s="903" t="s">
        <v>408</v>
      </c>
      <c r="CG109" s="903"/>
      <c r="CH109" s="903"/>
      <c r="CI109" s="903"/>
      <c r="CJ109" s="903"/>
      <c r="CK109" s="880" t="s">
        <v>409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407</v>
      </c>
      <c r="DH109" s="881"/>
      <c r="DI109" s="881"/>
      <c r="DJ109" s="881"/>
      <c r="DK109" s="882"/>
      <c r="DL109" s="880" t="s">
        <v>287</v>
      </c>
      <c r="DM109" s="881"/>
      <c r="DN109" s="881"/>
      <c r="DO109" s="881"/>
      <c r="DP109" s="882"/>
      <c r="DQ109" s="880" t="s">
        <v>286</v>
      </c>
      <c r="DR109" s="881"/>
      <c r="DS109" s="881"/>
      <c r="DT109" s="881"/>
      <c r="DU109" s="882"/>
      <c r="DV109" s="880" t="s">
        <v>408</v>
      </c>
      <c r="DW109" s="881"/>
      <c r="DX109" s="881"/>
      <c r="DY109" s="881"/>
      <c r="DZ109" s="883"/>
    </row>
    <row r="110" spans="1:131" s="197" customFormat="1" ht="26.25" customHeight="1" x14ac:dyDescent="0.15">
      <c r="A110" s="884" t="s">
        <v>410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487119</v>
      </c>
      <c r="AB110" s="888"/>
      <c r="AC110" s="888"/>
      <c r="AD110" s="888"/>
      <c r="AE110" s="889"/>
      <c r="AF110" s="890">
        <v>532138</v>
      </c>
      <c r="AG110" s="888"/>
      <c r="AH110" s="888"/>
      <c r="AI110" s="888"/>
      <c r="AJ110" s="889"/>
      <c r="AK110" s="890">
        <v>466635</v>
      </c>
      <c r="AL110" s="888"/>
      <c r="AM110" s="888"/>
      <c r="AN110" s="888"/>
      <c r="AO110" s="889"/>
      <c r="AP110" s="891">
        <v>14.7</v>
      </c>
      <c r="AQ110" s="892"/>
      <c r="AR110" s="892"/>
      <c r="AS110" s="892"/>
      <c r="AT110" s="893"/>
      <c r="AU110" s="894" t="s">
        <v>61</v>
      </c>
      <c r="AV110" s="895"/>
      <c r="AW110" s="895"/>
      <c r="AX110" s="895"/>
      <c r="AY110" s="896"/>
      <c r="AZ110" s="938" t="s">
        <v>411</v>
      </c>
      <c r="BA110" s="885"/>
      <c r="BB110" s="885"/>
      <c r="BC110" s="885"/>
      <c r="BD110" s="885"/>
      <c r="BE110" s="885"/>
      <c r="BF110" s="885"/>
      <c r="BG110" s="885"/>
      <c r="BH110" s="885"/>
      <c r="BI110" s="885"/>
      <c r="BJ110" s="885"/>
      <c r="BK110" s="885"/>
      <c r="BL110" s="885"/>
      <c r="BM110" s="885"/>
      <c r="BN110" s="885"/>
      <c r="BO110" s="885"/>
      <c r="BP110" s="886"/>
      <c r="BQ110" s="924">
        <v>2871279</v>
      </c>
      <c r="BR110" s="925"/>
      <c r="BS110" s="925"/>
      <c r="BT110" s="925"/>
      <c r="BU110" s="925"/>
      <c r="BV110" s="925">
        <v>2444198</v>
      </c>
      <c r="BW110" s="925"/>
      <c r="BX110" s="925"/>
      <c r="BY110" s="925"/>
      <c r="BZ110" s="925"/>
      <c r="CA110" s="925">
        <v>2235750</v>
      </c>
      <c r="CB110" s="925"/>
      <c r="CC110" s="925"/>
      <c r="CD110" s="925"/>
      <c r="CE110" s="925"/>
      <c r="CF110" s="939">
        <v>70.5</v>
      </c>
      <c r="CG110" s="940"/>
      <c r="CH110" s="940"/>
      <c r="CI110" s="940"/>
      <c r="CJ110" s="940"/>
      <c r="CK110" s="941" t="s">
        <v>412</v>
      </c>
      <c r="CL110" s="942"/>
      <c r="CM110" s="921" t="s">
        <v>413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x14ac:dyDescent="0.15">
      <c r="A111" s="928" t="s">
        <v>414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106</v>
      </c>
      <c r="AB111" s="932"/>
      <c r="AC111" s="932"/>
      <c r="AD111" s="932"/>
      <c r="AE111" s="933"/>
      <c r="AF111" s="934" t="s">
        <v>106</v>
      </c>
      <c r="AG111" s="932"/>
      <c r="AH111" s="932"/>
      <c r="AI111" s="932"/>
      <c r="AJ111" s="933"/>
      <c r="AK111" s="934" t="s">
        <v>106</v>
      </c>
      <c r="AL111" s="932"/>
      <c r="AM111" s="932"/>
      <c r="AN111" s="932"/>
      <c r="AO111" s="933"/>
      <c r="AP111" s="935" t="s">
        <v>106</v>
      </c>
      <c r="AQ111" s="936"/>
      <c r="AR111" s="936"/>
      <c r="AS111" s="936"/>
      <c r="AT111" s="937"/>
      <c r="AU111" s="897"/>
      <c r="AV111" s="898"/>
      <c r="AW111" s="898"/>
      <c r="AX111" s="898"/>
      <c r="AY111" s="899"/>
      <c r="AZ111" s="947" t="s">
        <v>415</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v>4751</v>
      </c>
      <c r="BW111" s="918"/>
      <c r="BX111" s="918"/>
      <c r="BY111" s="918"/>
      <c r="BZ111" s="918"/>
      <c r="CA111" s="918">
        <v>17746</v>
      </c>
      <c r="CB111" s="918"/>
      <c r="CC111" s="918"/>
      <c r="CD111" s="918"/>
      <c r="CE111" s="918"/>
      <c r="CF111" s="912">
        <v>0.6</v>
      </c>
      <c r="CG111" s="913"/>
      <c r="CH111" s="913"/>
      <c r="CI111" s="913"/>
      <c r="CJ111" s="913"/>
      <c r="CK111" s="943"/>
      <c r="CL111" s="944"/>
      <c r="CM111" s="914" t="s">
        <v>416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x14ac:dyDescent="0.15">
      <c r="A112" s="950" t="s">
        <v>417</v>
      </c>
      <c r="B112" s="951"/>
      <c r="C112" s="948" t="s">
        <v>418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419</v>
      </c>
      <c r="BA112" s="948"/>
      <c r="BB112" s="948"/>
      <c r="BC112" s="948"/>
      <c r="BD112" s="948"/>
      <c r="BE112" s="948"/>
      <c r="BF112" s="948"/>
      <c r="BG112" s="948"/>
      <c r="BH112" s="948"/>
      <c r="BI112" s="948"/>
      <c r="BJ112" s="948"/>
      <c r="BK112" s="948"/>
      <c r="BL112" s="948"/>
      <c r="BM112" s="948"/>
      <c r="BN112" s="948"/>
      <c r="BO112" s="948"/>
      <c r="BP112" s="949"/>
      <c r="BQ112" s="917">
        <v>6699938</v>
      </c>
      <c r="BR112" s="918"/>
      <c r="BS112" s="918"/>
      <c r="BT112" s="918"/>
      <c r="BU112" s="918"/>
      <c r="BV112" s="918">
        <v>6392713</v>
      </c>
      <c r="BW112" s="918"/>
      <c r="BX112" s="918"/>
      <c r="BY112" s="918"/>
      <c r="BZ112" s="918"/>
      <c r="CA112" s="918">
        <v>6142460</v>
      </c>
      <c r="CB112" s="918"/>
      <c r="CC112" s="918"/>
      <c r="CD112" s="918"/>
      <c r="CE112" s="918"/>
      <c r="CF112" s="912">
        <v>193.6</v>
      </c>
      <c r="CG112" s="913"/>
      <c r="CH112" s="913"/>
      <c r="CI112" s="913"/>
      <c r="CJ112" s="913"/>
      <c r="CK112" s="943"/>
      <c r="CL112" s="944"/>
      <c r="CM112" s="914" t="s">
        <v>420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x14ac:dyDescent="0.15">
      <c r="A113" s="952"/>
      <c r="B113" s="953"/>
      <c r="C113" s="948" t="s">
        <v>421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506539</v>
      </c>
      <c r="AB113" s="932"/>
      <c r="AC113" s="932"/>
      <c r="AD113" s="932"/>
      <c r="AE113" s="933"/>
      <c r="AF113" s="934">
        <v>469983</v>
      </c>
      <c r="AG113" s="932"/>
      <c r="AH113" s="932"/>
      <c r="AI113" s="932"/>
      <c r="AJ113" s="933"/>
      <c r="AK113" s="934">
        <v>459384</v>
      </c>
      <c r="AL113" s="932"/>
      <c r="AM113" s="932"/>
      <c r="AN113" s="932"/>
      <c r="AO113" s="933"/>
      <c r="AP113" s="935">
        <v>14.5</v>
      </c>
      <c r="AQ113" s="936"/>
      <c r="AR113" s="936"/>
      <c r="AS113" s="936"/>
      <c r="AT113" s="937"/>
      <c r="AU113" s="897"/>
      <c r="AV113" s="898"/>
      <c r="AW113" s="898"/>
      <c r="AX113" s="898"/>
      <c r="AY113" s="899"/>
      <c r="AZ113" s="947" t="s">
        <v>422</v>
      </c>
      <c r="BA113" s="948"/>
      <c r="BB113" s="948"/>
      <c r="BC113" s="948"/>
      <c r="BD113" s="948"/>
      <c r="BE113" s="948"/>
      <c r="BF113" s="948"/>
      <c r="BG113" s="948"/>
      <c r="BH113" s="948"/>
      <c r="BI113" s="948"/>
      <c r="BJ113" s="948"/>
      <c r="BK113" s="948"/>
      <c r="BL113" s="948"/>
      <c r="BM113" s="948"/>
      <c r="BN113" s="948"/>
      <c r="BO113" s="948"/>
      <c r="BP113" s="949"/>
      <c r="BQ113" s="917">
        <v>75850</v>
      </c>
      <c r="BR113" s="918"/>
      <c r="BS113" s="918"/>
      <c r="BT113" s="918"/>
      <c r="BU113" s="918"/>
      <c r="BV113" s="918">
        <v>47846</v>
      </c>
      <c r="BW113" s="918"/>
      <c r="BX113" s="918"/>
      <c r="BY113" s="918"/>
      <c r="BZ113" s="918"/>
      <c r="CA113" s="918">
        <v>47210</v>
      </c>
      <c r="CB113" s="918"/>
      <c r="CC113" s="918"/>
      <c r="CD113" s="918"/>
      <c r="CE113" s="918"/>
      <c r="CF113" s="912">
        <v>1.5</v>
      </c>
      <c r="CG113" s="913"/>
      <c r="CH113" s="913"/>
      <c r="CI113" s="913"/>
      <c r="CJ113" s="913"/>
      <c r="CK113" s="943"/>
      <c r="CL113" s="944"/>
      <c r="CM113" s="914" t="s">
        <v>423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x14ac:dyDescent="0.15">
      <c r="A114" s="952"/>
      <c r="B114" s="953"/>
      <c r="C114" s="948" t="s">
        <v>424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4067</v>
      </c>
      <c r="AB114" s="957"/>
      <c r="AC114" s="957"/>
      <c r="AD114" s="957"/>
      <c r="AE114" s="958"/>
      <c r="AF114" s="959">
        <v>4130</v>
      </c>
      <c r="AG114" s="957"/>
      <c r="AH114" s="957"/>
      <c r="AI114" s="957"/>
      <c r="AJ114" s="958"/>
      <c r="AK114" s="959">
        <v>3931</v>
      </c>
      <c r="AL114" s="957"/>
      <c r="AM114" s="957"/>
      <c r="AN114" s="957"/>
      <c r="AO114" s="958"/>
      <c r="AP114" s="960">
        <v>0.1</v>
      </c>
      <c r="AQ114" s="961"/>
      <c r="AR114" s="961"/>
      <c r="AS114" s="961"/>
      <c r="AT114" s="962"/>
      <c r="AU114" s="897"/>
      <c r="AV114" s="898"/>
      <c r="AW114" s="898"/>
      <c r="AX114" s="898"/>
      <c r="AY114" s="899"/>
      <c r="AZ114" s="947" t="s">
        <v>425</v>
      </c>
      <c r="BA114" s="948"/>
      <c r="BB114" s="948"/>
      <c r="BC114" s="948"/>
      <c r="BD114" s="948"/>
      <c r="BE114" s="948"/>
      <c r="BF114" s="948"/>
      <c r="BG114" s="948"/>
      <c r="BH114" s="948"/>
      <c r="BI114" s="948"/>
      <c r="BJ114" s="948"/>
      <c r="BK114" s="948"/>
      <c r="BL114" s="948"/>
      <c r="BM114" s="948"/>
      <c r="BN114" s="948"/>
      <c r="BO114" s="948"/>
      <c r="BP114" s="949"/>
      <c r="BQ114" s="917">
        <v>560912</v>
      </c>
      <c r="BR114" s="918"/>
      <c r="BS114" s="918"/>
      <c r="BT114" s="918"/>
      <c r="BU114" s="918"/>
      <c r="BV114" s="918">
        <v>581866</v>
      </c>
      <c r="BW114" s="918"/>
      <c r="BX114" s="918"/>
      <c r="BY114" s="918"/>
      <c r="BZ114" s="918"/>
      <c r="CA114" s="918">
        <v>481435</v>
      </c>
      <c r="CB114" s="918"/>
      <c r="CC114" s="918"/>
      <c r="CD114" s="918"/>
      <c r="CE114" s="918"/>
      <c r="CF114" s="912">
        <v>15.2</v>
      </c>
      <c r="CG114" s="913"/>
      <c r="CH114" s="913"/>
      <c r="CI114" s="913"/>
      <c r="CJ114" s="913"/>
      <c r="CK114" s="943"/>
      <c r="CL114" s="944"/>
      <c r="CM114" s="914" t="s">
        <v>426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x14ac:dyDescent="0.15">
      <c r="A115" s="952"/>
      <c r="B115" s="953"/>
      <c r="C115" s="948" t="s">
        <v>427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113</v>
      </c>
      <c r="AB115" s="932"/>
      <c r="AC115" s="932"/>
      <c r="AD115" s="932"/>
      <c r="AE115" s="933"/>
      <c r="AF115" s="934">
        <v>856</v>
      </c>
      <c r="AG115" s="932"/>
      <c r="AH115" s="932"/>
      <c r="AI115" s="932"/>
      <c r="AJ115" s="933"/>
      <c r="AK115" s="934">
        <v>634</v>
      </c>
      <c r="AL115" s="932"/>
      <c r="AM115" s="932"/>
      <c r="AN115" s="932"/>
      <c r="AO115" s="933"/>
      <c r="AP115" s="935">
        <v>0</v>
      </c>
      <c r="AQ115" s="936"/>
      <c r="AR115" s="936"/>
      <c r="AS115" s="936"/>
      <c r="AT115" s="937"/>
      <c r="AU115" s="897"/>
      <c r="AV115" s="898"/>
      <c r="AW115" s="898"/>
      <c r="AX115" s="898"/>
      <c r="AY115" s="899"/>
      <c r="AZ115" s="947" t="s">
        <v>428</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x14ac:dyDescent="0.15">
      <c r="A116" s="954"/>
      <c r="B116" s="955"/>
      <c r="C116" s="969" t="s">
        <v>430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431</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432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x14ac:dyDescent="0.15">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433</v>
      </c>
      <c r="Z117" s="882"/>
      <c r="AA117" s="994">
        <v>997725</v>
      </c>
      <c r="AB117" s="964"/>
      <c r="AC117" s="964"/>
      <c r="AD117" s="964"/>
      <c r="AE117" s="965"/>
      <c r="AF117" s="963">
        <v>1007107</v>
      </c>
      <c r="AG117" s="964"/>
      <c r="AH117" s="964"/>
      <c r="AI117" s="964"/>
      <c r="AJ117" s="965"/>
      <c r="AK117" s="963">
        <v>930584</v>
      </c>
      <c r="AL117" s="964"/>
      <c r="AM117" s="964"/>
      <c r="AN117" s="964"/>
      <c r="AO117" s="965"/>
      <c r="AP117" s="966"/>
      <c r="AQ117" s="967"/>
      <c r="AR117" s="967"/>
      <c r="AS117" s="967"/>
      <c r="AT117" s="968"/>
      <c r="AU117" s="897"/>
      <c r="AV117" s="898"/>
      <c r="AW117" s="898"/>
      <c r="AX117" s="898"/>
      <c r="AY117" s="899"/>
      <c r="AZ117" s="993" t="s">
        <v>434</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x14ac:dyDescent="0.15">
      <c r="A118" s="902" t="s">
        <v>409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407</v>
      </c>
      <c r="AB118" s="881"/>
      <c r="AC118" s="881"/>
      <c r="AD118" s="881"/>
      <c r="AE118" s="882"/>
      <c r="AF118" s="880" t="s">
        <v>287</v>
      </c>
      <c r="AG118" s="881"/>
      <c r="AH118" s="881"/>
      <c r="AI118" s="881"/>
      <c r="AJ118" s="882"/>
      <c r="AK118" s="880" t="s">
        <v>286</v>
      </c>
      <c r="AL118" s="881"/>
      <c r="AM118" s="881"/>
      <c r="AN118" s="881"/>
      <c r="AO118" s="882"/>
      <c r="AP118" s="988" t="s">
        <v>408</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436</v>
      </c>
      <c r="BP118" s="992"/>
      <c r="BQ118" s="983">
        <v>10207979</v>
      </c>
      <c r="BR118" s="984"/>
      <c r="BS118" s="984"/>
      <c r="BT118" s="984"/>
      <c r="BU118" s="984"/>
      <c r="BV118" s="984">
        <v>9471374</v>
      </c>
      <c r="BW118" s="984"/>
      <c r="BX118" s="984"/>
      <c r="BY118" s="984"/>
      <c r="BZ118" s="984"/>
      <c r="CA118" s="984">
        <v>8924601</v>
      </c>
      <c r="CB118" s="984"/>
      <c r="CC118" s="984"/>
      <c r="CD118" s="984"/>
      <c r="CE118" s="984"/>
      <c r="CF118" s="985"/>
      <c r="CG118" s="986"/>
      <c r="CH118" s="986"/>
      <c r="CI118" s="986"/>
      <c r="CJ118" s="987"/>
      <c r="CK118" s="943"/>
      <c r="CL118" s="944"/>
      <c r="CM118" s="914" t="s">
        <v>437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x14ac:dyDescent="0.15">
      <c r="A119" s="972" t="s">
        <v>412</v>
      </c>
      <c r="B119" s="942"/>
      <c r="C119" s="921" t="s">
        <v>413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438</v>
      </c>
      <c r="AV119" s="976"/>
      <c r="AW119" s="976"/>
      <c r="AX119" s="976"/>
      <c r="AY119" s="977"/>
      <c r="AZ119" s="938" t="s">
        <v>439</v>
      </c>
      <c r="BA119" s="885"/>
      <c r="BB119" s="885"/>
      <c r="BC119" s="885"/>
      <c r="BD119" s="885"/>
      <c r="BE119" s="885"/>
      <c r="BF119" s="885"/>
      <c r="BG119" s="885"/>
      <c r="BH119" s="885"/>
      <c r="BI119" s="885"/>
      <c r="BJ119" s="885"/>
      <c r="BK119" s="885"/>
      <c r="BL119" s="885"/>
      <c r="BM119" s="885"/>
      <c r="BN119" s="885"/>
      <c r="BO119" s="885"/>
      <c r="BP119" s="886"/>
      <c r="BQ119" s="924">
        <v>4905461</v>
      </c>
      <c r="BR119" s="925"/>
      <c r="BS119" s="925"/>
      <c r="BT119" s="925"/>
      <c r="BU119" s="925"/>
      <c r="BV119" s="925">
        <v>4777685</v>
      </c>
      <c r="BW119" s="925"/>
      <c r="BX119" s="925"/>
      <c r="BY119" s="925"/>
      <c r="BZ119" s="925"/>
      <c r="CA119" s="925">
        <v>5465978</v>
      </c>
      <c r="CB119" s="925"/>
      <c r="CC119" s="925"/>
      <c r="CD119" s="925"/>
      <c r="CE119" s="925"/>
      <c r="CF119" s="939">
        <v>172.3</v>
      </c>
      <c r="CG119" s="940"/>
      <c r="CH119" s="940"/>
      <c r="CI119" s="940"/>
      <c r="CJ119" s="940"/>
      <c r="CK119" s="945"/>
      <c r="CL119" s="946"/>
      <c r="CM119" s="1002" t="s">
        <v>440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v>4751</v>
      </c>
      <c r="DM119" s="996"/>
      <c r="DN119" s="996"/>
      <c r="DO119" s="996"/>
      <c r="DP119" s="997"/>
      <c r="DQ119" s="998">
        <v>17746</v>
      </c>
      <c r="DR119" s="996"/>
      <c r="DS119" s="996"/>
      <c r="DT119" s="996"/>
      <c r="DU119" s="997"/>
      <c r="DV119" s="999">
        <v>0.6</v>
      </c>
      <c r="DW119" s="1000"/>
      <c r="DX119" s="1000"/>
      <c r="DY119" s="1000"/>
      <c r="DZ119" s="1001"/>
    </row>
    <row r="120" spans="1:130" s="197" customFormat="1" ht="26.25" customHeight="1" x14ac:dyDescent="0.15">
      <c r="A120" s="973"/>
      <c r="B120" s="944"/>
      <c r="C120" s="914" t="s">
        <v>416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441</v>
      </c>
      <c r="BA120" s="948"/>
      <c r="BB120" s="948"/>
      <c r="BC120" s="948"/>
      <c r="BD120" s="948"/>
      <c r="BE120" s="948"/>
      <c r="BF120" s="948"/>
      <c r="BG120" s="948"/>
      <c r="BH120" s="948"/>
      <c r="BI120" s="948"/>
      <c r="BJ120" s="948"/>
      <c r="BK120" s="948"/>
      <c r="BL120" s="948"/>
      <c r="BM120" s="948"/>
      <c r="BN120" s="948"/>
      <c r="BO120" s="948"/>
      <c r="BP120" s="949"/>
      <c r="BQ120" s="917">
        <v>2907</v>
      </c>
      <c r="BR120" s="918"/>
      <c r="BS120" s="918"/>
      <c r="BT120" s="918"/>
      <c r="BU120" s="918"/>
      <c r="BV120" s="918">
        <v>1013</v>
      </c>
      <c r="BW120" s="918"/>
      <c r="BX120" s="918"/>
      <c r="BY120" s="918"/>
      <c r="BZ120" s="918"/>
      <c r="CA120" s="918" t="s">
        <v>113</v>
      </c>
      <c r="CB120" s="918"/>
      <c r="CC120" s="918"/>
      <c r="CD120" s="918"/>
      <c r="CE120" s="918"/>
      <c r="CF120" s="912" t="s">
        <v>113</v>
      </c>
      <c r="CG120" s="913"/>
      <c r="CH120" s="913"/>
      <c r="CI120" s="913"/>
      <c r="CJ120" s="913"/>
      <c r="CK120" s="1011" t="s">
        <v>442</v>
      </c>
      <c r="CL120" s="1012"/>
      <c r="CM120" s="1012"/>
      <c r="CN120" s="1012"/>
      <c r="CO120" s="1013"/>
      <c r="CP120" s="1019" t="s">
        <v>391</v>
      </c>
      <c r="CQ120" s="1020"/>
      <c r="CR120" s="1020"/>
      <c r="CS120" s="1020"/>
      <c r="CT120" s="1020"/>
      <c r="CU120" s="1020"/>
      <c r="CV120" s="1020"/>
      <c r="CW120" s="1020"/>
      <c r="CX120" s="1020"/>
      <c r="CY120" s="1020"/>
      <c r="CZ120" s="1020"/>
      <c r="DA120" s="1020"/>
      <c r="DB120" s="1020"/>
      <c r="DC120" s="1020"/>
      <c r="DD120" s="1020"/>
      <c r="DE120" s="1020"/>
      <c r="DF120" s="1021"/>
      <c r="DG120" s="924">
        <v>4671576</v>
      </c>
      <c r="DH120" s="925"/>
      <c r="DI120" s="925"/>
      <c r="DJ120" s="925"/>
      <c r="DK120" s="925"/>
      <c r="DL120" s="925">
        <v>4457325</v>
      </c>
      <c r="DM120" s="925"/>
      <c r="DN120" s="925"/>
      <c r="DO120" s="925"/>
      <c r="DP120" s="925"/>
      <c r="DQ120" s="925">
        <v>4309426</v>
      </c>
      <c r="DR120" s="925"/>
      <c r="DS120" s="925"/>
      <c r="DT120" s="925"/>
      <c r="DU120" s="925"/>
      <c r="DV120" s="926">
        <v>135.80000000000001</v>
      </c>
      <c r="DW120" s="926"/>
      <c r="DX120" s="926"/>
      <c r="DY120" s="926"/>
      <c r="DZ120" s="927"/>
    </row>
    <row r="121" spans="1:130" s="197" customFormat="1" ht="26.25" customHeight="1" x14ac:dyDescent="0.15">
      <c r="A121" s="973"/>
      <c r="B121" s="944"/>
      <c r="C121" s="1008" t="s">
        <v>443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444</v>
      </c>
      <c r="BA121" s="969"/>
      <c r="BB121" s="969"/>
      <c r="BC121" s="969"/>
      <c r="BD121" s="969"/>
      <c r="BE121" s="969"/>
      <c r="BF121" s="969"/>
      <c r="BG121" s="969"/>
      <c r="BH121" s="969"/>
      <c r="BI121" s="969"/>
      <c r="BJ121" s="969"/>
      <c r="BK121" s="969"/>
      <c r="BL121" s="969"/>
      <c r="BM121" s="969"/>
      <c r="BN121" s="969"/>
      <c r="BO121" s="969"/>
      <c r="BP121" s="970"/>
      <c r="BQ121" s="983">
        <v>6897372</v>
      </c>
      <c r="BR121" s="984"/>
      <c r="BS121" s="984"/>
      <c r="BT121" s="984"/>
      <c r="BU121" s="984"/>
      <c r="BV121" s="984">
        <v>6450756</v>
      </c>
      <c r="BW121" s="984"/>
      <c r="BX121" s="984"/>
      <c r="BY121" s="984"/>
      <c r="BZ121" s="984"/>
      <c r="CA121" s="984">
        <v>6253438</v>
      </c>
      <c r="CB121" s="984"/>
      <c r="CC121" s="984"/>
      <c r="CD121" s="984"/>
      <c r="CE121" s="984"/>
      <c r="CF121" s="1022">
        <v>197.1</v>
      </c>
      <c r="CG121" s="1023"/>
      <c r="CH121" s="1023"/>
      <c r="CI121" s="1023"/>
      <c r="CJ121" s="1023"/>
      <c r="CK121" s="1014"/>
      <c r="CL121" s="1015"/>
      <c r="CM121" s="1015"/>
      <c r="CN121" s="1015"/>
      <c r="CO121" s="1016"/>
      <c r="CP121" s="1005" t="s">
        <v>392</v>
      </c>
      <c r="CQ121" s="1006"/>
      <c r="CR121" s="1006"/>
      <c r="CS121" s="1006"/>
      <c r="CT121" s="1006"/>
      <c r="CU121" s="1006"/>
      <c r="CV121" s="1006"/>
      <c r="CW121" s="1006"/>
      <c r="CX121" s="1006"/>
      <c r="CY121" s="1006"/>
      <c r="CZ121" s="1006"/>
      <c r="DA121" s="1006"/>
      <c r="DB121" s="1006"/>
      <c r="DC121" s="1006"/>
      <c r="DD121" s="1006"/>
      <c r="DE121" s="1006"/>
      <c r="DF121" s="1007"/>
      <c r="DG121" s="917">
        <v>1800250</v>
      </c>
      <c r="DH121" s="918"/>
      <c r="DI121" s="918"/>
      <c r="DJ121" s="918"/>
      <c r="DK121" s="918"/>
      <c r="DL121" s="918">
        <v>1717884</v>
      </c>
      <c r="DM121" s="918"/>
      <c r="DN121" s="918"/>
      <c r="DO121" s="918"/>
      <c r="DP121" s="918"/>
      <c r="DQ121" s="918">
        <v>1629964</v>
      </c>
      <c r="DR121" s="918"/>
      <c r="DS121" s="918"/>
      <c r="DT121" s="918"/>
      <c r="DU121" s="918"/>
      <c r="DV121" s="919">
        <v>51.4</v>
      </c>
      <c r="DW121" s="919"/>
      <c r="DX121" s="919"/>
      <c r="DY121" s="919"/>
      <c r="DZ121" s="920"/>
    </row>
    <row r="122" spans="1:130" s="197" customFormat="1" ht="26.25" customHeight="1" x14ac:dyDescent="0.15">
      <c r="A122" s="973"/>
      <c r="B122" s="944"/>
      <c r="C122" s="914" t="s">
        <v>426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445</v>
      </c>
      <c r="BP122" s="992"/>
      <c r="BQ122" s="1032">
        <v>11805740</v>
      </c>
      <c r="BR122" s="1033"/>
      <c r="BS122" s="1033"/>
      <c r="BT122" s="1033"/>
      <c r="BU122" s="1033"/>
      <c r="BV122" s="1033">
        <v>11229454</v>
      </c>
      <c r="BW122" s="1033"/>
      <c r="BX122" s="1033"/>
      <c r="BY122" s="1033"/>
      <c r="BZ122" s="1033"/>
      <c r="CA122" s="1033">
        <v>11719416</v>
      </c>
      <c r="CB122" s="1033"/>
      <c r="CC122" s="1033"/>
      <c r="CD122" s="1033"/>
      <c r="CE122" s="1033"/>
      <c r="CF122" s="985"/>
      <c r="CG122" s="986"/>
      <c r="CH122" s="986"/>
      <c r="CI122" s="986"/>
      <c r="CJ122" s="987"/>
      <c r="CK122" s="1014"/>
      <c r="CL122" s="1015"/>
      <c r="CM122" s="1015"/>
      <c r="CN122" s="1015"/>
      <c r="CO122" s="1016"/>
      <c r="CP122" s="1005" t="s">
        <v>389</v>
      </c>
      <c r="CQ122" s="1006"/>
      <c r="CR122" s="1006"/>
      <c r="CS122" s="1006"/>
      <c r="CT122" s="1006"/>
      <c r="CU122" s="1006"/>
      <c r="CV122" s="1006"/>
      <c r="CW122" s="1006"/>
      <c r="CX122" s="1006"/>
      <c r="CY122" s="1006"/>
      <c r="CZ122" s="1006"/>
      <c r="DA122" s="1006"/>
      <c r="DB122" s="1006"/>
      <c r="DC122" s="1006"/>
      <c r="DD122" s="1006"/>
      <c r="DE122" s="1006"/>
      <c r="DF122" s="1007"/>
      <c r="DG122" s="917">
        <v>228112</v>
      </c>
      <c r="DH122" s="918"/>
      <c r="DI122" s="918"/>
      <c r="DJ122" s="918"/>
      <c r="DK122" s="918"/>
      <c r="DL122" s="918">
        <v>217504</v>
      </c>
      <c r="DM122" s="918"/>
      <c r="DN122" s="918"/>
      <c r="DO122" s="918"/>
      <c r="DP122" s="918"/>
      <c r="DQ122" s="918">
        <v>203070</v>
      </c>
      <c r="DR122" s="918"/>
      <c r="DS122" s="918"/>
      <c r="DT122" s="918"/>
      <c r="DU122" s="918"/>
      <c r="DV122" s="919">
        <v>6.4</v>
      </c>
      <c r="DW122" s="919"/>
      <c r="DX122" s="919"/>
      <c r="DY122" s="919"/>
      <c r="DZ122" s="920"/>
    </row>
    <row r="123" spans="1:130" s="197" customFormat="1" ht="26.25" customHeight="1" thickBot="1" x14ac:dyDescent="0.2">
      <c r="A123" s="973"/>
      <c r="B123" s="944"/>
      <c r="C123" s="914" t="s">
        <v>432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113</v>
      </c>
      <c r="BR123" s="1025"/>
      <c r="BS123" s="1025"/>
      <c r="BT123" s="1025"/>
      <c r="BU123" s="1025"/>
      <c r="BV123" s="1025" t="s">
        <v>113</v>
      </c>
      <c r="BW123" s="1025"/>
      <c r="BX123" s="1025"/>
      <c r="BY123" s="1025"/>
      <c r="BZ123" s="1025"/>
      <c r="CA123" s="1025" t="s">
        <v>113</v>
      </c>
      <c r="CB123" s="1025"/>
      <c r="CC123" s="1025"/>
      <c r="CD123" s="1025"/>
      <c r="CE123" s="1025"/>
      <c r="CF123" s="1026"/>
      <c r="CG123" s="1027"/>
      <c r="CH123" s="1027"/>
      <c r="CI123" s="1027"/>
      <c r="CJ123" s="1028"/>
      <c r="CK123" s="1014"/>
      <c r="CL123" s="1015"/>
      <c r="CM123" s="1015"/>
      <c r="CN123" s="1015"/>
      <c r="CO123" s="1016"/>
      <c r="CP123" s="1005" t="s">
        <v>386</v>
      </c>
      <c r="CQ123" s="1006"/>
      <c r="CR123" s="1006"/>
      <c r="CS123" s="1006"/>
      <c r="CT123" s="1006"/>
      <c r="CU123" s="1006"/>
      <c r="CV123" s="1006"/>
      <c r="CW123" s="1006"/>
      <c r="CX123" s="1006"/>
      <c r="CY123" s="1006"/>
      <c r="CZ123" s="1006"/>
      <c r="DA123" s="1006"/>
      <c r="DB123" s="1006"/>
      <c r="DC123" s="1006"/>
      <c r="DD123" s="1006"/>
      <c r="DE123" s="1006"/>
      <c r="DF123" s="1007"/>
      <c r="DG123" s="956" t="s">
        <v>113</v>
      </c>
      <c r="DH123" s="957"/>
      <c r="DI123" s="957"/>
      <c r="DJ123" s="957"/>
      <c r="DK123" s="958"/>
      <c r="DL123" s="959" t="s">
        <v>113</v>
      </c>
      <c r="DM123" s="957"/>
      <c r="DN123" s="957"/>
      <c r="DO123" s="957"/>
      <c r="DP123" s="958"/>
      <c r="DQ123" s="959" t="s">
        <v>113</v>
      </c>
      <c r="DR123" s="957"/>
      <c r="DS123" s="957"/>
      <c r="DT123" s="957"/>
      <c r="DU123" s="958"/>
      <c r="DV123" s="960" t="s">
        <v>113</v>
      </c>
      <c r="DW123" s="961"/>
      <c r="DX123" s="961"/>
      <c r="DY123" s="961"/>
      <c r="DZ123" s="962"/>
    </row>
    <row r="124" spans="1:130" s="197" customFormat="1" ht="26.25" customHeight="1" x14ac:dyDescent="0.15">
      <c r="A124" s="973"/>
      <c r="B124" s="944"/>
      <c r="C124" s="914" t="s">
        <v>435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x14ac:dyDescent="0.2">
      <c r="A125" s="973"/>
      <c r="B125" s="944"/>
      <c r="C125" s="914" t="s">
        <v>437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x14ac:dyDescent="0.15">
      <c r="A126" s="973"/>
      <c r="B126" s="944"/>
      <c r="C126" s="914" t="s">
        <v>440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x14ac:dyDescent="0.2">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v>856</v>
      </c>
      <c r="AG127" s="957"/>
      <c r="AH127" s="957"/>
      <c r="AI127" s="957"/>
      <c r="AJ127" s="958"/>
      <c r="AK127" s="959">
        <v>634</v>
      </c>
      <c r="AL127" s="957"/>
      <c r="AM127" s="957"/>
      <c r="AN127" s="957"/>
      <c r="AO127" s="958"/>
      <c r="AP127" s="960">
        <v>0</v>
      </c>
      <c r="AQ127" s="961"/>
      <c r="AR127" s="961"/>
      <c r="AS127" s="961"/>
      <c r="AT127" s="962"/>
      <c r="AU127" s="233"/>
      <c r="AV127" s="233"/>
      <c r="AW127" s="233"/>
      <c r="AX127" s="884" t="s">
        <v>456</v>
      </c>
      <c r="AY127" s="885"/>
      <c r="AZ127" s="885"/>
      <c r="BA127" s="885"/>
      <c r="BB127" s="885"/>
      <c r="BC127" s="885"/>
      <c r="BD127" s="885"/>
      <c r="BE127" s="886"/>
      <c r="BF127" s="1039" t="s">
        <v>113</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x14ac:dyDescent="0.15">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2362</v>
      </c>
      <c r="AB128" s="1088"/>
      <c r="AC128" s="1088"/>
      <c r="AD128" s="1088"/>
      <c r="AE128" s="1089"/>
      <c r="AF128" s="1090">
        <v>2022</v>
      </c>
      <c r="AG128" s="1088"/>
      <c r="AH128" s="1088"/>
      <c r="AI128" s="1088"/>
      <c r="AJ128" s="1089"/>
      <c r="AK128" s="1090">
        <v>1050</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113</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3916819</v>
      </c>
      <c r="AB129" s="957"/>
      <c r="AC129" s="957"/>
      <c r="AD129" s="957"/>
      <c r="AE129" s="958"/>
      <c r="AF129" s="959">
        <v>3871616</v>
      </c>
      <c r="AG129" s="957"/>
      <c r="AH129" s="957"/>
      <c r="AI129" s="957"/>
      <c r="AJ129" s="958"/>
      <c r="AK129" s="959">
        <v>3808081</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11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605176</v>
      </c>
      <c r="AB130" s="957"/>
      <c r="AC130" s="957"/>
      <c r="AD130" s="957"/>
      <c r="AE130" s="958"/>
      <c r="AF130" s="959">
        <v>615903</v>
      </c>
      <c r="AG130" s="957"/>
      <c r="AH130" s="957"/>
      <c r="AI130" s="957"/>
      <c r="AJ130" s="958"/>
      <c r="AK130" s="959">
        <v>635291</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t="s">
        <v>113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3311643</v>
      </c>
      <c r="AB131" s="996"/>
      <c r="AC131" s="996"/>
      <c r="AD131" s="996"/>
      <c r="AE131" s="997"/>
      <c r="AF131" s="998">
        <v>3255713</v>
      </c>
      <c r="AG131" s="996"/>
      <c r="AH131" s="996"/>
      <c r="AI131" s="996"/>
      <c r="AJ131" s="997"/>
      <c r="AK131" s="998">
        <v>3172790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11.782278460000001</v>
      </c>
      <c r="AB132" s="1102"/>
      <c r="AC132" s="1102"/>
      <c r="AD132" s="1102"/>
      <c r="AE132" s="1103"/>
      <c r="AF132" s="1104">
        <v>11.953817799999999</v>
      </c>
      <c r="AG132" s="1102"/>
      <c r="AH132" s="1102"/>
      <c r="AI132" s="1102"/>
      <c r="AJ132" s="1103"/>
      <c r="AK132" s="1104">
        <v>9.2739513169999999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12.3</v>
      </c>
      <c r="AB133" s="1109"/>
      <c r="AC133" s="1109"/>
      <c r="AD133" s="1109"/>
      <c r="AE133" s="1110"/>
      <c r="AF133" s="1108">
        <v>11.9</v>
      </c>
      <c r="AG133" s="1109"/>
      <c r="AH133" s="1109"/>
      <c r="AI133" s="1109"/>
      <c r="AJ133" s="1110"/>
      <c r="AK133" s="1108">
        <v>11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5" t="s">
        <v>472</v>
      </c>
      <c r="L7" s="254"/>
      <c r="M7" s="255" t="s">
        <v>473</v>
      </c>
      <c r="N7" s="256"/>
    </row>
    <row r="8" spans="1:16" x14ac:dyDescent="0.15">
      <c r="A8" s="248"/>
      <c r="B8" s="244"/>
      <c r="C8" s="244"/>
      <c r="D8" s="244"/>
      <c r="E8" s="244"/>
      <c r="F8" s="244"/>
      <c r="G8" s="257"/>
      <c r="H8" s="258"/>
      <c r="I8" s="258"/>
      <c r="J8" s="259"/>
      <c r="K8" s="1116"/>
      <c r="L8" s="260" t="s">
        <v>474</v>
      </c>
      <c r="M8" s="261" t="s">
        <v>475</v>
      </c>
      <c r="N8" s="262" t="s">
        <v>476</v>
      </c>
    </row>
    <row r="9" spans="1:16" x14ac:dyDescent="0.15">
      <c r="A9" s="248"/>
      <c r="B9" s="244"/>
      <c r="C9" s="244"/>
      <c r="D9" s="244"/>
      <c r="E9" s="244"/>
      <c r="F9" s="244"/>
      <c r="G9" s="1117" t="s">
        <v>477</v>
      </c>
      <c r="H9" s="1118"/>
      <c r="I9" s="1118"/>
      <c r="J9" s="1119"/>
      <c r="K9" s="263">
        <v>1241712</v>
      </c>
      <c r="L9" s="264">
        <v>112780</v>
      </c>
      <c r="M9" s="265">
        <v>87341</v>
      </c>
      <c r="N9" s="266">
        <v>29.1</v>
      </c>
    </row>
    <row r="10" spans="1:16" x14ac:dyDescent="0.15">
      <c r="A10" s="248"/>
      <c r="B10" s="244"/>
      <c r="C10" s="244"/>
      <c r="D10" s="244"/>
      <c r="E10" s="244"/>
      <c r="F10" s="244"/>
      <c r="G10" s="1117" t="s">
        <v>478</v>
      </c>
      <c r="H10" s="1118"/>
      <c r="I10" s="1118"/>
      <c r="J10" s="1119"/>
      <c r="K10" s="267">
        <v>82139</v>
      </c>
      <c r="L10" s="268">
        <v>7460</v>
      </c>
      <c r="M10" s="269">
        <v>8730</v>
      </c>
      <c r="N10" s="270">
        <v>-14.5</v>
      </c>
    </row>
    <row r="11" spans="1:16" ht="13.5" customHeight="1" x14ac:dyDescent="0.15">
      <c r="A11" s="248"/>
      <c r="B11" s="244"/>
      <c r="C11" s="244"/>
      <c r="D11" s="244"/>
      <c r="E11" s="244"/>
      <c r="F11" s="244"/>
      <c r="G11" s="1117" t="s">
        <v>479</v>
      </c>
      <c r="H11" s="1118"/>
      <c r="I11" s="1118"/>
      <c r="J11" s="1119"/>
      <c r="K11" s="267">
        <v>178726</v>
      </c>
      <c r="L11" s="268">
        <v>16233</v>
      </c>
      <c r="M11" s="269">
        <v>12876</v>
      </c>
      <c r="N11" s="270">
        <v>26.1</v>
      </c>
    </row>
    <row r="12" spans="1:16" ht="13.5" customHeight="1" x14ac:dyDescent="0.15">
      <c r="A12" s="248"/>
      <c r="B12" s="244"/>
      <c r="C12" s="244"/>
      <c r="D12" s="244"/>
      <c r="E12" s="244"/>
      <c r="F12" s="244"/>
      <c r="G12" s="1117" t="s">
        <v>480</v>
      </c>
      <c r="H12" s="1118"/>
      <c r="I12" s="1118"/>
      <c r="J12" s="1119"/>
      <c r="K12" s="267" t="s">
        <v>481</v>
      </c>
      <c r="L12" s="268" t="s">
        <v>481</v>
      </c>
      <c r="M12" s="269">
        <v>1090</v>
      </c>
      <c r="N12" s="270" t="s">
        <v>481</v>
      </c>
    </row>
    <row r="13" spans="1:16" ht="13.5" customHeight="1" x14ac:dyDescent="0.15">
      <c r="A13" s="248"/>
      <c r="B13" s="244"/>
      <c r="C13" s="244"/>
      <c r="D13" s="244"/>
      <c r="E13" s="244"/>
      <c r="F13" s="244"/>
      <c r="G13" s="1117" t="s">
        <v>482</v>
      </c>
      <c r="H13" s="1118"/>
      <c r="I13" s="1118"/>
      <c r="J13" s="1119"/>
      <c r="K13" s="267" t="s">
        <v>481</v>
      </c>
      <c r="L13" s="268" t="s">
        <v>481</v>
      </c>
      <c r="M13" s="269">
        <v>18</v>
      </c>
      <c r="N13" s="270" t="s">
        <v>481</v>
      </c>
    </row>
    <row r="14" spans="1:16" ht="13.5" customHeight="1" x14ac:dyDescent="0.15">
      <c r="A14" s="248"/>
      <c r="B14" s="244"/>
      <c r="C14" s="244"/>
      <c r="D14" s="244"/>
      <c r="E14" s="244"/>
      <c r="F14" s="244"/>
      <c r="G14" s="1117" t="s">
        <v>483</v>
      </c>
      <c r="H14" s="1118"/>
      <c r="I14" s="1118"/>
      <c r="J14" s="1119"/>
      <c r="K14" s="267">
        <v>111060</v>
      </c>
      <c r="L14" s="268">
        <v>10087</v>
      </c>
      <c r="M14" s="269">
        <v>4293</v>
      </c>
      <c r="N14" s="270">
        <v>135</v>
      </c>
    </row>
    <row r="15" spans="1:16" ht="13.5" customHeight="1" x14ac:dyDescent="0.15">
      <c r="A15" s="248"/>
      <c r="B15" s="244"/>
      <c r="C15" s="244"/>
      <c r="D15" s="244"/>
      <c r="E15" s="244"/>
      <c r="F15" s="244"/>
      <c r="G15" s="1117" t="s">
        <v>484</v>
      </c>
      <c r="H15" s="1118"/>
      <c r="I15" s="1118"/>
      <c r="J15" s="1119"/>
      <c r="K15" s="267">
        <v>40709</v>
      </c>
      <c r="L15" s="268">
        <v>3697</v>
      </c>
      <c r="M15" s="269">
        <v>2010</v>
      </c>
      <c r="N15" s="270">
        <v>83.9</v>
      </c>
    </row>
    <row r="16" spans="1:16" x14ac:dyDescent="0.15">
      <c r="A16" s="248"/>
      <c r="B16" s="244"/>
      <c r="C16" s="244"/>
      <c r="D16" s="244"/>
      <c r="E16" s="244"/>
      <c r="F16" s="244"/>
      <c r="G16" s="1120" t="s">
        <v>485</v>
      </c>
      <c r="H16" s="1121"/>
      <c r="I16" s="1121"/>
      <c r="J16" s="1122"/>
      <c r="K16" s="268">
        <v>-152312</v>
      </c>
      <c r="L16" s="268">
        <v>-13834</v>
      </c>
      <c r="M16" s="269">
        <v>-10218</v>
      </c>
      <c r="N16" s="270">
        <v>35.4</v>
      </c>
    </row>
    <row r="17" spans="1:16" x14ac:dyDescent="0.15">
      <c r="A17" s="248"/>
      <c r="B17" s="244"/>
      <c r="C17" s="244"/>
      <c r="D17" s="244"/>
      <c r="E17" s="244"/>
      <c r="F17" s="244"/>
      <c r="G17" s="1120" t="s">
        <v>171</v>
      </c>
      <c r="H17" s="1121"/>
      <c r="I17" s="1121"/>
      <c r="J17" s="1122"/>
      <c r="K17" s="268">
        <v>1502034</v>
      </c>
      <c r="L17" s="268">
        <v>136425</v>
      </c>
      <c r="M17" s="269">
        <v>106139</v>
      </c>
      <c r="N17" s="270">
        <v>28.5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12" t="s">
        <v>490</v>
      </c>
      <c r="H21" s="1113"/>
      <c r="I21" s="1113"/>
      <c r="J21" s="1114"/>
      <c r="K21" s="280">
        <v>15.53</v>
      </c>
      <c r="L21" s="281">
        <v>10.27</v>
      </c>
      <c r="M21" s="282">
        <v>5.26</v>
      </c>
      <c r="N21" s="249"/>
      <c r="O21" s="283"/>
      <c r="P21" s="279"/>
    </row>
    <row r="22" spans="1:16" s="284" customFormat="1" x14ac:dyDescent="0.15">
      <c r="A22" s="279"/>
      <c r="B22" s="249"/>
      <c r="C22" s="249"/>
      <c r="D22" s="249"/>
      <c r="E22" s="249"/>
      <c r="F22" s="249"/>
      <c r="G22" s="1112" t="s">
        <v>491</v>
      </c>
      <c r="H22" s="1113"/>
      <c r="I22" s="1113"/>
      <c r="J22" s="1114"/>
      <c r="K22" s="285">
        <v>90.4</v>
      </c>
      <c r="L22" s="286">
        <v>95.1</v>
      </c>
      <c r="M22" s="287">
        <v>-4.7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5" t="s">
        <v>472</v>
      </c>
      <c r="L30" s="254"/>
      <c r="M30" s="255" t="s">
        <v>473</v>
      </c>
      <c r="N30" s="256"/>
    </row>
    <row r="31" spans="1:16" x14ac:dyDescent="0.15">
      <c r="A31" s="248"/>
      <c r="B31" s="244"/>
      <c r="C31" s="244"/>
      <c r="D31" s="244"/>
      <c r="E31" s="244"/>
      <c r="F31" s="244"/>
      <c r="G31" s="257"/>
      <c r="H31" s="258"/>
      <c r="I31" s="258"/>
      <c r="J31" s="259"/>
      <c r="K31" s="1116"/>
      <c r="L31" s="260" t="s">
        <v>474</v>
      </c>
      <c r="M31" s="261" t="s">
        <v>475</v>
      </c>
      <c r="N31" s="262" t="s">
        <v>476</v>
      </c>
    </row>
    <row r="32" spans="1:16" ht="27" customHeight="1" x14ac:dyDescent="0.15">
      <c r="A32" s="248"/>
      <c r="B32" s="244"/>
      <c r="C32" s="244"/>
      <c r="D32" s="244"/>
      <c r="E32" s="244"/>
      <c r="F32" s="244"/>
      <c r="G32" s="1128" t="s">
        <v>495</v>
      </c>
      <c r="H32" s="1129"/>
      <c r="I32" s="1129"/>
      <c r="J32" s="1130"/>
      <c r="K32" s="294">
        <v>466635</v>
      </c>
      <c r="L32" s="294">
        <v>42383</v>
      </c>
      <c r="M32" s="295">
        <v>57922</v>
      </c>
      <c r="N32" s="296">
        <v>-26.8</v>
      </c>
    </row>
    <row r="33" spans="1:16" ht="13.5" customHeight="1" x14ac:dyDescent="0.15">
      <c r="A33" s="248"/>
      <c r="B33" s="244"/>
      <c r="C33" s="244"/>
      <c r="D33" s="244"/>
      <c r="E33" s="244"/>
      <c r="F33" s="244"/>
      <c r="G33" s="1128" t="s">
        <v>496</v>
      </c>
      <c r="H33" s="1129"/>
      <c r="I33" s="1129"/>
      <c r="J33" s="1130"/>
      <c r="K33" s="294" t="s">
        <v>481</v>
      </c>
      <c r="L33" s="294" t="s">
        <v>481</v>
      </c>
      <c r="M33" s="295" t="s">
        <v>481</v>
      </c>
      <c r="N33" s="296" t="s">
        <v>481</v>
      </c>
    </row>
    <row r="34" spans="1:16" ht="27" customHeight="1" x14ac:dyDescent="0.15">
      <c r="A34" s="248"/>
      <c r="B34" s="244"/>
      <c r="C34" s="244"/>
      <c r="D34" s="244"/>
      <c r="E34" s="244"/>
      <c r="F34" s="244"/>
      <c r="G34" s="1128" t="s">
        <v>497</v>
      </c>
      <c r="H34" s="1129"/>
      <c r="I34" s="1129"/>
      <c r="J34" s="1130"/>
      <c r="K34" s="294" t="s">
        <v>481</v>
      </c>
      <c r="L34" s="294" t="s">
        <v>481</v>
      </c>
      <c r="M34" s="295" t="s">
        <v>481</v>
      </c>
      <c r="N34" s="296" t="s">
        <v>481</v>
      </c>
    </row>
    <row r="35" spans="1:16" ht="27" customHeight="1" x14ac:dyDescent="0.15">
      <c r="A35" s="248"/>
      <c r="B35" s="244"/>
      <c r="C35" s="244"/>
      <c r="D35" s="244"/>
      <c r="E35" s="244"/>
      <c r="F35" s="244"/>
      <c r="G35" s="1128" t="s">
        <v>498</v>
      </c>
      <c r="H35" s="1129"/>
      <c r="I35" s="1129"/>
      <c r="J35" s="1130"/>
      <c r="K35" s="294">
        <v>459384</v>
      </c>
      <c r="L35" s="294">
        <v>41724</v>
      </c>
      <c r="M35" s="295">
        <v>16698</v>
      </c>
      <c r="N35" s="296">
        <v>149.9</v>
      </c>
    </row>
    <row r="36" spans="1:16" ht="27" customHeight="1" x14ac:dyDescent="0.15">
      <c r="A36" s="248"/>
      <c r="B36" s="244"/>
      <c r="C36" s="244"/>
      <c r="D36" s="244"/>
      <c r="E36" s="244"/>
      <c r="F36" s="244"/>
      <c r="G36" s="1128" t="s">
        <v>499</v>
      </c>
      <c r="H36" s="1129"/>
      <c r="I36" s="1129"/>
      <c r="J36" s="1130"/>
      <c r="K36" s="294">
        <v>3931</v>
      </c>
      <c r="L36" s="294">
        <v>357</v>
      </c>
      <c r="M36" s="295">
        <v>4963</v>
      </c>
      <c r="N36" s="296">
        <v>-92.8</v>
      </c>
    </row>
    <row r="37" spans="1:16" ht="13.5" customHeight="1" x14ac:dyDescent="0.15">
      <c r="A37" s="248"/>
      <c r="B37" s="244"/>
      <c r="C37" s="244"/>
      <c r="D37" s="244"/>
      <c r="E37" s="244"/>
      <c r="F37" s="244"/>
      <c r="G37" s="1128" t="s">
        <v>500</v>
      </c>
      <c r="H37" s="1129"/>
      <c r="I37" s="1129"/>
      <c r="J37" s="1130"/>
      <c r="K37" s="294">
        <v>634</v>
      </c>
      <c r="L37" s="294">
        <v>58</v>
      </c>
      <c r="M37" s="295">
        <v>1334</v>
      </c>
      <c r="N37" s="296">
        <v>-95.7</v>
      </c>
    </row>
    <row r="38" spans="1:16" ht="27" customHeight="1" x14ac:dyDescent="0.15">
      <c r="A38" s="248"/>
      <c r="B38" s="244"/>
      <c r="C38" s="244"/>
      <c r="D38" s="244"/>
      <c r="E38" s="244"/>
      <c r="F38" s="244"/>
      <c r="G38" s="1131" t="s">
        <v>501</v>
      </c>
      <c r="H38" s="1132"/>
      <c r="I38" s="1132"/>
      <c r="J38" s="1133"/>
      <c r="K38" s="297" t="s">
        <v>481</v>
      </c>
      <c r="L38" s="297" t="s">
        <v>481</v>
      </c>
      <c r="M38" s="298">
        <v>8</v>
      </c>
      <c r="N38" s="299" t="s">
        <v>481</v>
      </c>
      <c r="O38" s="293"/>
    </row>
    <row r="39" spans="1:16" x14ac:dyDescent="0.15">
      <c r="A39" s="248"/>
      <c r="B39" s="244"/>
      <c r="C39" s="244"/>
      <c r="D39" s="244"/>
      <c r="E39" s="244"/>
      <c r="F39" s="244"/>
      <c r="G39" s="1131" t="s">
        <v>502</v>
      </c>
      <c r="H39" s="1132"/>
      <c r="I39" s="1132"/>
      <c r="J39" s="1133"/>
      <c r="K39" s="300">
        <v>-1050</v>
      </c>
      <c r="L39" s="300">
        <v>-95</v>
      </c>
      <c r="M39" s="301">
        <v>-2783</v>
      </c>
      <c r="N39" s="302">
        <v>-96.6</v>
      </c>
      <c r="O39" s="293"/>
    </row>
    <row r="40" spans="1:16" ht="27" customHeight="1" x14ac:dyDescent="0.15">
      <c r="A40" s="248"/>
      <c r="B40" s="244"/>
      <c r="C40" s="244"/>
      <c r="D40" s="244"/>
      <c r="E40" s="244"/>
      <c r="F40" s="244"/>
      <c r="G40" s="1128" t="s">
        <v>503</v>
      </c>
      <c r="H40" s="1129"/>
      <c r="I40" s="1129"/>
      <c r="J40" s="1130"/>
      <c r="K40" s="300">
        <v>-635291</v>
      </c>
      <c r="L40" s="300">
        <v>-57701</v>
      </c>
      <c r="M40" s="301">
        <v>-52415</v>
      </c>
      <c r="N40" s="302">
        <v>10.1</v>
      </c>
      <c r="O40" s="293"/>
    </row>
    <row r="41" spans="1:16" x14ac:dyDescent="0.15">
      <c r="A41" s="248"/>
      <c r="B41" s="244"/>
      <c r="C41" s="244"/>
      <c r="D41" s="244"/>
      <c r="E41" s="244"/>
      <c r="F41" s="244"/>
      <c r="G41" s="1134" t="s">
        <v>281</v>
      </c>
      <c r="H41" s="1135"/>
      <c r="I41" s="1135"/>
      <c r="J41" s="1136"/>
      <c r="K41" s="294">
        <v>294243</v>
      </c>
      <c r="L41" s="300">
        <v>26725</v>
      </c>
      <c r="M41" s="301">
        <v>25727</v>
      </c>
      <c r="N41" s="302">
        <v>3.9</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3" t="s">
        <v>472</v>
      </c>
      <c r="J49" s="1125" t="s">
        <v>507</v>
      </c>
      <c r="K49" s="1126"/>
      <c r="L49" s="1126"/>
      <c r="M49" s="1126"/>
      <c r="N49" s="1127"/>
    </row>
    <row r="50" spans="1:14" x14ac:dyDescent="0.15">
      <c r="A50" s="248"/>
      <c r="B50" s="244"/>
      <c r="C50" s="244"/>
      <c r="D50" s="244"/>
      <c r="E50" s="244"/>
      <c r="F50" s="244"/>
      <c r="G50" s="312"/>
      <c r="H50" s="313"/>
      <c r="I50" s="1124"/>
      <c r="J50" s="314" t="s">
        <v>508</v>
      </c>
      <c r="K50" s="315" t="s">
        <v>509</v>
      </c>
      <c r="L50" s="316" t="s">
        <v>510</v>
      </c>
      <c r="M50" s="317" t="s">
        <v>511</v>
      </c>
      <c r="N50" s="318" t="s">
        <v>512</v>
      </c>
    </row>
    <row r="51" spans="1:14" x14ac:dyDescent="0.15">
      <c r="A51" s="248"/>
      <c r="B51" s="244"/>
      <c r="C51" s="244"/>
      <c r="D51" s="244"/>
      <c r="E51" s="244"/>
      <c r="F51" s="244"/>
      <c r="G51" s="310" t="s">
        <v>513</v>
      </c>
      <c r="H51" s="311"/>
      <c r="I51" s="319">
        <v>1258633</v>
      </c>
      <c r="J51" s="320">
        <v>112258</v>
      </c>
      <c r="K51" s="321">
        <v>74.900000000000006</v>
      </c>
      <c r="L51" s="322">
        <v>70254</v>
      </c>
      <c r="M51" s="323">
        <v>32.700000000000003</v>
      </c>
      <c r="N51" s="324">
        <v>42.2</v>
      </c>
    </row>
    <row r="52" spans="1:14" x14ac:dyDescent="0.15">
      <c r="A52" s="248"/>
      <c r="B52" s="244"/>
      <c r="C52" s="244"/>
      <c r="D52" s="244"/>
      <c r="E52" s="244"/>
      <c r="F52" s="244"/>
      <c r="G52" s="325"/>
      <c r="H52" s="326" t="s">
        <v>514</v>
      </c>
      <c r="I52" s="327">
        <v>837192</v>
      </c>
      <c r="J52" s="328">
        <v>74669</v>
      </c>
      <c r="K52" s="329">
        <v>25</v>
      </c>
      <c r="L52" s="330">
        <v>41764</v>
      </c>
      <c r="M52" s="331">
        <v>46.6</v>
      </c>
      <c r="N52" s="332">
        <v>-21.6</v>
      </c>
    </row>
    <row r="53" spans="1:14" x14ac:dyDescent="0.15">
      <c r="A53" s="248"/>
      <c r="B53" s="244"/>
      <c r="C53" s="244"/>
      <c r="D53" s="244"/>
      <c r="E53" s="244"/>
      <c r="F53" s="244"/>
      <c r="G53" s="310" t="s">
        <v>515</v>
      </c>
      <c r="H53" s="311"/>
      <c r="I53" s="319">
        <v>898204</v>
      </c>
      <c r="J53" s="320">
        <v>80883</v>
      </c>
      <c r="K53" s="321">
        <v>-27.9</v>
      </c>
      <c r="L53" s="322">
        <v>89245</v>
      </c>
      <c r="M53" s="323">
        <v>27</v>
      </c>
      <c r="N53" s="324">
        <v>-54.9</v>
      </c>
    </row>
    <row r="54" spans="1:14" x14ac:dyDescent="0.15">
      <c r="A54" s="248"/>
      <c r="B54" s="244"/>
      <c r="C54" s="244"/>
      <c r="D54" s="244"/>
      <c r="E54" s="244"/>
      <c r="F54" s="244"/>
      <c r="G54" s="325"/>
      <c r="H54" s="326" t="s">
        <v>514</v>
      </c>
      <c r="I54" s="327">
        <v>699150</v>
      </c>
      <c r="J54" s="328">
        <v>62958</v>
      </c>
      <c r="K54" s="329">
        <v>-15.7</v>
      </c>
      <c r="L54" s="330">
        <v>42966</v>
      </c>
      <c r="M54" s="331">
        <v>2.9</v>
      </c>
      <c r="N54" s="332">
        <v>-18.600000000000001</v>
      </c>
    </row>
    <row r="55" spans="1:14" x14ac:dyDescent="0.15">
      <c r="A55" s="248"/>
      <c r="B55" s="244"/>
      <c r="C55" s="244"/>
      <c r="D55" s="244"/>
      <c r="E55" s="244"/>
      <c r="F55" s="244"/>
      <c r="G55" s="310" t="s">
        <v>516</v>
      </c>
      <c r="H55" s="311"/>
      <c r="I55" s="319">
        <v>1789147</v>
      </c>
      <c r="J55" s="320">
        <v>163452</v>
      </c>
      <c r="K55" s="321">
        <v>102.1</v>
      </c>
      <c r="L55" s="322">
        <v>70897</v>
      </c>
      <c r="M55" s="323">
        <v>-20.6</v>
      </c>
      <c r="N55" s="324">
        <v>122.7</v>
      </c>
    </row>
    <row r="56" spans="1:14" x14ac:dyDescent="0.15">
      <c r="A56" s="248"/>
      <c r="B56" s="244"/>
      <c r="C56" s="244"/>
      <c r="D56" s="244"/>
      <c r="E56" s="244"/>
      <c r="F56" s="244"/>
      <c r="G56" s="325"/>
      <c r="H56" s="326" t="s">
        <v>514</v>
      </c>
      <c r="I56" s="327">
        <v>1619826</v>
      </c>
      <c r="J56" s="328">
        <v>147983</v>
      </c>
      <c r="K56" s="329">
        <v>135.1</v>
      </c>
      <c r="L56" s="330">
        <v>39878</v>
      </c>
      <c r="M56" s="331">
        <v>-7.2</v>
      </c>
      <c r="N56" s="332">
        <v>142.30000000000001</v>
      </c>
    </row>
    <row r="57" spans="1:14" x14ac:dyDescent="0.15">
      <c r="A57" s="248"/>
      <c r="B57" s="244"/>
      <c r="C57" s="244"/>
      <c r="D57" s="244"/>
      <c r="E57" s="244"/>
      <c r="F57" s="244"/>
      <c r="G57" s="310" t="s">
        <v>517</v>
      </c>
      <c r="H57" s="311"/>
      <c r="I57" s="319">
        <v>1431045</v>
      </c>
      <c r="J57" s="320">
        <v>130107</v>
      </c>
      <c r="K57" s="321">
        <v>-20.399999999999999</v>
      </c>
      <c r="L57" s="322">
        <v>66496</v>
      </c>
      <c r="M57" s="323">
        <v>-6.2</v>
      </c>
      <c r="N57" s="324">
        <v>-14.2</v>
      </c>
    </row>
    <row r="58" spans="1:14" x14ac:dyDescent="0.15">
      <c r="A58" s="248"/>
      <c r="B58" s="244"/>
      <c r="C58" s="244"/>
      <c r="D58" s="244"/>
      <c r="E58" s="244"/>
      <c r="F58" s="244"/>
      <c r="G58" s="325"/>
      <c r="H58" s="326" t="s">
        <v>514</v>
      </c>
      <c r="I58" s="327">
        <v>1382650</v>
      </c>
      <c r="J58" s="328">
        <v>125707</v>
      </c>
      <c r="K58" s="329">
        <v>-15.1</v>
      </c>
      <c r="L58" s="330">
        <v>36530</v>
      </c>
      <c r="M58" s="331">
        <v>-8.4</v>
      </c>
      <c r="N58" s="332">
        <v>-6.7</v>
      </c>
    </row>
    <row r="59" spans="1:14" x14ac:dyDescent="0.15">
      <c r="A59" s="248"/>
      <c r="B59" s="244"/>
      <c r="C59" s="244"/>
      <c r="D59" s="244"/>
      <c r="E59" s="244"/>
      <c r="F59" s="244"/>
      <c r="G59" s="310" t="s">
        <v>518</v>
      </c>
      <c r="H59" s="311"/>
      <c r="I59" s="319">
        <v>1889788</v>
      </c>
      <c r="J59" s="320">
        <v>171643</v>
      </c>
      <c r="K59" s="321">
        <v>31.9</v>
      </c>
      <c r="L59" s="322">
        <v>82748</v>
      </c>
      <c r="M59" s="323">
        <v>24.4</v>
      </c>
      <c r="N59" s="324">
        <v>7.5</v>
      </c>
    </row>
    <row r="60" spans="1:14" x14ac:dyDescent="0.15">
      <c r="A60" s="248"/>
      <c r="B60" s="244"/>
      <c r="C60" s="244"/>
      <c r="D60" s="244"/>
      <c r="E60" s="244"/>
      <c r="F60" s="244"/>
      <c r="G60" s="325"/>
      <c r="H60" s="326" t="s">
        <v>514</v>
      </c>
      <c r="I60" s="333">
        <v>1501891</v>
      </c>
      <c r="J60" s="328">
        <v>136412</v>
      </c>
      <c r="K60" s="329">
        <v>8.5</v>
      </c>
      <c r="L60" s="330">
        <v>44732</v>
      </c>
      <c r="M60" s="331">
        <v>22.5</v>
      </c>
      <c r="N60" s="332">
        <v>-14</v>
      </c>
    </row>
    <row r="61" spans="1:14" x14ac:dyDescent="0.15">
      <c r="A61" s="248"/>
      <c r="B61" s="244"/>
      <c r="C61" s="244"/>
      <c r="D61" s="244"/>
      <c r="E61" s="244"/>
      <c r="F61" s="244"/>
      <c r="G61" s="310" t="s">
        <v>519</v>
      </c>
      <c r="H61" s="334"/>
      <c r="I61" s="335">
        <v>1453363</v>
      </c>
      <c r="J61" s="336">
        <v>131669</v>
      </c>
      <c r="K61" s="337">
        <v>32.1</v>
      </c>
      <c r="L61" s="338">
        <v>75928</v>
      </c>
      <c r="M61" s="339">
        <v>11.5</v>
      </c>
      <c r="N61" s="324">
        <v>20.6</v>
      </c>
    </row>
    <row r="62" spans="1:14" x14ac:dyDescent="0.15">
      <c r="A62" s="248"/>
      <c r="B62" s="244"/>
      <c r="C62" s="244"/>
      <c r="D62" s="244"/>
      <c r="E62" s="244"/>
      <c r="F62" s="244"/>
      <c r="G62" s="325"/>
      <c r="H62" s="326" t="s">
        <v>514</v>
      </c>
      <c r="I62" s="327">
        <v>1208142</v>
      </c>
      <c r="J62" s="328">
        <v>109546</v>
      </c>
      <c r="K62" s="329">
        <v>27.6</v>
      </c>
      <c r="L62" s="330">
        <v>41174</v>
      </c>
      <c r="M62" s="331">
        <v>11.3</v>
      </c>
      <c r="N62" s="332">
        <v>16.3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7" t="s">
        <v>3</v>
      </c>
      <c r="D47" s="1137"/>
      <c r="E47" s="1138"/>
      <c r="F47" s="11">
        <v>61.38</v>
      </c>
      <c r="G47" s="12">
        <v>60.35</v>
      </c>
      <c r="H47" s="12">
        <v>62.2</v>
      </c>
      <c r="I47" s="12">
        <v>59.05</v>
      </c>
      <c r="J47" s="13">
        <v>60.36</v>
      </c>
    </row>
    <row r="48" spans="2:10" ht="57.75" customHeight="1" x14ac:dyDescent="0.15">
      <c r="B48" s="14"/>
      <c r="C48" s="1139" t="s">
        <v>4</v>
      </c>
      <c r="D48" s="1139"/>
      <c r="E48" s="1140"/>
      <c r="F48" s="15">
        <v>11.07</v>
      </c>
      <c r="G48" s="16">
        <v>7.71</v>
      </c>
      <c r="H48" s="16">
        <v>5.72</v>
      </c>
      <c r="I48" s="16">
        <v>3.11</v>
      </c>
      <c r="J48" s="17">
        <v>5.42</v>
      </c>
    </row>
    <row r="49" spans="2:10" ht="57.75" customHeight="1" thickBot="1" x14ac:dyDescent="0.2">
      <c r="B49" s="18"/>
      <c r="C49" s="1141" t="s">
        <v>5</v>
      </c>
      <c r="D49" s="1141"/>
      <c r="E49" s="1142"/>
      <c r="F49" s="19">
        <v>2.92</v>
      </c>
      <c r="G49" s="20" t="s">
        <v>526</v>
      </c>
      <c r="H49" s="20">
        <v>9.2799999999999994</v>
      </c>
      <c r="I49" s="20" t="s">
        <v>527</v>
      </c>
      <c r="J49" s="21">
        <v>2.58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49" t="s">
        <v>528</v>
      </c>
      <c r="D34" s="1149"/>
      <c r="E34" s="1150"/>
      <c r="F34" s="32">
        <v>12.02</v>
      </c>
      <c r="G34" s="33">
        <v>12.89</v>
      </c>
      <c r="H34" s="33">
        <v>15.16</v>
      </c>
      <c r="I34" s="33">
        <v>17.11</v>
      </c>
      <c r="J34" s="34">
        <v>18.78</v>
      </c>
      <c r="K34" s="22"/>
      <c r="L34" s="22"/>
      <c r="M34" s="22"/>
      <c r="N34" s="22"/>
      <c r="O34" s="22"/>
      <c r="P34" s="22"/>
    </row>
    <row r="35" spans="1:16" ht="39" customHeight="1" x14ac:dyDescent="0.15">
      <c r="A35" s="22"/>
      <c r="B35" s="35"/>
      <c r="C35" s="1143" t="s">
        <v>529</v>
      </c>
      <c r="D35" s="1144"/>
      <c r="E35" s="1145"/>
      <c r="F35" s="36">
        <v>11.07</v>
      </c>
      <c r="G35" s="37">
        <v>7.71</v>
      </c>
      <c r="H35" s="37">
        <v>5.72</v>
      </c>
      <c r="I35" s="37">
        <v>3.11</v>
      </c>
      <c r="J35" s="38">
        <v>5.42</v>
      </c>
      <c r="K35" s="22"/>
      <c r="L35" s="22"/>
      <c r="M35" s="22"/>
      <c r="N35" s="22"/>
      <c r="O35" s="22"/>
      <c r="P35" s="22"/>
    </row>
    <row r="36" spans="1:16" ht="39" customHeight="1" x14ac:dyDescent="0.15">
      <c r="A36" s="22"/>
      <c r="B36" s="35"/>
      <c r="C36" s="1143" t="s">
        <v>530</v>
      </c>
      <c r="D36" s="1144"/>
      <c r="E36" s="1145"/>
      <c r="F36" s="36">
        <v>2.29</v>
      </c>
      <c r="G36" s="37">
        <v>2.3199999999999998</v>
      </c>
      <c r="H36" s="37">
        <v>2.27</v>
      </c>
      <c r="I36" s="37">
        <v>1.82</v>
      </c>
      <c r="J36" s="38">
        <v>1.55</v>
      </c>
      <c r="K36" s="22"/>
      <c r="L36" s="22"/>
      <c r="M36" s="22"/>
      <c r="N36" s="22"/>
      <c r="O36" s="22"/>
      <c r="P36" s="22"/>
    </row>
    <row r="37" spans="1:16" ht="39" customHeight="1" x14ac:dyDescent="0.15">
      <c r="A37" s="22"/>
      <c r="B37" s="35"/>
      <c r="C37" s="1143" t="s">
        <v>531</v>
      </c>
      <c r="D37" s="1144"/>
      <c r="E37" s="1145"/>
      <c r="F37" s="36">
        <v>1.55</v>
      </c>
      <c r="G37" s="37">
        <v>0.82</v>
      </c>
      <c r="H37" s="37">
        <v>0.22</v>
      </c>
      <c r="I37" s="37">
        <v>0.67</v>
      </c>
      <c r="J37" s="38">
        <v>0.16</v>
      </c>
      <c r="K37" s="22"/>
      <c r="L37" s="22"/>
      <c r="M37" s="22"/>
      <c r="N37" s="22"/>
      <c r="O37" s="22"/>
      <c r="P37" s="22"/>
    </row>
    <row r="38" spans="1:16" ht="39" customHeight="1" x14ac:dyDescent="0.15">
      <c r="A38" s="22"/>
      <c r="B38" s="35"/>
      <c r="C38" s="1143" t="s">
        <v>532</v>
      </c>
      <c r="D38" s="1144"/>
      <c r="E38" s="1145"/>
      <c r="F38" s="36">
        <v>0.11</v>
      </c>
      <c r="G38" s="37">
        <v>0.13</v>
      </c>
      <c r="H38" s="37">
        <v>0.02</v>
      </c>
      <c r="I38" s="37">
        <v>0.24</v>
      </c>
      <c r="J38" s="38">
        <v>0.15</v>
      </c>
      <c r="K38" s="22"/>
      <c r="L38" s="22"/>
      <c r="M38" s="22"/>
      <c r="N38" s="22"/>
      <c r="O38" s="22"/>
      <c r="P38" s="22"/>
    </row>
    <row r="39" spans="1:16" ht="39" customHeight="1" x14ac:dyDescent="0.15">
      <c r="A39" s="22"/>
      <c r="B39" s="35"/>
      <c r="C39" s="1143" t="s">
        <v>533</v>
      </c>
      <c r="D39" s="1144"/>
      <c r="E39" s="1145"/>
      <c r="F39" s="36">
        <v>0.03</v>
      </c>
      <c r="G39" s="37">
        <v>0.05</v>
      </c>
      <c r="H39" s="37">
        <v>0.01</v>
      </c>
      <c r="I39" s="37">
        <v>0.04</v>
      </c>
      <c r="J39" s="38">
        <v>0</v>
      </c>
      <c r="K39" s="22"/>
      <c r="L39" s="22"/>
      <c r="M39" s="22"/>
      <c r="N39" s="22"/>
      <c r="O39" s="22"/>
      <c r="P39" s="22"/>
    </row>
    <row r="40" spans="1:16" ht="39" customHeight="1" x14ac:dyDescent="0.15">
      <c r="A40" s="22"/>
      <c r="B40" s="35"/>
      <c r="C40" s="1143" t="s">
        <v>534</v>
      </c>
      <c r="D40" s="1144"/>
      <c r="E40" s="1145"/>
      <c r="F40" s="36">
        <v>0</v>
      </c>
      <c r="G40" s="37">
        <v>0</v>
      </c>
      <c r="H40" s="37">
        <v>0</v>
      </c>
      <c r="I40" s="37">
        <v>0</v>
      </c>
      <c r="J40" s="38">
        <v>0</v>
      </c>
      <c r="K40" s="22"/>
      <c r="L40" s="22"/>
      <c r="M40" s="22"/>
      <c r="N40" s="22"/>
      <c r="O40" s="22"/>
      <c r="P40" s="22"/>
    </row>
    <row r="41" spans="1:16" ht="39" customHeight="1" x14ac:dyDescent="0.15">
      <c r="A41" s="22"/>
      <c r="B41" s="35"/>
      <c r="C41" s="1143" t="s">
        <v>535</v>
      </c>
      <c r="D41" s="1144"/>
      <c r="E41" s="1145"/>
      <c r="F41" s="36">
        <v>0</v>
      </c>
      <c r="G41" s="37">
        <v>0</v>
      </c>
      <c r="H41" s="37">
        <v>0</v>
      </c>
      <c r="I41" s="37">
        <v>0</v>
      </c>
      <c r="J41" s="38">
        <v>0</v>
      </c>
      <c r="K41" s="22"/>
      <c r="L41" s="22"/>
      <c r="M41" s="22"/>
      <c r="N41" s="22"/>
      <c r="O41" s="22"/>
      <c r="P41" s="22"/>
    </row>
    <row r="42" spans="1:16" ht="39" customHeight="1" x14ac:dyDescent="0.15">
      <c r="A42" s="22"/>
      <c r="B42" s="39"/>
      <c r="C42" s="1143" t="s">
        <v>536</v>
      </c>
      <c r="D42" s="1144"/>
      <c r="E42" s="1145"/>
      <c r="F42" s="36" t="s">
        <v>481</v>
      </c>
      <c r="G42" s="37" t="s">
        <v>481</v>
      </c>
      <c r="H42" s="37" t="s">
        <v>481</v>
      </c>
      <c r="I42" s="37" t="s">
        <v>481</v>
      </c>
      <c r="J42" s="38" t="s">
        <v>481</v>
      </c>
      <c r="K42" s="22"/>
      <c r="L42" s="22"/>
      <c r="M42" s="22"/>
      <c r="N42" s="22"/>
      <c r="O42" s="22"/>
      <c r="P42" s="22"/>
    </row>
    <row r="43" spans="1:16" ht="39" customHeight="1" thickBot="1" x14ac:dyDescent="0.2">
      <c r="A43" s="22"/>
      <c r="B43" s="40"/>
      <c r="C43" s="1146" t="s">
        <v>537</v>
      </c>
      <c r="D43" s="1147"/>
      <c r="E43" s="1148"/>
      <c r="F43" s="41">
        <v>0.46</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517</v>
      </c>
      <c r="L45" s="60">
        <v>521</v>
      </c>
      <c r="M45" s="60">
        <v>487</v>
      </c>
      <c r="N45" s="60">
        <v>532</v>
      </c>
      <c r="O45" s="61">
        <v>467</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x14ac:dyDescent="0.15">
      <c r="A48" s="48"/>
      <c r="B48" s="1161"/>
      <c r="C48" s="1162"/>
      <c r="D48" s="62"/>
      <c r="E48" s="1153" t="s">
        <v>15</v>
      </c>
      <c r="F48" s="1153"/>
      <c r="G48" s="1153"/>
      <c r="H48" s="1153"/>
      <c r="I48" s="1153"/>
      <c r="J48" s="1154"/>
      <c r="K48" s="63">
        <v>501</v>
      </c>
      <c r="L48" s="64">
        <v>484</v>
      </c>
      <c r="M48" s="64">
        <v>507</v>
      </c>
      <c r="N48" s="64">
        <v>470</v>
      </c>
      <c r="O48" s="65">
        <v>459</v>
      </c>
      <c r="P48" s="48"/>
      <c r="Q48" s="48"/>
      <c r="R48" s="48"/>
      <c r="S48" s="48"/>
      <c r="T48" s="48"/>
      <c r="U48" s="48"/>
    </row>
    <row r="49" spans="1:21" ht="30.75" customHeight="1" x14ac:dyDescent="0.15">
      <c r="A49" s="48"/>
      <c r="B49" s="1161"/>
      <c r="C49" s="1162"/>
      <c r="D49" s="62"/>
      <c r="E49" s="1153" t="s">
        <v>16</v>
      </c>
      <c r="F49" s="1153"/>
      <c r="G49" s="1153"/>
      <c r="H49" s="1153"/>
      <c r="I49" s="1153"/>
      <c r="J49" s="1154"/>
      <c r="K49" s="63">
        <v>4</v>
      </c>
      <c r="L49" s="64">
        <v>4</v>
      </c>
      <c r="M49" s="64">
        <v>4</v>
      </c>
      <c r="N49" s="64">
        <v>4</v>
      </c>
      <c r="O49" s="65">
        <v>4</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481</v>
      </c>
      <c r="L50" s="64" t="s">
        <v>481</v>
      </c>
      <c r="M50" s="64" t="s">
        <v>481</v>
      </c>
      <c r="N50" s="64">
        <v>1</v>
      </c>
      <c r="O50" s="65">
        <v>1</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619</v>
      </c>
      <c r="L52" s="64">
        <v>616</v>
      </c>
      <c r="M52" s="64">
        <v>608</v>
      </c>
      <c r="N52" s="64">
        <v>618</v>
      </c>
      <c r="O52" s="65">
        <v>636</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403</v>
      </c>
      <c r="L53" s="69">
        <v>393</v>
      </c>
      <c r="M53" s="69">
        <v>390</v>
      </c>
      <c r="N53" s="69">
        <v>389</v>
      </c>
      <c r="O53" s="70">
        <v>295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PVN4364</cp:lastModifiedBy>
  <cp:lastPrinted>2015-04-24T08:24:40Z</cp:lastPrinted>
  <dcterms:created xsi:type="dcterms:W3CDTF">2015-02-17T06:45:15Z</dcterms:created>
  <dcterms:modified xsi:type="dcterms:W3CDTF">2015-04-30T01:10:03Z</dcterms:modified>
  <cp:category/>
</cp:coreProperties>
</file>