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KATSUYAMA\Desktop\(28.3.29)平成２６年度財政状況資料集の作成および提出について\回答\"/>
    </mc:Choice>
  </mc:AlternateContent>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35" i="9"/>
  <c r="C36" i="9" s="1"/>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<sst xmlns="http://schemas.openxmlformats.org/spreadsheetml/2006/main" count="975" uniqueCount="546">
  <si>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</si>
  <si>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</si>
  <si>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</si>
  <si>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</si>
  <si>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</si>
  <si>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</si>
  <si>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</si>
  <si>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</si>
  <si>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</si>
  <si>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</si>
  <si>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</si>
  <si>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</si>
  <si>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</si>
  <si>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</si>
  <si>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</si>
  <si>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</si>
  <si>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</si>
  <si>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</si>
  <si>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</si>
  <si>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</si>
  <si>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</si>
  <si>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</si>
  <si>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</si>
  <si>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</si>
  <si>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</si>
  <si>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</si>
  <si>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</si>
  <si>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</si>
  <si>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</si>
  <si>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</si>
  <si>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</si>
  <si>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</si>
  <si>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</si>
  <si>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</si>
  <si>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</si>
  <si>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</si>
  <si>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</si>
  <si>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</si>
  <si>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</si>
  <si>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</si>
  <si>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</si>
  <si>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</si>
  <si>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</si>
  <si>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</si>
  <si>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</si>
  <si>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</si>
  <si>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</si>
  <si>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</si>
  <si>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</si>
  <si>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</si>
  <si>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</si>
  <si>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</si>
  <si>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</si>
  <si>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</si>
  <si>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</si>
  <si>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</si>
  <si>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</si>
  <si>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</si>
  <si>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</si>
  <si>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</si>
  <si>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</si>
  <si>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</si>
  <si>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</si>
  <si>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</si>
  <si>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</si>
  <si>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</si>
  <si>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</si>
  <si>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</si>
  <si>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</si>
  <si>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</si>
  <si>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</si>
  <si>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</si>
  <si>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</si>
  <si>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</si>
  <si>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</si>
  <si>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</si>
  <si>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</si>
  <si>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</si>
  <si>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</si>
  <si>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</si>
  <si>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</si>
  <si>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</si>
  <si>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</si>
  <si>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</si>
  <si>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</si>
  <si>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</si>
  <si>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</si>
  <si>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</si>
  <si>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</si>
  <si>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</si>
  <si>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</si>
  <si>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</si>
  <si>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</si>
  <si>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</si>
  <si>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</si>
  <si>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</si>
  <si>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</si>
  <si>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</si>
  <si>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</si>
  <si>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</si>
  <si>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</si>
  <si>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</si>
  <si>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</si>
  <si>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</si>
  <si>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</si>
  <si>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</si>
  <si>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</si>
  <si>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</si>
  <si>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</si>
  <si>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</si>
  <si>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</si>
  <si>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</si>
  <si>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</si>
  <si>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</si>
  <si>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</si>
  <si>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</si>
  <si>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</si>
  <si>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</si>
  <si>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</si>
  <si>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</si>
  <si>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</si>
  <si>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</si>
  <si>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</si>
  <si>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</si>
  <si>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</si>
  <si>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</si>
  <si>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</si>
  <si>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</si>
  <si>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</si>
  <si>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</si>
  <si>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</si>
  <si>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</si>
  <si>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</si>
  <si>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</si>
  <si>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</si>
  <si>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</si>
  <si>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</si>
  <si>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</si>
  <si>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</si>
  <si>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</si>
  <si>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</si>
  <si>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</si>
  <si>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</si>
  <si>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</si>
  <si>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</si>
  <si>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</si>
  <si>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</si>
  <si>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</si>
  <si>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</si>
  <si>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</si>
  <si>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</si>
  <si>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</si>
  <si>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</si>
  <si>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</si>
  <si>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</si>
  <si>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</si>
  <si>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</si>
  <si>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</si>
  <si>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</si>
  <si>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</si>
  <si>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</si>
  <si>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</si>
  <si>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</si>
  <si>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</si>
  <si>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</si>
  <si>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</si>
  <si>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</si>
  <si>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</si>
  <si>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</si>
  <si>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</si>
  <si>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</si>
  <si>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</si>
  <si>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</si>
  <si>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</si>
  <si>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</si>
  <si>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</si>
  <si>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</si>
  <si>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</si>
  <si>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</si>
  <si>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</si>
  <si>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</si>
  <si>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</si>
  <si>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</si>
  <si>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</si>
  <si>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</si>
  <si>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</si>
  <si>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</si>
  <si>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</si>
  <si>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</si>
  <si>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</si>
  <si>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</si>
  <si>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</si>
  <si>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</si>
  <si>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</si>
  <si>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</si>
  <si>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福井県勝山市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</si>
  <si>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</si>
  <si>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</si>
  <si>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</si>
  <si>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</si>
  <si>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</si>
  <si>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</si>
  <si>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</si>
  <si>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</si>
  <si>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</si>
  <si>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</si>
  <si>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</si>
  <si>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</si>
  <si>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</si>
  <si>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</si>
  <si>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</si>
  <si>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</si>
  <si>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</si>
  <si>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</si>
  <si>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</si>
  <si>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</si>
  <si>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</si>
  <si>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</si>
  <si>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</si>
  <si>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</si>
  <si>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</si>
  <si>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</si>
  <si>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</si>
  <si>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</si>
  <si>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</si>
  <si>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</si>
  <si>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</si>
  <si>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</si>
  <si>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</si>
  <si>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</si>
  <si>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</si>
  <si>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</si>
  <si>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</si>
  <si>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</si>
  <si>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</si>
  <si>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</si>
  <si>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</si>
  <si>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</si>
  <si>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</si>
  <si>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</si>
  <si>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</si>
  <si>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</si>
  <si>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</si>
  <si>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</si>
  <si>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</si>
  <si>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</si>
  <si>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</si>
  <si>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</si>
  <si>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</si>
  <si>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</si>
  <si>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</si>
  <si>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</si>
  <si>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</si>
  <si>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</si>
  <si>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</si>
  <si>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</si>
  <si>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</si>
  <si>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</si>
  <si>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</si>
  <si>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</si>
  <si>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</si>
  <si>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</si>
  <si>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</si>
  <si>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</si>
  <si>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</si>
  <si>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</si>
  <si>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</si>
  <si>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</si>
  <si>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</si>
  <si>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</si>
  <si>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</si>
  <si>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</si>
  <si>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</si>
  <si>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</si>
  <si>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</si>
  <si>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</si>
  <si>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</si>
  <si>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</si>
  <si>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</si>
  <si>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</si>
  <si>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</si>
  <si>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</si>
  <si>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</si>
  <si>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</si>
  <si>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</si>
  <si>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</si>
  <si>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</si>
  <si>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</si>
  <si>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</si>
  <si>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</si>
  <si>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</si>
  <si>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</si>
  <si>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</si>
  <si>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</si>
  <si>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</si>
  <si>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</si>
  <si>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</si>
  <si>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</si>
  <si>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</si>
  <si>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</si>
  <si>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</si>
  <si>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</si>
  <si>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</si>
  <si>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</si>
  <si>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</si>
  <si>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</si>
  <si>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</si>
  <si>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</si>
  <si>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</si>
  <si>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</si>
  <si>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</si>
  <si>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</si>
  <si>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</si>
  <si>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</si>
  <si>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</si>
  <si>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</si>
  <si>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</si>
  <si>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</si>
  <si>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</si>
  <si>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</si>
  <si>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</si>
  <si>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</si>
  <si>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</si>
  <si>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</si>
  <si>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</si>
  <si>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</si>
  <si>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</si>
  <si>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</si>
  <si>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</si>
  <si>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</si>
  <si>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</si>
  <si>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</si>
  <si>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</si>
  <si>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</si>
  <si>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</si>
  <si>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</si>
  <si>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</si>
  <si>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</si>
  <si>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</si>
  <si>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</si>
  <si>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</si>
  <si>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</si>
  <si>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</si>
  <si>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</si>
  <si>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</si>
  <si>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福井県勝山市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</si>
  <si>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</si>
  <si>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</si>
  <si>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</si>
  <si>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</si>
  <si>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</si>
  <si>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</si>
  <si>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</si>
  <si>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</si>
  <si>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</si>
  <si>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</si>
  <si>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</si>
  <si>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</si>
  <si>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</si>
  <si>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</si>
  <si>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</si>
  <si>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</si>
  <si>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</si>
  <si>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</si>
  <si>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</si>
  <si>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</si>
  <si>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</si>
  <si>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市有林造成事業特別会計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</si>
  <si>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</si>
  <si>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</si>
  <si>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</si>
  <si>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</si>
  <si>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</si>
  <si>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</si>
  <si>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</si>
  <si>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</si>
  <si>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</si>
  <si>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</si>
  <si>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</si>
  <si>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</si>
  <si>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</si>
  <si>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</si>
  <si>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</si>
  <si>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</si>
  <si>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</si>
  <si>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</si>
  <si>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</si>
  <si>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</si>
  <si>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</si>
  <si>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</si>
  <si>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</si>
  <si>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</si>
  <si>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</si>
  <si>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</si>
  <si>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</si>
  <si>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</si>
  <si>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</si>
  <si>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</si>
  <si>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</si>
  <si>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</si>
  <si>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</si>
  <si>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</si>
  <si>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</si>
  <si>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</si>
  <si>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</si>
  <si>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</si>
  <si>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</si>
  <si>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</si>
  <si>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</si>
  <si>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</si>
  <si>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</si>
  <si>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</si>
  <si>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</si>
  <si>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</si>
  <si>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</si>
  <si>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</si>
  <si>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</si>
  <si>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</si>
  <si>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</si>
  <si>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</si>
  <si>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</si>
  <si>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</si>
  <si>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</si>
  <si>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</si>
  <si>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</si>
  <si>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</si>
  <si>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</si>
  <si>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</si>
  <si>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</si>
  <si>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</si>
  <si>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</si>
  <si>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</si>
  <si>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</si>
  <si>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</si>
  <si>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</si>
  <si>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</si>
  <si>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</si>
  <si>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</si>
  <si>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</si>
  <si>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</si>
  <si>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</si>
  <si>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</si>
  <si>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</si>
  <si>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</si>
  <si>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</si>
  <si>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</si>
  <si>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</si>
  <si>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</si>
  <si>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</si>
  <si>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</si>
  <si>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</si>
  <si>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</si>
  <si>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</si>
  <si>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</si>
  <si>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</si>
  <si>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</si>
  <si>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</si>
  <si>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</si>
  <si>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</si>
  <si>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</si>
  <si>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</si>
  <si>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</si>
  <si>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</si>
  <si>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</si>
  <si>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</si>
  <si>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</si>
  <si>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</si>
  <si>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</si>
  <si>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</si>
  <si>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</si>
  <si>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</si>
  <si>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</si>
  <si>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</si>
  <si>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</si>
  <si>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</si>
  <si>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</si>
  <si>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</si>
  <si>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</si>
  <si>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</si>
  <si>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</si>
  <si>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</si>
  <si>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</si>
  <si>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</si>
  <si>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</si>
  <si>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</si>
  <si>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</si>
  <si>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</si>
  <si>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</si>
  <si>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</si>
  <si>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</si>
  <si>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</si>
  <si>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</si>
  <si>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</si>
  <si>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</si>
  <si>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</si>
  <si>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</si>
  <si>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</si>
  <si>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</si>
  <si>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</si>
  <si>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</si>
  <si>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</si>
  <si>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</si>
  <si>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</si>
  <si>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</si>
  <si>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</si>
  <si>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</si>
  <si>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</si>
  <si>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</si>
  <si>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</si>
  <si>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</si>
  <si>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</si>
  <si>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</si>
  <si>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</si>
  <si>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</si>
  <si>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</si>
  <si>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</si>
  <si>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</si>
  <si>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</si>
  <si>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</si>
  <si>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</si>
  <si>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</si>
  <si>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</si>
  <si>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</si>
  <si>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4.59</t>
  </si>
  <si>
    <t>▲ 0.26</t>
  </si>
  <si>
    <t>▲ 8.03</t>
  </si>
  <si>
    <t>水道事業会計</t>
  </si>
  <si>
    <t>一般会計</t>
  </si>
  <si>
    <t>国民健康保険特別会計</t>
  </si>
  <si>
    <t>育英資金特別会計</t>
  </si>
  <si>
    <t>介護保険特別会計</t>
  </si>
  <si>
    <t>市有林造成事業特別会計</t>
  </si>
  <si>
    <t>後期高齢者医療特別会計</t>
  </si>
  <si>
    <t>下水道事業特別会計</t>
  </si>
  <si>
    <t>その他会計（赤字）</t>
  </si>
  <si>
    <t>その他会計（黒字）</t>
  </si>
  <si>
    <t>勝山・永平寺衛生管理組合</t>
    <rPh sb="0" eb="2">
      <t>カツヤマ</t>
    </rPh>
    <rPh sb="3" eb="6">
      <t>エイヘイジ</t>
    </rPh>
    <rPh sb="6" eb="8">
      <t>エイセイ</t>
    </rPh>
    <rPh sb="8" eb="10">
      <t>カンリ</t>
    </rPh>
    <rPh sb="10" eb="12">
      <t>クミアイ</t>
    </rPh>
    <phoneticPr fontId="2"/>
  </si>
  <si>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2"/>
  </si>
  <si>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2"/>
  </si>
  <si>
    <t>福井県後期高齢者医療高域連合（一般会計）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</si>
  <si>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福井県後期高齢者医療高域連合（特別会計）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</si>
  <si>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</si>
  <si>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</si>
  <si>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</si>
  <si>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勝山市農業公社</t>
    <rPh sb="0" eb="3">
      <t>カツヤマシ</t>
    </rPh>
    <rPh sb="3" eb="5">
      <t>ノウギョウ</t>
    </rPh>
    <rPh sb="5" eb="7">
      <t>コウシャ</t>
    </rPh>
    <phoneticPr fontId="2"/>
  </si>
  <si>
    <t>勝山市土地開発公社</t>
    <rPh sb="0" eb="3">
      <t>カツヤマシ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</si>
</sst>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70861</c:v>
                </c:pt>
                <c:pt idx="1">
                  <c:v>66974</c:v>
                </c:pt>
                <c:pt idx="2">
                  <c:v>79035</c:v>
                </c:pt>
                <c:pt idx="3">
                  <c:v>116521</c:v>
                </c:pt>
                <c:pt idx="4">
                  <c:v>122215</c:v>
                </c:pt>
              </c:numCache>
            </c:numRef>
          </c:val>
          <c:smooth val="0"/>
        </c:ser>
        <c:dLbls>
          <c:showLegendKey val="0"/>
          <c:showVal val="0"/>
          <c:showCatName val="0"/>
          <c:showSerName val="0"/>
          <c:showPercent val="0"/>
          <c:showBubbleSize val="0"/>
        </c:dLbls>
        <c:marker val="1"/>
        <c:smooth val="0"/>
        <c:axId val="219484536"/>
        <c:axId val="219484920"/>
      </c:lineChart>
      <c:catAx>
        <c:axId val="219484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484920"/>
        <c:crosses val="autoZero"/>
        <c:auto val="1"/>
        <c:lblAlgn val="ctr"/>
        <c:lblOffset val="100"/>
        <c:tickLblSkip val="1"/>
        <c:tickMarkSkip val="1"/>
        <c:noMultiLvlLbl val="0"/>
      </c:catAx>
      <c:valAx>
        <c:axId val="219484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484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4.53</c:v>
                </c:pt>
                <c:pt idx="1">
                  <c:v>3.19</c:v>
                </c:pt>
                <c:pt idx="2">
                  <c:v>4.42</c:v>
                </c:pt>
                <c:pt idx="3">
                  <c:v>5.55</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24.64</c:v>
                </c:pt>
                <c:pt idx="1">
                  <c:v>21.59</c:v>
                </c:pt>
                <c:pt idx="2">
                  <c:v>20.55</c:v>
                </c:pt>
                <c:pt idx="3">
                  <c:v>25.45</c:v>
                </c:pt>
                <c:pt idx="4">
                  <c:v>19.29</c:v>
                </c:pt>
              </c:numCache>
            </c:numRef>
          </c:val>
        </c:ser>
        <c:dLbls>
          <c:showLegendKey val="0"/>
          <c:showVal val="0"/>
          <c:showCatName val="0"/>
          <c:showSerName val="0"/>
          <c:showPercent val="0"/>
          <c:showBubbleSize val="0"/>
        </c:dLbls>
        <c:gapWidth val="250"/>
        <c:overlap val="100"/>
        <c:axId val="221423736"/>
        <c:axId val="220451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6.31</c:v>
                </c:pt>
                <c:pt idx="1">
                  <c:v>-4.59</c:v>
                </c:pt>
                <c:pt idx="2">
                  <c:v>-0.26</c:v>
                </c:pt>
                <c:pt idx="3">
                  <c:v>6.24</c:v>
                </c:pt>
                <c:pt idx="4">
                  <c:v>-8.0299999999999994</c:v>
                </c:pt>
              </c:numCache>
            </c:numRef>
          </c:val>
          <c:smooth val="0"/>
        </c:ser>
        <c:dLbls>
          <c:showLegendKey val="0"/>
          <c:showVal val="0"/>
          <c:showCatName val="0"/>
          <c:showSerName val="0"/>
          <c:showPercent val="0"/>
          <c:showBubbleSize val="0"/>
        </c:dLbls>
        <c:marker val="1"/>
        <c:smooth val="0"/>
        <c:axId val="221423736"/>
        <c:axId val="220451560"/>
      </c:lineChart>
      <c:catAx>
        <c:axId val="22142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451560"/>
        <c:crosses val="autoZero"/>
        <c:auto val="1"/>
        <c:lblAlgn val="ctr"/>
        <c:lblOffset val="100"/>
        <c:tickLblSkip val="1"/>
        <c:tickMarkSkip val="1"/>
        <c:noMultiLvlLbl val="0"/>
      </c:catAx>
      <c:valAx>
        <c:axId val="22045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2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市有林造成事業特別会計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c:v>
                </c:pt>
                <c:pt idx="4">
                  <c:v>#N/A</c:v>
                </c:pt>
                <c:pt idx="5">
                  <c:v>0.06</c:v>
                </c:pt>
                <c:pt idx="6">
                  <c:v>#N/A</c:v>
                </c:pt>
                <c:pt idx="7">
                  <c:v>0</c:v>
                </c:pt>
                <c:pt idx="8">
                  <c:v>#N/A</c:v>
                </c:pt>
                <c:pt idx="9">
                  <c:v>0.04</c:v>
                </c:pt>
              </c:numCache>
            </c:numRef>
          </c:val>
        </c:ser>
        <c:ser>
          <c:idx val="6"/>
          <c:order val="6"/>
          <c:tx>
            <c:strRef>
              <c:f>データシート!$A$33</c:f>
              <c:strCache>
                <c:ptCount val="1"/>
                <c:pt idx="0">
                  <c:v>育英資金特別会計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0.06</c:v>
                </c:pt>
                <c:pt idx="4">
                  <c:v>#N/A</c:v>
                </c:pt>
                <c:pt idx="5">
                  <c:v>0</c:v>
                </c:pt>
                <c:pt idx="6">
                  <c:v>#N/A</c:v>
                </c:pt>
                <c:pt idx="7">
                  <c:v>0.06</c:v>
                </c:pt>
                <c:pt idx="8">
                  <c:v>#N/A</c:v>
                </c:pt>
                <c:pt idx="9">
                  <c:v>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1.97</c:v>
                </c:pt>
                <c:pt idx="2">
                  <c:v>#N/A</c:v>
                </c:pt>
                <c:pt idx="3">
                  <c:v>2.25</c:v>
                </c:pt>
                <c:pt idx="4">
                  <c:v>#N/A</c:v>
                </c:pt>
                <c:pt idx="5">
                  <c:v>1.33</c:v>
                </c:pt>
                <c:pt idx="6">
                  <c:v>#N/A</c:v>
                </c:pt>
                <c:pt idx="7">
                  <c:v>1.82</c:v>
                </c:pt>
                <c:pt idx="8">
                  <c:v>#N/A</c:v>
                </c:pt>
                <c:pt idx="9">
                  <c:v>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4.51</c:v>
                </c:pt>
                <c:pt idx="2">
                  <c:v>#N/A</c:v>
                </c:pt>
                <c:pt idx="3">
                  <c:v>3.12</c:v>
                </c:pt>
                <c:pt idx="4">
                  <c:v>#N/A</c:v>
                </c:pt>
                <c:pt idx="5">
                  <c:v>4.4000000000000004</c:v>
                </c:pt>
                <c:pt idx="6">
                  <c:v>#N/A</c:v>
                </c:pt>
                <c:pt idx="7">
                  <c:v>5.48</c:v>
                </c:pt>
                <c:pt idx="8">
                  <c:v>#N/A</c:v>
                </c:pt>
                <c:pt idx="9">
                  <c:v>3.95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10.08</c:v>
                </c:pt>
                <c:pt idx="2">
                  <c:v>#N/A</c:v>
                </c:pt>
                <c:pt idx="3">
                  <c:v>10.24</c:v>
                </c:pt>
                <c:pt idx="4">
                  <c:v>#N/A</c:v>
                </c:pt>
                <c:pt idx="5">
                  <c:v>10.89</c:v>
                </c:pt>
                <c:pt idx="6">
                  <c:v>#N/A</c:v>
                </c:pt>
                <c:pt idx="7">
                  <c:v>11.67</c:v>
                </c:pt>
                <c:pt idx="8">
                  <c:v>#N/A</c:v>
                </c:pt>
                <c:pt idx="9">
                  <c:v>11.95</c:v>
                </c:pt>
              </c:numCache>
            </c:numRef>
          </c:val>
        </c:ser>
        <c:dLbls>
          <c:showLegendKey val="0"/>
          <c:showVal val="0"/>
          <c:showCatName val="0"/>
          <c:showSerName val="0"/>
          <c:showPercent val="0"/>
          <c:showBubbleSize val="0"/>
        </c:dLbls>
        <c:gapWidth val="150"/>
        <c:overlap val="100"/>
        <c:axId val="219545032"/>
        <c:axId val="219558888"/>
      </c:barChart>
      <c:catAx>
        <c:axId val="21954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58888"/>
        <c:crosses val="autoZero"/>
        <c:auto val="1"/>
        <c:lblAlgn val="ctr"/>
        <c:lblOffset val="100"/>
        <c:tickLblSkip val="1"/>
        <c:tickMarkSkip val="1"/>
        <c:noMultiLvlLbl val="0"/>
      </c:catAx>
      <c:valAx>
        <c:axId val="219558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5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1047</c:v>
                </c:pt>
                <c:pt idx="5">
                  <c:v>1057</c:v>
                </c:pt>
                <c:pt idx="8">
                  <c:v>986</c:v>
                </c:pt>
                <c:pt idx="11">
                  <c:v>998</c:v>
                </c:pt>
                <c:pt idx="14">
                  <c:v>1063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174</c:v>
                </c:pt>
                <c:pt idx="3">
                  <c:v>175</c:v>
                </c:pt>
                <c:pt idx="6">
                  <c:v>175</c:v>
                </c:pt>
                <c:pt idx="9">
                  <c:v>175</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367</c:v>
                </c:pt>
                <c:pt idx="3">
                  <c:v>332</c:v>
                </c:pt>
                <c:pt idx="6">
                  <c:v>202</c:v>
                </c:pt>
                <c:pt idx="9">
                  <c:v>232</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1158</c:v>
                </c:pt>
                <c:pt idx="3">
                  <c:v>1086</c:v>
                </c:pt>
                <c:pt idx="6">
                  <c:v>1073</c:v>
                </c:pt>
                <c:pt idx="9">
                  <c:v>1093</c:v>
                </c:pt>
                <c:pt idx="12">
                  <c:v>1136</c:v>
                </c:pt>
              </c:numCache>
            </c:numRef>
          </c:val>
        </c:ser>
        <c:dLbls>
          <c:showLegendKey val="0"/>
          <c:showVal val="0"/>
          <c:showCatName val="0"/>
          <c:showSerName val="0"/>
          <c:showPercent val="0"/>
          <c:showBubbleSize val="0"/>
        </c:dLbls>
        <c:gapWidth val="100"/>
        <c:overlap val="100"/>
        <c:axId val="219557240"/>
        <c:axId val="2219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652</c:v>
                </c:pt>
                <c:pt idx="2">
                  <c:v>#N/A</c:v>
                </c:pt>
                <c:pt idx="3">
                  <c:v>#N/A</c:v>
                </c:pt>
                <c:pt idx="4">
                  <c:v>536</c:v>
                </c:pt>
                <c:pt idx="5">
                  <c:v>#N/A</c:v>
                </c:pt>
                <c:pt idx="6">
                  <c:v>#N/A</c:v>
                </c:pt>
                <c:pt idx="7">
                  <c:v>464</c:v>
                </c:pt>
                <c:pt idx="8">
                  <c:v>#N/A</c:v>
                </c:pt>
                <c:pt idx="9">
                  <c:v>#N/A</c:v>
                </c:pt>
                <c:pt idx="10">
                  <c:v>502</c:v>
                </c:pt>
                <c:pt idx="11">
                  <c:v>#N/A</c:v>
                </c:pt>
                <c:pt idx="12">
                  <c:v>#N/A</c:v>
                </c:pt>
                <c:pt idx="13">
                  <c:v>523</c:v>
                </c:pt>
                <c:pt idx="14">
                  <c:v>#N/A</c:v>
                </c:pt>
              </c:numCache>
            </c:numRef>
          </c:val>
          <c:smooth val="0"/>
        </c:ser>
        <c:dLbls>
          <c:showLegendKey val="0"/>
          <c:showVal val="0"/>
          <c:showCatName val="0"/>
          <c:showSerName val="0"/>
          <c:showPercent val="0"/>
          <c:showBubbleSize val="0"/>
        </c:dLbls>
        <c:marker val="1"/>
        <c:smooth val="0"/>
        <c:axId val="219557240"/>
        <c:axId val="221982112"/>
      </c:lineChart>
      <c:catAx>
        <c:axId val="21955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982112"/>
        <c:crosses val="autoZero"/>
        <c:auto val="1"/>
        <c:lblAlgn val="ctr"/>
        <c:lblOffset val="100"/>
        <c:tickLblSkip val="1"/>
        <c:tickMarkSkip val="1"/>
        <c:noMultiLvlLbl val="0"/>
      </c:catAx>
      <c:valAx>
        <c:axId val="2219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5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10373</c:v>
                </c:pt>
                <c:pt idx="5">
                  <c:v>10607</c:v>
                </c:pt>
                <c:pt idx="8">
                  <c:v>11072</c:v>
                </c:pt>
                <c:pt idx="11">
                  <c:v>11399</c:v>
                </c:pt>
                <c:pt idx="14">
                  <c:v>11553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1257</c:v>
                </c:pt>
                <c:pt idx="5">
                  <c:v>1260</c:v>
                </c:pt>
                <c:pt idx="8">
                  <c:v>1222</c:v>
                </c:pt>
                <c:pt idx="11">
                  <c:v>1358</c:v>
                </c:pt>
                <c:pt idx="14">
                  <c:v>1380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2452</c:v>
                </c:pt>
                <c:pt idx="5">
                  <c:v>2434</c:v>
                </c:pt>
                <c:pt idx="8">
                  <c:v>2330</c:v>
                </c:pt>
                <c:pt idx="11">
                  <c:v>2314</c:v>
                </c:pt>
                <c:pt idx="14">
                  <c:v>2153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3232</c:v>
                </c:pt>
                <c:pt idx="3">
                  <c:v>3213</c:v>
                </c:pt>
                <c:pt idx="6">
                  <c:v>3114</c:v>
                </c:pt>
                <c:pt idx="9">
                  <c:v>3106</c:v>
                </c:pt>
                <c:pt idx="12">
                  <c:v>2953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1535</c:v>
                </c:pt>
                <c:pt idx="3">
                  <c:v>1395</c:v>
                </c:pt>
                <c:pt idx="6">
                  <c:v>1241</c:v>
                </c:pt>
                <c:pt idx="9">
                  <c:v>1089</c:v>
                </c:pt>
                <c:pt idx="12">
                  <c:v>931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5305</c:v>
                </c:pt>
                <c:pt idx="3">
                  <c:v>4636</c:v>
                </c:pt>
                <c:pt idx="6">
                  <c:v>4125</c:v>
                </c:pt>
                <c:pt idx="9">
                  <c:v>3865</c:v>
                </c:pt>
                <c:pt idx="12">
                  <c:v>3967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9467</c:v>
                </c:pt>
                <c:pt idx="3">
                  <c:v>9433</c:v>
                </c:pt>
                <c:pt idx="6">
                  <c:v>9858</c:v>
                </c:pt>
                <c:pt idx="9">
                  <c:v>10711</c:v>
                </c:pt>
                <c:pt idx="12">
                  <c:v>11269</c:v>
                </c:pt>
              </c:numCache>
            </c:numRef>
          </c:val>
        </c:ser>
        <c:dLbls>
          <c:showLegendKey val="0"/>
          <c:showVal val="0"/>
          <c:showCatName val="0"/>
          <c:showSerName val="0"/>
          <c:showPercent val="0"/>
          <c:showBubbleSize val="0"/>
        </c:dLbls>
        <c:gapWidth val="100"/>
        <c:overlap val="100"/>
        <c:axId val="221008688"/>
        <c:axId val="222721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5456</c:v>
                </c:pt>
                <c:pt idx="2">
                  <c:v>#N/A</c:v>
                </c:pt>
                <c:pt idx="3">
                  <c:v>#N/A</c:v>
                </c:pt>
                <c:pt idx="4">
                  <c:v>4376</c:v>
                </c:pt>
                <c:pt idx="5">
                  <c:v>#N/A</c:v>
                </c:pt>
                <c:pt idx="6">
                  <c:v>#N/A</c:v>
                </c:pt>
                <c:pt idx="7">
                  <c:v>3715</c:v>
                </c:pt>
                <c:pt idx="8">
                  <c:v>#N/A</c:v>
                </c:pt>
                <c:pt idx="9">
                  <c:v>#N/A</c:v>
                </c:pt>
                <c:pt idx="10">
                  <c:v>3700</c:v>
                </c:pt>
                <c:pt idx="11">
                  <c:v>#N/A</c:v>
                </c:pt>
                <c:pt idx="12">
                  <c:v>#N/A</c:v>
                </c:pt>
                <c:pt idx="13">
                  <c:v>4034</c:v>
                </c:pt>
                <c:pt idx="14">
                  <c:v>#N/A</c:v>
                </c:pt>
              </c:numCache>
            </c:numRef>
          </c:val>
          <c:smooth val="0"/>
        </c:ser>
        <c:dLbls>
          <c:showLegendKey val="0"/>
          <c:showVal val="0"/>
          <c:showCatName val="0"/>
          <c:showSerName val="0"/>
          <c:showPercent val="0"/>
          <c:showBubbleSize val="0"/>
        </c:dLbls>
        <c:marker val="1"/>
        <c:smooth val="0"/>
        <c:axId val="221008688"/>
        <c:axId val="222721912"/>
      </c:lineChart>
      <c:catAx>
        <c:axId val="22100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721912"/>
        <c:crosses val="autoZero"/>
        <c:auto val="1"/>
        <c:lblAlgn val="ctr"/>
        <c:lblOffset val="100"/>
        <c:tickLblSkip val="1"/>
        <c:tickMarkSkip val="1"/>
        <c:noMultiLvlLbl val="0"/>
      </c:catAx>
      <c:valAx>
        <c:axId val="22272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0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24,880
24,630
253.88
13,902,045
13,543,633
272,480
6,777,580
11,268,698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ここ数年横ばい状態となっているが、基準財政収入額では法人市民税をはじめとした市税の減収、基準財政需要額では公債費が増えてきている。将来的には人口減少や税収が伸びない見通しのなかで、基準財政収入額が減っていくことにより財政力指数は徐々に低くなっていくものと思われる。また、県内他市と比較しても平均以下であることから、滞納整理の推進により市税等の確実な徴収に努めるとともに、近年多くなってきている市債の発行抑制を図り、将来的な負担の軽減により財政状況の改善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7" name="直線コネクタ 66"/>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0" name="直線コネクタ 69"/>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3" name="直線コネクタ 72"/>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6" name="直線コネクタ 75"/>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7"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8" name="円/楕円 87"/>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89" name="テキスト ボックス 88"/>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2" name="円/楕円 91"/>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3" name="テキスト ボックス 92"/>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5" name="テキスト ボックス 94"/>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算定において、経常一般財源等総額では法人市民税をはじめとした市税の減収により前年度比０．４％の減となったのに加え、経常経費充当一般財源等では臨時財政対策債償還費の増や下水道事業特別会計及び国民健康保険特別会計繰出金の増などにより前年度比０．４％の増となったことにより、経常収支比率は前年度比１．２％の増となり状況は悪化した。当市の経常収支比率は類似団体と比較しても非常に高い水準にあり、財政運営上早急に改善すべき重要な課題となっており、第２次行財政改革実施計画の確実な遂行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74567</xdr:rowOff>
    </xdr:from>
    <xdr:to>
      <xdr:col>7</xdr:col>
      <xdr:colOff>152400</xdr:colOff>
      <xdr:row>61</xdr:row>
      <xdr:rowOff>115933</xdr:rowOff>
    </xdr:to>
    <xdr:cxnSp macro="">
      <xdr:nvCxnSpPr>
        <xdr:cNvPr id="132" name="直線コネクタ 131"/>
        <xdr:cNvCxnSpPr/>
      </xdr:nvCxnSpPr>
      <xdr:spPr>
        <a:xfrm>
          <a:off x="4114800" y="105330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74567</xdr:rowOff>
    </xdr:from>
    <xdr:to>
      <xdr:col>6</xdr:col>
      <xdr:colOff>0</xdr:colOff>
      <xdr:row>61</xdr:row>
      <xdr:rowOff>102144</xdr:rowOff>
    </xdr:to>
    <xdr:cxnSp macro="">
      <xdr:nvCxnSpPr>
        <xdr:cNvPr id="135" name="直線コネクタ 134"/>
        <xdr:cNvCxnSpPr/>
      </xdr:nvCxnSpPr>
      <xdr:spPr>
        <a:xfrm flipV="1">
          <a:off x="3225800" y="1053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102144</xdr:rowOff>
    </xdr:from>
    <xdr:to>
      <xdr:col>4</xdr:col>
      <xdr:colOff>482600</xdr:colOff>
      <xdr:row>61</xdr:row>
      <xdr:rowOff>119380</xdr:rowOff>
    </xdr:to>
    <xdr:cxnSp macro="">
      <xdr:nvCxnSpPr>
        <xdr:cNvPr id="138" name="直線コネクタ 137"/>
        <xdr:cNvCxnSpPr/>
      </xdr:nvCxnSpPr>
      <xdr:spPr>
        <a:xfrm flipV="1">
          <a:off x="2336800" y="105605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118473</xdr:rowOff>
    </xdr:from>
    <xdr:to>
      <xdr:col>3</xdr:col>
      <xdr:colOff>279400</xdr:colOff>
      <xdr:row>61</xdr:row>
      <xdr:rowOff>119380</xdr:rowOff>
    </xdr:to>
    <xdr:cxnSp macro="">
      <xdr:nvCxnSpPr>
        <xdr:cNvPr id="141" name="直線コネクタ 140"/>
        <xdr:cNvCxnSpPr/>
      </xdr:nvCxnSpPr>
      <xdr:spPr>
        <a:xfrm>
          <a:off x="1447800" y="1040547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65133</xdr:rowOff>
    </xdr:from>
    <xdr:to>
      <xdr:col>7</xdr:col>
      <xdr:colOff>203200</xdr:colOff>
      <xdr:row>61</xdr:row>
      <xdr:rowOff>166733</xdr:rowOff>
    </xdr:to>
    <xdr:sp macro="" textlink="">
      <xdr:nvSpPr>
        <xdr:cNvPr id="151" name="円/楕円 150"/>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37210</xdr:rowOff>
    </xdr:from>
    <xdr:ext cx="762000" cy="259045"/>
    <xdr:sp macro="" textlink="">
      <xdr:nvSpPr>
        <xdr:cNvPr id="152" name="財政構造の弾力性該当値テキスト"/>
        <xdr:cNvSpPr txBox="1"/>
      </xdr:nvSpPr>
      <xdr:spPr>
        <a:xfrm>
          <a:off x="5041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23767</xdr:rowOff>
    </xdr:from>
    <xdr:to>
      <xdr:col>6</xdr:col>
      <xdr:colOff>50800</xdr:colOff>
      <xdr:row>61</xdr:row>
      <xdr:rowOff>125367</xdr:rowOff>
    </xdr:to>
    <xdr:sp macro="" textlink="">
      <xdr:nvSpPr>
        <xdr:cNvPr id="153" name="円/楕円 152"/>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110144</xdr:rowOff>
    </xdr:from>
    <xdr:ext cx="736600" cy="259045"/>
    <xdr:sp macro="" textlink="">
      <xdr:nvSpPr>
        <xdr:cNvPr id="154" name="テキスト ボックス 153"/>
        <xdr:cNvSpPr txBox="1"/>
      </xdr:nvSpPr>
      <xdr:spPr>
        <a:xfrm>
          <a:off x="3733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51344</xdr:rowOff>
    </xdr:from>
    <xdr:to>
      <xdr:col>4</xdr:col>
      <xdr:colOff>533400</xdr:colOff>
      <xdr:row>61</xdr:row>
      <xdr:rowOff>152944</xdr:rowOff>
    </xdr:to>
    <xdr:sp macro="" textlink="">
      <xdr:nvSpPr>
        <xdr:cNvPr id="155" name="円/楕円 154"/>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137721</xdr:rowOff>
    </xdr:from>
    <xdr:ext cx="762000" cy="259045"/>
    <xdr:sp macro="" textlink="">
      <xdr:nvSpPr>
        <xdr:cNvPr id="156" name="テキスト ボックス 155"/>
        <xdr:cNvSpPr txBox="1"/>
      </xdr:nvSpPr>
      <xdr:spPr>
        <a:xfrm>
          <a:off x="2844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7" name="円/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58" name="テキスト ボックス 157"/>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67673</xdr:rowOff>
    </xdr:from>
    <xdr:to>
      <xdr:col>2</xdr:col>
      <xdr:colOff>127000</xdr:colOff>
      <xdr:row>60</xdr:row>
      <xdr:rowOff>169273</xdr:rowOff>
    </xdr:to>
    <xdr:sp macro="" textlink="">
      <xdr:nvSpPr>
        <xdr:cNvPr id="159" name="円/楕円 158"/>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154050</xdr:rowOff>
    </xdr:from>
    <xdr:ext cx="762000" cy="259045"/>
    <xdr:sp macro="" textlink="">
      <xdr:nvSpPr>
        <xdr:cNvPr id="160" name="テキスト ボックス 159"/>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前年度と比較し降雪量が多かったことにより除排雪経費が多額となったことや、健康の駅「湯ったり勝山」のオープンにより施設管理経費が増となったことなどにより、主に維持補修費及び物件費が増大した。これにより近年で人口１人当たり決算額が最も多かった平成２３年度と同水準程度にまで悪化することとなった。このうち物件費については、公共施設の維持管理経費が占める割合が大きく、施設管理の民間委託等も含めて検討し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4890</xdr:rowOff>
    </xdr:from>
    <xdr:to>
      <xdr:col>7</xdr:col>
      <xdr:colOff>152400</xdr:colOff>
      <xdr:row>83</xdr:row>
      <xdr:rowOff>33083</xdr:rowOff>
    </xdr:to>
    <xdr:cxnSp macro="">
      <xdr:nvCxnSpPr>
        <xdr:cNvPr id="192" name="直線コネクタ 191"/>
        <xdr:cNvCxnSpPr/>
      </xdr:nvCxnSpPr>
      <xdr:spPr>
        <a:xfrm>
          <a:off x="4114800" y="14235240"/>
          <a:ext cx="8382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4890</xdr:rowOff>
    </xdr:from>
    <xdr:to>
      <xdr:col>6</xdr:col>
      <xdr:colOff>0</xdr:colOff>
      <xdr:row>83</xdr:row>
      <xdr:rowOff>9199</xdr:rowOff>
    </xdr:to>
    <xdr:cxnSp macro="">
      <xdr:nvCxnSpPr>
        <xdr:cNvPr id="195" name="直線コネクタ 194"/>
        <xdr:cNvCxnSpPr/>
      </xdr:nvCxnSpPr>
      <xdr:spPr>
        <a:xfrm flipV="1">
          <a:off x="3225800" y="14235240"/>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9199</xdr:rowOff>
    </xdr:from>
    <xdr:to>
      <xdr:col>4</xdr:col>
      <xdr:colOff>482600</xdr:colOff>
      <xdr:row>83</xdr:row>
      <xdr:rowOff>32724</xdr:rowOff>
    </xdr:to>
    <xdr:cxnSp macro="">
      <xdr:nvCxnSpPr>
        <xdr:cNvPr id="198" name="直線コネクタ 197"/>
        <xdr:cNvCxnSpPr/>
      </xdr:nvCxnSpPr>
      <xdr:spPr>
        <a:xfrm flipV="1">
          <a:off x="2336800" y="14239549"/>
          <a:ext cx="889000" cy="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16281</xdr:rowOff>
    </xdr:from>
    <xdr:to>
      <xdr:col>3</xdr:col>
      <xdr:colOff>279400</xdr:colOff>
      <xdr:row>83</xdr:row>
      <xdr:rowOff>32724</xdr:rowOff>
    </xdr:to>
    <xdr:cxnSp macro="">
      <xdr:nvCxnSpPr>
        <xdr:cNvPr id="201" name="直線コネクタ 200"/>
        <xdr:cNvCxnSpPr/>
      </xdr:nvCxnSpPr>
      <xdr:spPr>
        <a:xfrm>
          <a:off x="1447800" y="14246631"/>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153733</xdr:rowOff>
    </xdr:from>
    <xdr:to>
      <xdr:col>7</xdr:col>
      <xdr:colOff>203200</xdr:colOff>
      <xdr:row>83</xdr:row>
      <xdr:rowOff>83883</xdr:rowOff>
    </xdr:to>
    <xdr:sp macro="" textlink="">
      <xdr:nvSpPr>
        <xdr:cNvPr id="211" name="円/楕円 210"/>
        <xdr:cNvSpPr/>
      </xdr:nvSpPr>
      <xdr:spPr>
        <a:xfrm>
          <a:off x="4902200" y="142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125810</xdr:rowOff>
    </xdr:from>
    <xdr:ext cx="762000" cy="259045"/>
    <xdr:sp macro="" textlink="">
      <xdr:nvSpPr>
        <xdr:cNvPr id="212" name="人件費・物件費等の状況該当値テキスト"/>
        <xdr:cNvSpPr txBox="1"/>
      </xdr:nvSpPr>
      <xdr:spPr>
        <a:xfrm>
          <a:off x="5041900" y="141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125540</xdr:rowOff>
    </xdr:from>
    <xdr:to>
      <xdr:col>6</xdr:col>
      <xdr:colOff>50800</xdr:colOff>
      <xdr:row>83</xdr:row>
      <xdr:rowOff>55690</xdr:rowOff>
    </xdr:to>
    <xdr:sp macro="" textlink="">
      <xdr:nvSpPr>
        <xdr:cNvPr id="213" name="円/楕円 212"/>
        <xdr:cNvSpPr/>
      </xdr:nvSpPr>
      <xdr:spPr>
        <a:xfrm>
          <a:off x="4064000" y="141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214" name="テキスト ボックス 213"/>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129849</xdr:rowOff>
    </xdr:from>
    <xdr:to>
      <xdr:col>4</xdr:col>
      <xdr:colOff>533400</xdr:colOff>
      <xdr:row>83</xdr:row>
      <xdr:rowOff>59999</xdr:rowOff>
    </xdr:to>
    <xdr:sp macro="" textlink="">
      <xdr:nvSpPr>
        <xdr:cNvPr id="215" name="円/楕円 214"/>
        <xdr:cNvSpPr/>
      </xdr:nvSpPr>
      <xdr:spPr>
        <a:xfrm>
          <a:off x="3175000" y="141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70176</xdr:rowOff>
    </xdr:from>
    <xdr:ext cx="762000" cy="259045"/>
    <xdr:sp macro="" textlink="">
      <xdr:nvSpPr>
        <xdr:cNvPr id="216" name="テキスト ボックス 215"/>
        <xdr:cNvSpPr txBox="1"/>
      </xdr:nvSpPr>
      <xdr:spPr>
        <a:xfrm>
          <a:off x="2844800" y="1395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153374</xdr:rowOff>
    </xdr:from>
    <xdr:to>
      <xdr:col>3</xdr:col>
      <xdr:colOff>330200</xdr:colOff>
      <xdr:row>83</xdr:row>
      <xdr:rowOff>83524</xdr:rowOff>
    </xdr:to>
    <xdr:sp macro="" textlink="">
      <xdr:nvSpPr>
        <xdr:cNvPr id="217" name="円/楕円 216"/>
        <xdr:cNvSpPr/>
      </xdr:nvSpPr>
      <xdr:spPr>
        <a:xfrm>
          <a:off x="2286000" y="142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68301</xdr:rowOff>
    </xdr:from>
    <xdr:ext cx="762000" cy="259045"/>
    <xdr:sp macro="" textlink="">
      <xdr:nvSpPr>
        <xdr:cNvPr id="218" name="テキスト ボックス 217"/>
        <xdr:cNvSpPr txBox="1"/>
      </xdr:nvSpPr>
      <xdr:spPr>
        <a:xfrm>
          <a:off x="1955800" y="142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136931</xdr:rowOff>
    </xdr:from>
    <xdr:to>
      <xdr:col>2</xdr:col>
      <xdr:colOff>127000</xdr:colOff>
      <xdr:row>83</xdr:row>
      <xdr:rowOff>67081</xdr:rowOff>
    </xdr:to>
    <xdr:sp macro="" textlink="">
      <xdr:nvSpPr>
        <xdr:cNvPr id="219" name="円/楕円 218"/>
        <xdr:cNvSpPr/>
      </xdr:nvSpPr>
      <xdr:spPr>
        <a:xfrm>
          <a:off x="1397000" y="1419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51858</xdr:rowOff>
    </xdr:from>
    <xdr:ext cx="762000" cy="259045"/>
    <xdr:sp macro="" textlink="">
      <xdr:nvSpPr>
        <xdr:cNvPr id="220" name="テキスト ボックス 219"/>
        <xdr:cNvSpPr txBox="1"/>
      </xdr:nvSpPr>
      <xdr:spPr>
        <a:xfrm>
          <a:off x="1066800" y="1428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ヶ年の推移を見ると、平成２３年度及び平成２４年度におけるラスパイレス指数が非常に高い水準となっているが、これは国家公務員の給与減額支給措置により相対的に高くなったためである。なお、この特殊要因が無かった場合の指数（参考値）は、平成２３年度が９５．５、平成２４年度が９５．２となっており、直近５ヶ年を通して適正な給与水準が維持できてい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118618</xdr:rowOff>
    </xdr:to>
    <xdr:cxnSp macro="">
      <xdr:nvCxnSpPr>
        <xdr:cNvPr id="252" name="直線コネクタ 251"/>
        <xdr:cNvCxnSpPr/>
      </xdr:nvCxnSpPr>
      <xdr:spPr>
        <a:xfrm>
          <a:off x="16179800" y="14677389"/>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79756</xdr:rowOff>
    </xdr:to>
    <xdr:cxnSp macro="">
      <xdr:nvCxnSpPr>
        <xdr:cNvPr id="255" name="直線コネクタ 254"/>
        <xdr:cNvCxnSpPr/>
      </xdr:nvCxnSpPr>
      <xdr:spPr>
        <a:xfrm flipV="1">
          <a:off x="15290800" y="14677389"/>
          <a:ext cx="889000" cy="3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79756</xdr:rowOff>
    </xdr:from>
    <xdr:to>
      <xdr:col>22</xdr:col>
      <xdr:colOff>203200</xdr:colOff>
      <xdr:row>87</xdr:row>
      <xdr:rowOff>94235</xdr:rowOff>
    </xdr:to>
    <xdr:cxnSp macro="">
      <xdr:nvCxnSpPr>
        <xdr:cNvPr id="258" name="直線コネクタ 257"/>
        <xdr:cNvCxnSpPr/>
      </xdr:nvCxnSpPr>
      <xdr:spPr>
        <a:xfrm flipV="1">
          <a:off x="14401800" y="1499590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65532</xdr:rowOff>
    </xdr:from>
    <xdr:to>
      <xdr:col>21</xdr:col>
      <xdr:colOff>0</xdr:colOff>
      <xdr:row>87</xdr:row>
      <xdr:rowOff>94235</xdr:rowOff>
    </xdr:to>
    <xdr:cxnSp macro="">
      <xdr:nvCxnSpPr>
        <xdr:cNvPr id="261" name="直線コネクタ 260"/>
        <xdr:cNvCxnSpPr/>
      </xdr:nvCxnSpPr>
      <xdr:spPr>
        <a:xfrm>
          <a:off x="13512800" y="14638782"/>
          <a:ext cx="889000" cy="3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84345</xdr:rowOff>
    </xdr:from>
    <xdr:ext cx="762000" cy="259045"/>
    <xdr:sp macro="" textlink="">
      <xdr:nvSpPr>
        <xdr:cNvPr id="272" name="給与水準   （国との比較）該当値テキスト"/>
        <xdr:cNvSpPr txBox="1"/>
      </xdr:nvSpPr>
      <xdr:spPr>
        <a:xfrm>
          <a:off x="171069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74" name="テキスト ボックス 273"/>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5" name="円/楕円 274"/>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76" name="テキスト ボックス 275"/>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43435</xdr:rowOff>
    </xdr:from>
    <xdr:to>
      <xdr:col>21</xdr:col>
      <xdr:colOff>50800</xdr:colOff>
      <xdr:row>87</xdr:row>
      <xdr:rowOff>145035</xdr:rowOff>
    </xdr:to>
    <xdr:sp macro="" textlink="">
      <xdr:nvSpPr>
        <xdr:cNvPr id="277" name="円/楕円 276"/>
        <xdr:cNvSpPr/>
      </xdr:nvSpPr>
      <xdr:spPr>
        <a:xfrm>
          <a:off x="14351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155212</xdr:rowOff>
    </xdr:from>
    <xdr:ext cx="762000" cy="259045"/>
    <xdr:sp macro="" textlink="">
      <xdr:nvSpPr>
        <xdr:cNvPr id="278" name="テキスト ボックス 277"/>
        <xdr:cNvSpPr txBox="1"/>
      </xdr:nvSpPr>
      <xdr:spPr>
        <a:xfrm>
          <a:off x="14020800" y="1472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14732</xdr:rowOff>
    </xdr:from>
    <xdr:to>
      <xdr:col>19</xdr:col>
      <xdr:colOff>533400</xdr:colOff>
      <xdr:row>85</xdr:row>
      <xdr:rowOff>116332</xdr:rowOff>
    </xdr:to>
    <xdr:sp macro="" textlink="">
      <xdr:nvSpPr>
        <xdr:cNvPr id="279" name="円/楕円 278"/>
        <xdr:cNvSpPr/>
      </xdr:nvSpPr>
      <xdr:spPr>
        <a:xfrm>
          <a:off x="13462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126509</xdr:rowOff>
    </xdr:from>
    <xdr:ext cx="762000" cy="259045"/>
    <xdr:sp macro="" textlink="">
      <xdr:nvSpPr>
        <xdr:cNvPr id="280" name="テキスト ボックス 279"/>
        <xdr:cNvSpPr txBox="1"/>
      </xdr:nvSpPr>
      <xdr:spPr>
        <a:xfrm>
          <a:off x="13131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第２次勝山市行財政改革実施計画にて職員数の削減を実施項目に掲げ、平成３２年度までに、平成２４年４月現在の職員数（３１５名）から２１名削減することを目標に進めている。平成２６年度末時点では、年次ごとの計画を上回る結果となっており順調に定数管理を進めている状況であるが、類似団体と比較して高い水準となっていることからも引き続き厳格な定数管理を進める必要が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40761</xdr:rowOff>
    </xdr:from>
    <xdr:to>
      <xdr:col>24</xdr:col>
      <xdr:colOff>558800</xdr:colOff>
      <xdr:row>63</xdr:row>
      <xdr:rowOff>52251</xdr:rowOff>
    </xdr:to>
    <xdr:cxnSp macro="">
      <xdr:nvCxnSpPr>
        <xdr:cNvPr id="317" name="直線コネクタ 316"/>
        <xdr:cNvCxnSpPr/>
      </xdr:nvCxnSpPr>
      <xdr:spPr>
        <a:xfrm>
          <a:off x="16179800" y="1084211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40761</xdr:rowOff>
    </xdr:from>
    <xdr:to>
      <xdr:col>23</xdr:col>
      <xdr:colOff>406400</xdr:colOff>
      <xdr:row>63</xdr:row>
      <xdr:rowOff>47655</xdr:rowOff>
    </xdr:to>
    <xdr:cxnSp macro="">
      <xdr:nvCxnSpPr>
        <xdr:cNvPr id="320" name="直線コネクタ 319"/>
        <xdr:cNvCxnSpPr/>
      </xdr:nvCxnSpPr>
      <xdr:spPr>
        <a:xfrm flipV="1">
          <a:off x="15290800" y="1084211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47655</xdr:rowOff>
    </xdr:from>
    <xdr:to>
      <xdr:col>22</xdr:col>
      <xdr:colOff>203200</xdr:colOff>
      <xdr:row>63</xdr:row>
      <xdr:rowOff>74083</xdr:rowOff>
    </xdr:to>
    <xdr:cxnSp macro="">
      <xdr:nvCxnSpPr>
        <xdr:cNvPr id="323" name="直線コネクタ 322"/>
        <xdr:cNvCxnSpPr/>
      </xdr:nvCxnSpPr>
      <xdr:spPr>
        <a:xfrm flipV="1">
          <a:off x="14401800" y="1084900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69487</xdr:rowOff>
    </xdr:from>
    <xdr:to>
      <xdr:col>21</xdr:col>
      <xdr:colOff>0</xdr:colOff>
      <xdr:row>63</xdr:row>
      <xdr:rowOff>74083</xdr:rowOff>
    </xdr:to>
    <xdr:cxnSp macro="">
      <xdr:nvCxnSpPr>
        <xdr:cNvPr id="326" name="直線コネクタ 325"/>
        <xdr:cNvCxnSpPr/>
      </xdr:nvCxnSpPr>
      <xdr:spPr>
        <a:xfrm>
          <a:off x="13512800" y="108708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1451</xdr:rowOff>
    </xdr:from>
    <xdr:to>
      <xdr:col>24</xdr:col>
      <xdr:colOff>609600</xdr:colOff>
      <xdr:row>63</xdr:row>
      <xdr:rowOff>103051</xdr:rowOff>
    </xdr:to>
    <xdr:sp macro="" textlink="">
      <xdr:nvSpPr>
        <xdr:cNvPr id="336" name="円/楕円 335"/>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144978</xdr:rowOff>
    </xdr:from>
    <xdr:ext cx="762000" cy="259045"/>
    <xdr:sp macro="" textlink="">
      <xdr:nvSpPr>
        <xdr:cNvPr id="337" name="定員管理の状況該当値テキスト"/>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161411</xdr:rowOff>
    </xdr:from>
    <xdr:to>
      <xdr:col>23</xdr:col>
      <xdr:colOff>457200</xdr:colOff>
      <xdr:row>63</xdr:row>
      <xdr:rowOff>91561</xdr:rowOff>
    </xdr:to>
    <xdr:sp macro="" textlink="">
      <xdr:nvSpPr>
        <xdr:cNvPr id="338" name="円/楕円 337"/>
        <xdr:cNvSpPr/>
      </xdr:nvSpPr>
      <xdr:spPr>
        <a:xfrm>
          <a:off x="161290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76338</xdr:rowOff>
    </xdr:from>
    <xdr:ext cx="736600" cy="259045"/>
    <xdr:sp macro="" textlink="">
      <xdr:nvSpPr>
        <xdr:cNvPr id="339" name="テキスト ボックス 338"/>
        <xdr:cNvSpPr txBox="1"/>
      </xdr:nvSpPr>
      <xdr:spPr>
        <a:xfrm>
          <a:off x="15798800" y="1087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168305</xdr:rowOff>
    </xdr:from>
    <xdr:to>
      <xdr:col>22</xdr:col>
      <xdr:colOff>254000</xdr:colOff>
      <xdr:row>63</xdr:row>
      <xdr:rowOff>98455</xdr:rowOff>
    </xdr:to>
    <xdr:sp macro="" textlink="">
      <xdr:nvSpPr>
        <xdr:cNvPr id="340" name="円/楕円 339"/>
        <xdr:cNvSpPr/>
      </xdr:nvSpPr>
      <xdr:spPr>
        <a:xfrm>
          <a:off x="15240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83232</xdr:rowOff>
    </xdr:from>
    <xdr:ext cx="762000" cy="259045"/>
    <xdr:sp macro="" textlink="">
      <xdr:nvSpPr>
        <xdr:cNvPr id="341" name="テキスト ボックス 340"/>
        <xdr:cNvSpPr txBox="1"/>
      </xdr:nvSpPr>
      <xdr:spPr>
        <a:xfrm>
          <a:off x="14909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23283</xdr:rowOff>
    </xdr:from>
    <xdr:to>
      <xdr:col>21</xdr:col>
      <xdr:colOff>50800</xdr:colOff>
      <xdr:row>63</xdr:row>
      <xdr:rowOff>124883</xdr:rowOff>
    </xdr:to>
    <xdr:sp macro="" textlink="">
      <xdr:nvSpPr>
        <xdr:cNvPr id="342" name="円/楕円 341"/>
        <xdr:cNvSpPr/>
      </xdr:nvSpPr>
      <xdr:spPr>
        <a:xfrm>
          <a:off x="14351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43" name="テキスト ボックス 342"/>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18687</xdr:rowOff>
    </xdr:from>
    <xdr:to>
      <xdr:col>19</xdr:col>
      <xdr:colOff>533400</xdr:colOff>
      <xdr:row>63</xdr:row>
      <xdr:rowOff>120287</xdr:rowOff>
    </xdr:to>
    <xdr:sp macro="" textlink="">
      <xdr:nvSpPr>
        <xdr:cNvPr id="344" name="円/楕円 343"/>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105064</xdr:rowOff>
    </xdr:from>
    <xdr:ext cx="762000" cy="259045"/>
    <xdr:sp macro="" textlink="">
      <xdr:nvSpPr>
        <xdr:cNvPr id="345" name="テキスト ボックス 344"/>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となっている実質公債費比率は、３ヶ年平均値では前年度同水準となったものの、単年度の推移では、普通会計元利償還金および公営企業会計への公債費繰出金が増額となったこと、また、標準税収入額等が前年度と比較し減となったことにより０．６ポイント悪化した。今後は新体育館建設事業等の大型プロジェクトにかかる地方債の償還が本格化することから、後年度において普通交付税措置のない地方債の発行を抑制するなど実質的な負担の低減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117729</xdr:rowOff>
    </xdr:from>
    <xdr:to>
      <xdr:col>24</xdr:col>
      <xdr:colOff>558800</xdr:colOff>
      <xdr:row>37</xdr:row>
      <xdr:rowOff>117729</xdr:rowOff>
    </xdr:to>
    <xdr:cxnSp macro="">
      <xdr:nvCxnSpPr>
        <xdr:cNvPr id="377" name="直線コネクタ 376"/>
        <xdr:cNvCxnSpPr/>
      </xdr:nvCxnSpPr>
      <xdr:spPr>
        <a:xfrm>
          <a:off x="16179800" y="64613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117729</xdr:rowOff>
    </xdr:from>
    <xdr:to>
      <xdr:col>23</xdr:col>
      <xdr:colOff>406400</xdr:colOff>
      <xdr:row>37</xdr:row>
      <xdr:rowOff>134620</xdr:rowOff>
    </xdr:to>
    <xdr:cxnSp macro="">
      <xdr:nvCxnSpPr>
        <xdr:cNvPr id="380" name="直線コネクタ 379"/>
        <xdr:cNvCxnSpPr/>
      </xdr:nvCxnSpPr>
      <xdr:spPr>
        <a:xfrm flipV="1">
          <a:off x="15290800" y="64613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134620</xdr:rowOff>
    </xdr:from>
    <xdr:to>
      <xdr:col>22</xdr:col>
      <xdr:colOff>203200</xdr:colOff>
      <xdr:row>38</xdr:row>
      <xdr:rowOff>4191</xdr:rowOff>
    </xdr:to>
    <xdr:cxnSp macro="">
      <xdr:nvCxnSpPr>
        <xdr:cNvPr id="383" name="直線コネクタ 382"/>
        <xdr:cNvCxnSpPr/>
      </xdr:nvCxnSpPr>
      <xdr:spPr>
        <a:xfrm flipV="1">
          <a:off x="14401800" y="647827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4191</xdr:rowOff>
    </xdr:from>
    <xdr:to>
      <xdr:col>21</xdr:col>
      <xdr:colOff>0</xdr:colOff>
      <xdr:row>38</xdr:row>
      <xdr:rowOff>28321</xdr:rowOff>
    </xdr:to>
    <xdr:cxnSp macro="">
      <xdr:nvCxnSpPr>
        <xdr:cNvPr id="386" name="直線コネクタ 385"/>
        <xdr:cNvCxnSpPr/>
      </xdr:nvCxnSpPr>
      <xdr:spPr>
        <a:xfrm flipV="1">
          <a:off x="13512800" y="65192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66929</xdr:rowOff>
    </xdr:from>
    <xdr:to>
      <xdr:col>24</xdr:col>
      <xdr:colOff>609600</xdr:colOff>
      <xdr:row>37</xdr:row>
      <xdr:rowOff>168529</xdr:rowOff>
    </xdr:to>
    <xdr:sp macro="" textlink="">
      <xdr:nvSpPr>
        <xdr:cNvPr id="396" name="円/楕円 395"/>
        <xdr:cNvSpPr/>
      </xdr:nvSpPr>
      <xdr:spPr>
        <a:xfrm>
          <a:off x="169672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83456</xdr:rowOff>
    </xdr:from>
    <xdr:ext cx="762000" cy="259045"/>
    <xdr:sp macro="" textlink="">
      <xdr:nvSpPr>
        <xdr:cNvPr id="397" name="公債費負担の状況該当値テキスト"/>
        <xdr:cNvSpPr txBox="1"/>
      </xdr:nvSpPr>
      <xdr:spPr>
        <a:xfrm>
          <a:off x="17106900" y="625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66929</xdr:rowOff>
    </xdr:from>
    <xdr:to>
      <xdr:col>23</xdr:col>
      <xdr:colOff>457200</xdr:colOff>
      <xdr:row>37</xdr:row>
      <xdr:rowOff>168529</xdr:rowOff>
    </xdr:to>
    <xdr:sp macro="" textlink="">
      <xdr:nvSpPr>
        <xdr:cNvPr id="398" name="円/楕円 397"/>
        <xdr:cNvSpPr/>
      </xdr:nvSpPr>
      <xdr:spPr>
        <a:xfrm>
          <a:off x="161290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7256</xdr:rowOff>
    </xdr:from>
    <xdr:ext cx="736600" cy="259045"/>
    <xdr:sp macro="" textlink="">
      <xdr:nvSpPr>
        <xdr:cNvPr id="399" name="テキスト ボックス 398"/>
        <xdr:cNvSpPr txBox="1"/>
      </xdr:nvSpPr>
      <xdr:spPr>
        <a:xfrm>
          <a:off x="15798800" y="617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400" name="円/楕円 399"/>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24147</xdr:rowOff>
    </xdr:from>
    <xdr:ext cx="762000" cy="259045"/>
    <xdr:sp macro="" textlink="">
      <xdr:nvSpPr>
        <xdr:cNvPr id="401" name="テキスト ボックス 400"/>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124841</xdr:rowOff>
    </xdr:from>
    <xdr:to>
      <xdr:col>21</xdr:col>
      <xdr:colOff>50800</xdr:colOff>
      <xdr:row>38</xdr:row>
      <xdr:rowOff>54990</xdr:rowOff>
    </xdr:to>
    <xdr:sp macro="" textlink="">
      <xdr:nvSpPr>
        <xdr:cNvPr id="402" name="円/楕円 401"/>
        <xdr:cNvSpPr/>
      </xdr:nvSpPr>
      <xdr:spPr>
        <a:xfrm>
          <a:off x="143510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65168</xdr:rowOff>
    </xdr:from>
    <xdr:ext cx="762000" cy="259045"/>
    <xdr:sp macro="" textlink="">
      <xdr:nvSpPr>
        <xdr:cNvPr id="403" name="テキスト ボックス 402"/>
        <xdr:cNvSpPr txBox="1"/>
      </xdr:nvSpPr>
      <xdr:spPr>
        <a:xfrm>
          <a:off x="14020800" y="62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148971</xdr:rowOff>
    </xdr:from>
    <xdr:to>
      <xdr:col>19</xdr:col>
      <xdr:colOff>533400</xdr:colOff>
      <xdr:row>38</xdr:row>
      <xdr:rowOff>79121</xdr:rowOff>
    </xdr:to>
    <xdr:sp macro="" textlink="">
      <xdr:nvSpPr>
        <xdr:cNvPr id="404" name="円/楕円 403"/>
        <xdr:cNvSpPr/>
      </xdr:nvSpPr>
      <xdr:spPr>
        <a:xfrm>
          <a:off x="134620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89298</xdr:rowOff>
    </xdr:from>
    <xdr:ext cx="762000" cy="259045"/>
    <xdr:sp macro="" textlink="">
      <xdr:nvSpPr>
        <xdr:cNvPr id="405" name="テキスト ボックス 404"/>
        <xdr:cNvSpPr txBox="1"/>
      </xdr:nvSpPr>
      <xdr:spPr>
        <a:xfrm>
          <a:off x="13131800" y="6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の算定上大きな影響を及ぼす地方債現在高については、新体育館建設事業や小学校校舎耐震補強・改修事業の財源に充てるための地方債の借入などにより大きく増額となったことと、標準税収入額等が前年度と比較し減となったことにより将来負担比率は悪化した。今後は、後年度の元利償還において交付税措置のない地方債の発行抑制に努めるとともに、第２次行財政計画実施計画のもと進めている職員定数管理により将来における退職手当負担見込額の縮減を進め、将来負担比率の改善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94435</xdr:rowOff>
    </xdr:from>
    <xdr:to>
      <xdr:col>24</xdr:col>
      <xdr:colOff>558800</xdr:colOff>
      <xdr:row>14</xdr:row>
      <xdr:rowOff>109114</xdr:rowOff>
    </xdr:to>
    <xdr:cxnSp macro="">
      <xdr:nvCxnSpPr>
        <xdr:cNvPr id="439" name="直線コネクタ 438"/>
        <xdr:cNvCxnSpPr/>
      </xdr:nvCxnSpPr>
      <xdr:spPr>
        <a:xfrm>
          <a:off x="16179800" y="2494735"/>
          <a:ext cx="8382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94435</xdr:rowOff>
    </xdr:from>
    <xdr:to>
      <xdr:col>23</xdr:col>
      <xdr:colOff>406400</xdr:colOff>
      <xdr:row>14</xdr:row>
      <xdr:rowOff>95642</xdr:rowOff>
    </xdr:to>
    <xdr:cxnSp macro="">
      <xdr:nvCxnSpPr>
        <xdr:cNvPr id="442" name="直線コネクタ 441"/>
        <xdr:cNvCxnSpPr/>
      </xdr:nvCxnSpPr>
      <xdr:spPr>
        <a:xfrm flipV="1">
          <a:off x="15290800" y="249473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95642</xdr:rowOff>
    </xdr:from>
    <xdr:to>
      <xdr:col>22</xdr:col>
      <xdr:colOff>203200</xdr:colOff>
      <xdr:row>14</xdr:row>
      <xdr:rowOff>116353</xdr:rowOff>
    </xdr:to>
    <xdr:cxnSp macro="">
      <xdr:nvCxnSpPr>
        <xdr:cNvPr id="445" name="直線コネクタ 444"/>
        <xdr:cNvCxnSpPr/>
      </xdr:nvCxnSpPr>
      <xdr:spPr>
        <a:xfrm flipV="1">
          <a:off x="14401800" y="249594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116353</xdr:rowOff>
    </xdr:from>
    <xdr:to>
      <xdr:col>21</xdr:col>
      <xdr:colOff>0</xdr:colOff>
      <xdr:row>14</xdr:row>
      <xdr:rowOff>151141</xdr:rowOff>
    </xdr:to>
    <xdr:cxnSp macro="">
      <xdr:nvCxnSpPr>
        <xdr:cNvPr id="448" name="直線コネクタ 447"/>
        <xdr:cNvCxnSpPr/>
      </xdr:nvCxnSpPr>
      <xdr:spPr>
        <a:xfrm flipV="1">
          <a:off x="13512800" y="2516653"/>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58314</xdr:rowOff>
    </xdr:from>
    <xdr:to>
      <xdr:col>24</xdr:col>
      <xdr:colOff>609600</xdr:colOff>
      <xdr:row>14</xdr:row>
      <xdr:rowOff>159914</xdr:rowOff>
    </xdr:to>
    <xdr:sp macro="" textlink="">
      <xdr:nvSpPr>
        <xdr:cNvPr id="458" name="円/楕円 457"/>
        <xdr:cNvSpPr/>
      </xdr:nvSpPr>
      <xdr:spPr>
        <a:xfrm>
          <a:off x="16967200" y="24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30391</xdr:rowOff>
    </xdr:from>
    <xdr:ext cx="762000" cy="259045"/>
    <xdr:sp macro="" textlink="">
      <xdr:nvSpPr>
        <xdr:cNvPr id="459" name="将来負担の状況該当値テキスト"/>
        <xdr:cNvSpPr txBox="1"/>
      </xdr:nvSpPr>
      <xdr:spPr>
        <a:xfrm>
          <a:off x="17106900" y="243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43635</xdr:rowOff>
    </xdr:from>
    <xdr:to>
      <xdr:col>23</xdr:col>
      <xdr:colOff>457200</xdr:colOff>
      <xdr:row>14</xdr:row>
      <xdr:rowOff>145235</xdr:rowOff>
    </xdr:to>
    <xdr:sp macro="" textlink="">
      <xdr:nvSpPr>
        <xdr:cNvPr id="460" name="円/楕円 459"/>
        <xdr:cNvSpPr/>
      </xdr:nvSpPr>
      <xdr:spPr>
        <a:xfrm>
          <a:off x="16129000" y="24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155412</xdr:rowOff>
    </xdr:from>
    <xdr:ext cx="736600" cy="259045"/>
    <xdr:sp macro="" textlink="">
      <xdr:nvSpPr>
        <xdr:cNvPr id="461" name="テキスト ボックス 460"/>
        <xdr:cNvSpPr txBox="1"/>
      </xdr:nvSpPr>
      <xdr:spPr>
        <a:xfrm>
          <a:off x="15798800" y="221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44842</xdr:rowOff>
    </xdr:from>
    <xdr:to>
      <xdr:col>22</xdr:col>
      <xdr:colOff>254000</xdr:colOff>
      <xdr:row>14</xdr:row>
      <xdr:rowOff>146442</xdr:rowOff>
    </xdr:to>
    <xdr:sp macro="" textlink="">
      <xdr:nvSpPr>
        <xdr:cNvPr id="462" name="円/楕円 461"/>
        <xdr:cNvSpPr/>
      </xdr:nvSpPr>
      <xdr:spPr>
        <a:xfrm>
          <a:off x="15240000" y="24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156619</xdr:rowOff>
    </xdr:from>
    <xdr:ext cx="762000" cy="259045"/>
    <xdr:sp macro="" textlink="">
      <xdr:nvSpPr>
        <xdr:cNvPr id="463" name="テキスト ボックス 462"/>
        <xdr:cNvSpPr txBox="1"/>
      </xdr:nvSpPr>
      <xdr:spPr>
        <a:xfrm>
          <a:off x="14909800" y="221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65553</xdr:rowOff>
    </xdr:from>
    <xdr:to>
      <xdr:col>21</xdr:col>
      <xdr:colOff>50800</xdr:colOff>
      <xdr:row>14</xdr:row>
      <xdr:rowOff>167153</xdr:rowOff>
    </xdr:to>
    <xdr:sp macro="" textlink="">
      <xdr:nvSpPr>
        <xdr:cNvPr id="464" name="円/楕円 463"/>
        <xdr:cNvSpPr/>
      </xdr:nvSpPr>
      <xdr:spPr>
        <a:xfrm>
          <a:off x="14351000" y="24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5880</xdr:rowOff>
    </xdr:from>
    <xdr:ext cx="762000" cy="259045"/>
    <xdr:sp macro="" textlink="">
      <xdr:nvSpPr>
        <xdr:cNvPr id="465" name="テキスト ボックス 464"/>
        <xdr:cNvSpPr txBox="1"/>
      </xdr:nvSpPr>
      <xdr:spPr>
        <a:xfrm>
          <a:off x="14020800" y="223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100341</xdr:rowOff>
    </xdr:from>
    <xdr:to>
      <xdr:col>19</xdr:col>
      <xdr:colOff>533400</xdr:colOff>
      <xdr:row>15</xdr:row>
      <xdr:rowOff>30491</xdr:rowOff>
    </xdr:to>
    <xdr:sp macro="" textlink="">
      <xdr:nvSpPr>
        <xdr:cNvPr id="466" name="円/楕円 465"/>
        <xdr:cNvSpPr/>
      </xdr:nvSpPr>
      <xdr:spPr>
        <a:xfrm>
          <a:off x="13462000" y="25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40668</xdr:rowOff>
    </xdr:from>
    <xdr:ext cx="762000" cy="259045"/>
    <xdr:sp macro="" textlink="">
      <xdr:nvSpPr>
        <xdr:cNvPr id="467" name="テキスト ボックス 466"/>
        <xdr:cNvSpPr txBox="1"/>
      </xdr:nvSpPr>
      <xdr:spPr>
        <a:xfrm>
          <a:off x="13131800" y="226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24,880
24,630
253.88
13,902,045
13,543,633
272,480
6,777,580
11,268,698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直近２ヶ年は経常経費全体に占める人件費比率が低下しているものの、依然として類似団体比較や県内他市と比較しても非常に高い水準にある。この要因としては、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消防の広域化が図られておらず、市単独にて消防業務にあたっていることから、消防職員にかかる人件費を普通会計にて執行して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いることや、他市と比較して人口規模に対して小中学校の数が多く、結果として教育関係職員の比率が特に高いことが挙げられる。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40</xdr:row>
      <xdr:rowOff>35560</xdr:rowOff>
    </xdr:to>
    <xdr:cxnSp macro="">
      <xdr:nvCxnSpPr>
        <xdr:cNvPr id="64" name="直線コネクタ 63"/>
        <xdr:cNvCxnSpPr/>
      </xdr:nvCxnSpPr>
      <xdr:spPr>
        <a:xfrm flipV="1">
          <a:off x="3987800" y="6824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35560</xdr:rowOff>
    </xdr:from>
    <xdr:to>
      <xdr:col>5</xdr:col>
      <xdr:colOff>549275</xdr:colOff>
      <xdr:row>40</xdr:row>
      <xdr:rowOff>104140</xdr:rowOff>
    </xdr:to>
    <xdr:cxnSp macro="">
      <xdr:nvCxnSpPr>
        <xdr:cNvPr id="67" name="直線コネクタ 66"/>
        <xdr:cNvCxnSpPr/>
      </xdr:nvCxnSpPr>
      <xdr:spPr>
        <a:xfrm flipV="1">
          <a:off x="3098800" y="689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96520</xdr:rowOff>
    </xdr:from>
    <xdr:to>
      <xdr:col>4</xdr:col>
      <xdr:colOff>346075</xdr:colOff>
      <xdr:row>40</xdr:row>
      <xdr:rowOff>104140</xdr:rowOff>
    </xdr:to>
    <xdr:cxnSp macro="">
      <xdr:nvCxnSpPr>
        <xdr:cNvPr id="70" name="直線コネクタ 69"/>
        <xdr:cNvCxnSpPr/>
      </xdr:nvCxnSpPr>
      <xdr:spPr>
        <a:xfrm>
          <a:off x="2209800" y="6954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40</xdr:row>
      <xdr:rowOff>96520</xdr:rowOff>
    </xdr:to>
    <xdr:cxnSp macro="">
      <xdr:nvCxnSpPr>
        <xdr:cNvPr id="73" name="直線コネクタ 72"/>
        <xdr:cNvCxnSpPr/>
      </xdr:nvCxnSpPr>
      <xdr:spPr>
        <a:xfrm>
          <a:off x="1320800" y="6817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3" name="円/楕円 82"/>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59707</xdr:rowOff>
    </xdr:from>
    <xdr:ext cx="762000" cy="259045"/>
    <xdr:sp macro="" textlink="">
      <xdr:nvSpPr>
        <xdr:cNvPr id="84"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156210</xdr:rowOff>
    </xdr:from>
    <xdr:to>
      <xdr:col>5</xdr:col>
      <xdr:colOff>600075</xdr:colOff>
      <xdr:row>40</xdr:row>
      <xdr:rowOff>86360</xdr:rowOff>
    </xdr:to>
    <xdr:sp macro="" textlink="">
      <xdr:nvSpPr>
        <xdr:cNvPr id="85" name="円/楕円 84"/>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71137</xdr:rowOff>
    </xdr:from>
    <xdr:ext cx="736600" cy="259045"/>
    <xdr:sp macro="" textlink="">
      <xdr:nvSpPr>
        <xdr:cNvPr id="86" name="テキスト ボックス 85"/>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7" name="円/楕円 86"/>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8" name="テキスト ボックス 87"/>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45720</xdr:rowOff>
    </xdr:from>
    <xdr:to>
      <xdr:col>3</xdr:col>
      <xdr:colOff>193675</xdr:colOff>
      <xdr:row>40</xdr:row>
      <xdr:rowOff>147320</xdr:rowOff>
    </xdr:to>
    <xdr:sp macro="" textlink="">
      <xdr:nvSpPr>
        <xdr:cNvPr id="89" name="円/楕円 88"/>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132097</xdr:rowOff>
    </xdr:from>
    <xdr:ext cx="762000" cy="259045"/>
    <xdr:sp macro="" textlink="">
      <xdr:nvSpPr>
        <xdr:cNvPr id="90" name="テキスト ボックス 89"/>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1" name="円/楕円 90"/>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2" name="テキスト ボックス 91"/>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類似団体平均値を上回っている状態となっている物件費は、公共施設の開設や既存施設の老朽化等により維持管理経費が増えてきていることや、嘱託職員等の増加により経常経費が年々増額となってきている。このため、特に公共施設の維持管理経費については、公共施設等総合管理計画を基に在り方を見直し再編集約化を図るなどして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69850</xdr:rowOff>
    </xdr:to>
    <xdr:cxnSp macro="">
      <xdr:nvCxnSpPr>
        <xdr:cNvPr id="127" name="直線コネクタ 126"/>
        <xdr:cNvCxnSpPr/>
      </xdr:nvCxnSpPr>
      <xdr:spPr>
        <a:xfrm>
          <a:off x="15671800" y="2951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37193</xdr:rowOff>
    </xdr:to>
    <xdr:cxnSp macro="">
      <xdr:nvCxnSpPr>
        <xdr:cNvPr id="130" name="直線コネクタ 129"/>
        <xdr:cNvCxnSpPr/>
      </xdr:nvCxnSpPr>
      <xdr:spPr>
        <a:xfrm>
          <a:off x="14782800" y="2875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132443</xdr:rowOff>
    </xdr:to>
    <xdr:cxnSp macro="">
      <xdr:nvCxnSpPr>
        <xdr:cNvPr id="133" name="直線コネクタ 132"/>
        <xdr:cNvCxnSpPr/>
      </xdr:nvCxnSpPr>
      <xdr:spPr>
        <a:xfrm>
          <a:off x="13893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110671</xdr:rowOff>
    </xdr:to>
    <xdr:cxnSp macro="">
      <xdr:nvCxnSpPr>
        <xdr:cNvPr id="136" name="直線コネクタ 135"/>
        <xdr:cNvCxnSpPr/>
      </xdr:nvCxnSpPr>
      <xdr:spPr>
        <a:xfrm>
          <a:off x="13004800" y="2723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8" name="円/楕円 147"/>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9" name="テキスト ボックス 148"/>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50" name="円/楕円 149"/>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1" name="テキスト ボックス 150"/>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4" name="円/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5" name="テキスト ボックス 154"/>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人口減少により少子化が進んでいることにより、児童福祉費において減額となっているが、社会福祉費において障害者福祉サービス費が依然として大きく伸びており、結果としては比率は横ばいとなっている。また、高齢化の進展に伴い将来見込みとしては負担が大きくなっていくものと思われることから、健康増進事業の積極的な推進等により軽減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1815</xdr:rowOff>
    </xdr:to>
    <xdr:cxnSp macro="">
      <xdr:nvCxnSpPr>
        <xdr:cNvPr id="190" name="直線コネクタ 189"/>
        <xdr:cNvCxnSpPr/>
      </xdr:nvCxnSpPr>
      <xdr:spPr>
        <a:xfrm>
          <a:off x="3987800" y="9603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1815</xdr:rowOff>
    </xdr:from>
    <xdr:to>
      <xdr:col>5</xdr:col>
      <xdr:colOff>549275</xdr:colOff>
      <xdr:row>56</xdr:row>
      <xdr:rowOff>67128</xdr:rowOff>
    </xdr:to>
    <xdr:cxnSp macro="">
      <xdr:nvCxnSpPr>
        <xdr:cNvPr id="193" name="直線コネクタ 192"/>
        <xdr:cNvCxnSpPr/>
      </xdr:nvCxnSpPr>
      <xdr:spPr>
        <a:xfrm flipV="1">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67128</xdr:rowOff>
    </xdr:to>
    <xdr:cxnSp macro="">
      <xdr:nvCxnSpPr>
        <xdr:cNvPr id="196" name="直線コネクタ 195"/>
        <xdr:cNvCxnSpPr/>
      </xdr:nvCxnSpPr>
      <xdr:spPr>
        <a:xfrm>
          <a:off x="2209800" y="958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151493</xdr:rowOff>
    </xdr:to>
    <xdr:cxnSp macro="">
      <xdr:nvCxnSpPr>
        <xdr:cNvPr id="199" name="直線コネクタ 198"/>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1" name="円/楕円 210"/>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2" name="テキスト ボックス 211"/>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3" name="円/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102705</xdr:rowOff>
    </xdr:from>
    <xdr:ext cx="762000" cy="259045"/>
    <xdr:sp macro="" textlink="">
      <xdr:nvSpPr>
        <xdr:cNvPr id="214" name="テキスト ボックス 213"/>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類似団体平均値が増加するなかで当市の比率はほぼ横ばいとなっている。しかしながら、繰出金については、下水道事業特別会計において平成２２年度から発行を続けてきた資本費平準化債がほぼ皆減となることによる公債費繰出金の増加が見込まれていることと、国民健康保険特別会計に対する保険者支援制度等の公費負担拡大が見込まれており、比率の悪化が予想さ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111760</xdr:rowOff>
    </xdr:to>
    <xdr:cxnSp macro="">
      <xdr:nvCxnSpPr>
        <xdr:cNvPr id="251" name="直線コネクタ 250"/>
        <xdr:cNvCxnSpPr/>
      </xdr:nvCxnSpPr>
      <xdr:spPr>
        <a:xfrm flipV="1">
          <a:off x="15671800" y="1004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111760</xdr:rowOff>
    </xdr:to>
    <xdr:cxnSp macro="">
      <xdr:nvCxnSpPr>
        <xdr:cNvPr id="254" name="直線コネクタ 253"/>
        <xdr:cNvCxnSpPr/>
      </xdr:nvCxnSpPr>
      <xdr:spPr>
        <a:xfrm>
          <a:off x="14782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24130</xdr:rowOff>
    </xdr:to>
    <xdr:cxnSp macro="">
      <xdr:nvCxnSpPr>
        <xdr:cNvPr id="257" name="直線コネクタ 256"/>
        <xdr:cNvCxnSpPr/>
      </xdr:nvCxnSpPr>
      <xdr:spPr>
        <a:xfrm flipV="1">
          <a:off x="13893800" y="1003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24130</xdr:rowOff>
    </xdr:to>
    <xdr:cxnSp macro="">
      <xdr:nvCxnSpPr>
        <xdr:cNvPr id="260" name="直線コネクタ 259"/>
        <xdr:cNvCxnSpPr/>
      </xdr:nvCxnSpPr>
      <xdr:spPr>
        <a:xfrm>
          <a:off x="13004800" y="1005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70" name="円/楕円 269"/>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71"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72" name="円/楕円 271"/>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73" name="テキスト ボックス 272"/>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6" name="円/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8" name="円/楕円 277"/>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9" name="テキスト ボックス 27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以降、大野・勝山地区広域行政事務組合において借り入れた廃棄物処理施設建設事業債の償還にかかる負担金が大きく増額となり、類似団体と比較して高い水準にある。今後は各種団体等への補助制度について類似事業等の整理・統合による経費削減を進めるほか、補助費等の性格を有する委託料も含めた補助金の在り方を検討しさらなる経費の低減を図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119380</xdr:rowOff>
    </xdr:to>
    <xdr:cxnSp macro="">
      <xdr:nvCxnSpPr>
        <xdr:cNvPr id="311" name="直線コネクタ 310"/>
        <xdr:cNvCxnSpPr/>
      </xdr:nvCxnSpPr>
      <xdr:spPr>
        <a:xfrm>
          <a:off x="15671800" y="6078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77470</xdr:rowOff>
    </xdr:from>
    <xdr:to>
      <xdr:col>22</xdr:col>
      <xdr:colOff>565150</xdr:colOff>
      <xdr:row>35</xdr:row>
      <xdr:rowOff>107950</xdr:rowOff>
    </xdr:to>
    <xdr:cxnSp macro="">
      <xdr:nvCxnSpPr>
        <xdr:cNvPr id="314" name="直線コネクタ 313"/>
        <xdr:cNvCxnSpPr/>
      </xdr:nvCxnSpPr>
      <xdr:spPr>
        <a:xfrm flipV="1">
          <a:off x="14782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111760</xdr:rowOff>
    </xdr:to>
    <xdr:cxnSp macro="">
      <xdr:nvCxnSpPr>
        <xdr:cNvPr id="317" name="直線コネクタ 316"/>
        <xdr:cNvCxnSpPr/>
      </xdr:nvCxnSpPr>
      <xdr:spPr>
        <a:xfrm flipV="1">
          <a:off x="13893800" y="6108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81280</xdr:rowOff>
    </xdr:from>
    <xdr:to>
      <xdr:col>20</xdr:col>
      <xdr:colOff>158750</xdr:colOff>
      <xdr:row>35</xdr:row>
      <xdr:rowOff>111760</xdr:rowOff>
    </xdr:to>
    <xdr:cxnSp macro="">
      <xdr:nvCxnSpPr>
        <xdr:cNvPr id="320" name="直線コネクタ 319"/>
        <xdr:cNvCxnSpPr/>
      </xdr:nvCxnSpPr>
      <xdr:spPr>
        <a:xfrm>
          <a:off x="13004800" y="6082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68580</xdr:rowOff>
    </xdr:from>
    <xdr:to>
      <xdr:col>24</xdr:col>
      <xdr:colOff>82550</xdr:colOff>
      <xdr:row>35</xdr:row>
      <xdr:rowOff>170180</xdr:rowOff>
    </xdr:to>
    <xdr:sp macro="" textlink="">
      <xdr:nvSpPr>
        <xdr:cNvPr id="330" name="円/楕円 329"/>
        <xdr:cNvSpPr/>
      </xdr:nvSpPr>
      <xdr:spPr>
        <a:xfrm>
          <a:off x="16459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40657</xdr:rowOff>
    </xdr:from>
    <xdr:ext cx="762000" cy="259045"/>
    <xdr:sp macro="" textlink="">
      <xdr:nvSpPr>
        <xdr:cNvPr id="331" name="補助費等該当値テキスト"/>
        <xdr:cNvSpPr txBox="1"/>
      </xdr:nvSpPr>
      <xdr:spPr>
        <a:xfrm>
          <a:off x="16598900" y="604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32" name="円/楕円 331"/>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113047</xdr:rowOff>
    </xdr:from>
    <xdr:ext cx="736600" cy="259045"/>
    <xdr:sp macro="" textlink="">
      <xdr:nvSpPr>
        <xdr:cNvPr id="333" name="テキスト ボックス 332"/>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4" name="円/楕円 333"/>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143527</xdr:rowOff>
    </xdr:from>
    <xdr:ext cx="762000" cy="259045"/>
    <xdr:sp macro="" textlink="">
      <xdr:nvSpPr>
        <xdr:cNvPr id="335" name="テキスト ボックス 334"/>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60960</xdr:rowOff>
    </xdr:from>
    <xdr:to>
      <xdr:col>20</xdr:col>
      <xdr:colOff>209550</xdr:colOff>
      <xdr:row>35</xdr:row>
      <xdr:rowOff>162560</xdr:rowOff>
    </xdr:to>
    <xdr:sp macro="" textlink="">
      <xdr:nvSpPr>
        <xdr:cNvPr id="336" name="円/楕円 335"/>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147337</xdr:rowOff>
    </xdr:from>
    <xdr:ext cx="762000" cy="259045"/>
    <xdr:sp macro="" textlink="">
      <xdr:nvSpPr>
        <xdr:cNvPr id="337" name="テキスト ボックス 336"/>
        <xdr:cNvSpPr txBox="1"/>
      </xdr:nvSpPr>
      <xdr:spPr>
        <a:xfrm>
          <a:off x="13512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30480</xdr:rowOff>
    </xdr:from>
    <xdr:to>
      <xdr:col>19</xdr:col>
      <xdr:colOff>6350</xdr:colOff>
      <xdr:row>35</xdr:row>
      <xdr:rowOff>132080</xdr:rowOff>
    </xdr:to>
    <xdr:sp macro="" textlink="">
      <xdr:nvSpPr>
        <xdr:cNvPr id="338" name="円/楕円 337"/>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116857</xdr:rowOff>
    </xdr:from>
    <xdr:ext cx="762000" cy="259045"/>
    <xdr:sp macro="" textlink="">
      <xdr:nvSpPr>
        <xdr:cNvPr id="339" name="テキスト ボックス 338"/>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償還費の増に伴い直近２ヶ年は比率が悪化しており、今後も比率の悪化が見込まれている。特に、新体育館建設事業や小学校耐震補強・改修事業といった大型プロジェクトにかかる市債償還が本格化することにより比率の悪化が見込まれることから、類似団体と比較して良い水準となっている現状を維持するためにも、後年度の元利償還に対し交付税措置のない市債の発行を抑制するなど、将来を見据えた財政運営を行う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119380</xdr:rowOff>
    </xdr:from>
    <xdr:to>
      <xdr:col>7</xdr:col>
      <xdr:colOff>15875</xdr:colOff>
      <xdr:row>74</xdr:row>
      <xdr:rowOff>134620</xdr:rowOff>
    </xdr:to>
    <xdr:cxnSp macro="">
      <xdr:nvCxnSpPr>
        <xdr:cNvPr id="371" name="直線コネクタ 370"/>
        <xdr:cNvCxnSpPr/>
      </xdr:nvCxnSpPr>
      <xdr:spPr>
        <a:xfrm>
          <a:off x="3987800" y="12806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109855</xdr:rowOff>
    </xdr:from>
    <xdr:to>
      <xdr:col>5</xdr:col>
      <xdr:colOff>549275</xdr:colOff>
      <xdr:row>74</xdr:row>
      <xdr:rowOff>119380</xdr:rowOff>
    </xdr:to>
    <xdr:cxnSp macro="">
      <xdr:nvCxnSpPr>
        <xdr:cNvPr id="374" name="直線コネクタ 373"/>
        <xdr:cNvCxnSpPr/>
      </xdr:nvCxnSpPr>
      <xdr:spPr>
        <a:xfrm>
          <a:off x="3098800" y="12797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109855</xdr:rowOff>
    </xdr:from>
    <xdr:to>
      <xdr:col>4</xdr:col>
      <xdr:colOff>346075</xdr:colOff>
      <xdr:row>74</xdr:row>
      <xdr:rowOff>111760</xdr:rowOff>
    </xdr:to>
    <xdr:cxnSp macro="">
      <xdr:nvCxnSpPr>
        <xdr:cNvPr id="377" name="直線コネクタ 376"/>
        <xdr:cNvCxnSpPr/>
      </xdr:nvCxnSpPr>
      <xdr:spPr>
        <a:xfrm flipV="1">
          <a:off x="2209800" y="12797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111760</xdr:rowOff>
    </xdr:from>
    <xdr:to>
      <xdr:col>3</xdr:col>
      <xdr:colOff>142875</xdr:colOff>
      <xdr:row>74</xdr:row>
      <xdr:rowOff>121285</xdr:rowOff>
    </xdr:to>
    <xdr:cxnSp macro="">
      <xdr:nvCxnSpPr>
        <xdr:cNvPr id="380" name="直線コネクタ 379"/>
        <xdr:cNvCxnSpPr/>
      </xdr:nvCxnSpPr>
      <xdr:spPr>
        <a:xfrm flipV="1">
          <a:off x="1320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90" name="円/楕円 389"/>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91"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68580</xdr:rowOff>
    </xdr:from>
    <xdr:to>
      <xdr:col>5</xdr:col>
      <xdr:colOff>600075</xdr:colOff>
      <xdr:row>74</xdr:row>
      <xdr:rowOff>170180</xdr:rowOff>
    </xdr:to>
    <xdr:sp macro="" textlink="">
      <xdr:nvSpPr>
        <xdr:cNvPr id="392" name="円/楕円 391"/>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8907</xdr:rowOff>
    </xdr:from>
    <xdr:ext cx="736600" cy="259045"/>
    <xdr:sp macro="" textlink="">
      <xdr:nvSpPr>
        <xdr:cNvPr id="393" name="テキスト ボックス 392"/>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59055</xdr:rowOff>
    </xdr:from>
    <xdr:to>
      <xdr:col>4</xdr:col>
      <xdr:colOff>396875</xdr:colOff>
      <xdr:row>74</xdr:row>
      <xdr:rowOff>160655</xdr:rowOff>
    </xdr:to>
    <xdr:sp macro="" textlink="">
      <xdr:nvSpPr>
        <xdr:cNvPr id="394" name="円/楕円 393"/>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170832</xdr:rowOff>
    </xdr:from>
    <xdr:ext cx="762000" cy="259045"/>
    <xdr:sp macro="" textlink="">
      <xdr:nvSpPr>
        <xdr:cNvPr id="395" name="テキスト ボックス 394"/>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60960</xdr:rowOff>
    </xdr:from>
    <xdr:to>
      <xdr:col>3</xdr:col>
      <xdr:colOff>193675</xdr:colOff>
      <xdr:row>74</xdr:row>
      <xdr:rowOff>162560</xdr:rowOff>
    </xdr:to>
    <xdr:sp macro="" textlink="">
      <xdr:nvSpPr>
        <xdr:cNvPr id="396" name="円/楕円 395"/>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1287</xdr:rowOff>
    </xdr:from>
    <xdr:ext cx="762000" cy="259045"/>
    <xdr:sp macro="" textlink="">
      <xdr:nvSpPr>
        <xdr:cNvPr id="397" name="テキスト ボックス 396"/>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70485</xdr:rowOff>
    </xdr:from>
    <xdr:to>
      <xdr:col>1</xdr:col>
      <xdr:colOff>676275</xdr:colOff>
      <xdr:row>75</xdr:row>
      <xdr:rowOff>635</xdr:rowOff>
    </xdr:to>
    <xdr:sp macro="" textlink="">
      <xdr:nvSpPr>
        <xdr:cNvPr id="398" name="円/楕円 397"/>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10812</xdr:rowOff>
    </xdr:from>
    <xdr:ext cx="762000" cy="259045"/>
    <xdr:sp macro="" textlink="">
      <xdr:nvSpPr>
        <xdr:cNvPr id="399" name="テキスト ボックス 398"/>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相当に高い水準にあり、特に人件費や扶助費といった義務的経費の水準が高い。市税や普通交付税といった貴重な一般財源を市民のニーズに見合った政策経費の財源に有効活用し、当市が目指す市民力・地域力の向上に主眼を置いた施策の実現を図るためにも、恒常的に高い水準にある経常経費の抜本的な見直しを図り、健全な財政運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5080</xdr:rowOff>
    </xdr:from>
    <xdr:to>
      <xdr:col>24</xdr:col>
      <xdr:colOff>31750</xdr:colOff>
      <xdr:row>80</xdr:row>
      <xdr:rowOff>20320</xdr:rowOff>
    </xdr:to>
    <xdr:cxnSp macro="">
      <xdr:nvCxnSpPr>
        <xdr:cNvPr id="432" name="直線コネクタ 431"/>
        <xdr:cNvCxnSpPr/>
      </xdr:nvCxnSpPr>
      <xdr:spPr>
        <a:xfrm>
          <a:off x="15671800" y="13721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5080</xdr:rowOff>
    </xdr:from>
    <xdr:to>
      <xdr:col>22</xdr:col>
      <xdr:colOff>565150</xdr:colOff>
      <xdr:row>80</xdr:row>
      <xdr:rowOff>54611</xdr:rowOff>
    </xdr:to>
    <xdr:cxnSp macro="">
      <xdr:nvCxnSpPr>
        <xdr:cNvPr id="435" name="直線コネクタ 434"/>
        <xdr:cNvCxnSpPr/>
      </xdr:nvCxnSpPr>
      <xdr:spPr>
        <a:xfrm flipV="1">
          <a:off x="14782800" y="13721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54611</xdr:rowOff>
    </xdr:from>
    <xdr:to>
      <xdr:col>21</xdr:col>
      <xdr:colOff>361950</xdr:colOff>
      <xdr:row>80</xdr:row>
      <xdr:rowOff>69850</xdr:rowOff>
    </xdr:to>
    <xdr:cxnSp macro="">
      <xdr:nvCxnSpPr>
        <xdr:cNvPr id="438" name="直線コネクタ 437"/>
        <xdr:cNvCxnSpPr/>
      </xdr:nvCxnSpPr>
      <xdr:spPr>
        <a:xfrm flipV="1">
          <a:off x="13893800" y="13770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80</xdr:row>
      <xdr:rowOff>69850</xdr:rowOff>
    </xdr:to>
    <xdr:cxnSp macro="">
      <xdr:nvCxnSpPr>
        <xdr:cNvPr id="441" name="直線コネクタ 440"/>
        <xdr:cNvCxnSpPr/>
      </xdr:nvCxnSpPr>
      <xdr:spPr>
        <a:xfrm>
          <a:off x="13004800" y="1357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140970</xdr:rowOff>
    </xdr:from>
    <xdr:to>
      <xdr:col>24</xdr:col>
      <xdr:colOff>82550</xdr:colOff>
      <xdr:row>80</xdr:row>
      <xdr:rowOff>71120</xdr:rowOff>
    </xdr:to>
    <xdr:sp macro="" textlink="">
      <xdr:nvSpPr>
        <xdr:cNvPr id="451" name="円/楕円 450"/>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113047</xdr:rowOff>
    </xdr:from>
    <xdr:ext cx="762000" cy="259045"/>
    <xdr:sp macro="" textlink="">
      <xdr:nvSpPr>
        <xdr:cNvPr id="452" name="公債費以外該当値テキスト"/>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125730</xdr:rowOff>
    </xdr:from>
    <xdr:to>
      <xdr:col>22</xdr:col>
      <xdr:colOff>615950</xdr:colOff>
      <xdr:row>80</xdr:row>
      <xdr:rowOff>55880</xdr:rowOff>
    </xdr:to>
    <xdr:sp macro="" textlink="">
      <xdr:nvSpPr>
        <xdr:cNvPr id="453" name="円/楕円 452"/>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40657</xdr:rowOff>
    </xdr:from>
    <xdr:ext cx="736600" cy="259045"/>
    <xdr:sp macro="" textlink="">
      <xdr:nvSpPr>
        <xdr:cNvPr id="454" name="テキスト ボックス 453"/>
        <xdr:cNvSpPr txBox="1"/>
      </xdr:nvSpPr>
      <xdr:spPr>
        <a:xfrm>
          <a:off x="15290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3811</xdr:rowOff>
    </xdr:from>
    <xdr:to>
      <xdr:col>21</xdr:col>
      <xdr:colOff>412750</xdr:colOff>
      <xdr:row>80</xdr:row>
      <xdr:rowOff>105411</xdr:rowOff>
    </xdr:to>
    <xdr:sp macro="" textlink="">
      <xdr:nvSpPr>
        <xdr:cNvPr id="455" name="円/楕円 454"/>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90188</xdr:rowOff>
    </xdr:from>
    <xdr:ext cx="762000" cy="259045"/>
    <xdr:sp macro="" textlink="">
      <xdr:nvSpPr>
        <xdr:cNvPr id="456" name="テキスト ボックス 455"/>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19050</xdr:rowOff>
    </xdr:from>
    <xdr:to>
      <xdr:col>20</xdr:col>
      <xdr:colOff>209550</xdr:colOff>
      <xdr:row>80</xdr:row>
      <xdr:rowOff>120650</xdr:rowOff>
    </xdr:to>
    <xdr:sp macro="" textlink="">
      <xdr:nvSpPr>
        <xdr:cNvPr id="457" name="円/楕円 456"/>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105427</xdr:rowOff>
    </xdr:from>
    <xdr:ext cx="762000" cy="259045"/>
    <xdr:sp macro="" textlink="">
      <xdr:nvSpPr>
        <xdr:cNvPr id="458" name="テキスト ボックス 457"/>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9" name="円/楕円 458"/>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60" name="テキスト ボックス 459"/>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福井県勝山市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57150</xdr:rowOff>
    </xdr:from>
    <xdr:to>
      <xdr:col>4</xdr:col>
      <xdr:colOff>1117600</xdr:colOff>
      <xdr:row>17</xdr:row>
      <xdr:rowOff>107861</xdr:rowOff>
    </xdr:to>
    <xdr:cxnSp macro="">
      <xdr:nvCxnSpPr>
        <xdr:cNvPr id="50" name="直線コネクタ 49"/>
        <xdr:cNvCxnSpPr/>
      </xdr:nvCxnSpPr>
      <xdr:spPr bwMode="auto">
        <a:xfrm flipV="1">
          <a:off x="5003800" y="3019425"/>
          <a:ext cx="6477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41927</xdr:rowOff>
    </xdr:from>
    <xdr:ext cx="762000" cy="259045"/>
    <xdr:sp macro="" textlink="">
      <xdr:nvSpPr>
        <xdr:cNvPr id="51" name="人口1人当たり決算額の推移平均値テキスト130"/>
        <xdr:cNvSpPr txBox="1"/>
      </xdr:nvSpPr>
      <xdr:spPr>
        <a:xfrm>
          <a:off x="5740400" y="300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85763</xdr:rowOff>
    </xdr:from>
    <xdr:to>
      <xdr:col>4</xdr:col>
      <xdr:colOff>469900</xdr:colOff>
      <xdr:row>17</xdr:row>
      <xdr:rowOff>107861</xdr:rowOff>
    </xdr:to>
    <xdr:cxnSp macro="">
      <xdr:nvCxnSpPr>
        <xdr:cNvPr id="53" name="直線コネクタ 52"/>
        <xdr:cNvCxnSpPr/>
      </xdr:nvCxnSpPr>
      <xdr:spPr bwMode="auto">
        <a:xfrm>
          <a:off x="4305300" y="3048038"/>
          <a:ext cx="6985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74625</xdr:rowOff>
    </xdr:from>
    <xdr:to>
      <xdr:col>3</xdr:col>
      <xdr:colOff>904875</xdr:colOff>
      <xdr:row>17</xdr:row>
      <xdr:rowOff>85763</xdr:rowOff>
    </xdr:to>
    <xdr:cxnSp macro="">
      <xdr:nvCxnSpPr>
        <xdr:cNvPr id="56" name="直線コネクタ 55"/>
        <xdr:cNvCxnSpPr/>
      </xdr:nvCxnSpPr>
      <xdr:spPr bwMode="auto">
        <a:xfrm>
          <a:off x="3606800" y="3036900"/>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74625</xdr:rowOff>
    </xdr:from>
    <xdr:to>
      <xdr:col>3</xdr:col>
      <xdr:colOff>206375</xdr:colOff>
      <xdr:row>17</xdr:row>
      <xdr:rowOff>127546</xdr:rowOff>
    </xdr:to>
    <xdr:cxnSp macro="">
      <xdr:nvCxnSpPr>
        <xdr:cNvPr id="59" name="直線コネクタ 58"/>
        <xdr:cNvCxnSpPr/>
      </xdr:nvCxnSpPr>
      <xdr:spPr bwMode="auto">
        <a:xfrm flipV="1">
          <a:off x="2908300" y="3036900"/>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6350</xdr:rowOff>
    </xdr:from>
    <xdr:to>
      <xdr:col>5</xdr:col>
      <xdr:colOff>34925</xdr:colOff>
      <xdr:row>17</xdr:row>
      <xdr:rowOff>107950</xdr:rowOff>
    </xdr:to>
    <xdr:sp macro="" textlink="">
      <xdr:nvSpPr>
        <xdr:cNvPr id="69" name="円/楕円 68"/>
        <xdr:cNvSpPr/>
      </xdr:nvSpPr>
      <xdr:spPr bwMode="auto">
        <a:xfrm>
          <a:off x="5600700" y="296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22877</xdr:rowOff>
    </xdr:from>
    <xdr:ext cx="762000" cy="259045"/>
    <xdr:sp macro="" textlink="">
      <xdr:nvSpPr>
        <xdr:cNvPr id="70" name="人口1人当たり決算額の推移該当値テキスト130"/>
        <xdr:cNvSpPr txBox="1"/>
      </xdr:nvSpPr>
      <xdr:spPr>
        <a:xfrm>
          <a:off x="5740400" y="28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57061</xdr:rowOff>
    </xdr:from>
    <xdr:to>
      <xdr:col>4</xdr:col>
      <xdr:colOff>520700</xdr:colOff>
      <xdr:row>17</xdr:row>
      <xdr:rowOff>158661</xdr:rowOff>
    </xdr:to>
    <xdr:sp macro="" textlink="">
      <xdr:nvSpPr>
        <xdr:cNvPr id="71" name="円/楕円 70"/>
        <xdr:cNvSpPr/>
      </xdr:nvSpPr>
      <xdr:spPr bwMode="auto">
        <a:xfrm>
          <a:off x="4953000" y="301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168838</xdr:rowOff>
    </xdr:from>
    <xdr:ext cx="736600" cy="259045"/>
    <xdr:sp macro="" textlink="">
      <xdr:nvSpPr>
        <xdr:cNvPr id="72" name="テキスト ボックス 71"/>
        <xdr:cNvSpPr txBox="1"/>
      </xdr:nvSpPr>
      <xdr:spPr>
        <a:xfrm>
          <a:off x="4622800" y="278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34963</xdr:rowOff>
    </xdr:from>
    <xdr:to>
      <xdr:col>3</xdr:col>
      <xdr:colOff>955675</xdr:colOff>
      <xdr:row>17</xdr:row>
      <xdr:rowOff>136563</xdr:rowOff>
    </xdr:to>
    <xdr:sp macro="" textlink="">
      <xdr:nvSpPr>
        <xdr:cNvPr id="73" name="円/楕円 72"/>
        <xdr:cNvSpPr/>
      </xdr:nvSpPr>
      <xdr:spPr bwMode="auto">
        <a:xfrm>
          <a:off x="4254500" y="299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146740</xdr:rowOff>
    </xdr:from>
    <xdr:ext cx="762000" cy="259045"/>
    <xdr:sp macro="" textlink="">
      <xdr:nvSpPr>
        <xdr:cNvPr id="74" name="テキスト ボックス 73"/>
        <xdr:cNvSpPr txBox="1"/>
      </xdr:nvSpPr>
      <xdr:spPr>
        <a:xfrm>
          <a:off x="3924300" y="276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23825</xdr:rowOff>
    </xdr:from>
    <xdr:to>
      <xdr:col>3</xdr:col>
      <xdr:colOff>257175</xdr:colOff>
      <xdr:row>17</xdr:row>
      <xdr:rowOff>125425</xdr:rowOff>
    </xdr:to>
    <xdr:sp macro="" textlink="">
      <xdr:nvSpPr>
        <xdr:cNvPr id="75" name="円/楕円 74"/>
        <xdr:cNvSpPr/>
      </xdr:nvSpPr>
      <xdr:spPr bwMode="auto">
        <a:xfrm>
          <a:off x="3556000" y="29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135602</xdr:rowOff>
    </xdr:from>
    <xdr:ext cx="762000" cy="259045"/>
    <xdr:sp macro="" textlink="">
      <xdr:nvSpPr>
        <xdr:cNvPr id="76" name="テキスト ボックス 75"/>
        <xdr:cNvSpPr txBox="1"/>
      </xdr:nvSpPr>
      <xdr:spPr>
        <a:xfrm>
          <a:off x="3225800" y="27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76746</xdr:rowOff>
    </xdr:from>
    <xdr:to>
      <xdr:col>2</xdr:col>
      <xdr:colOff>692150</xdr:colOff>
      <xdr:row>18</xdr:row>
      <xdr:rowOff>6896</xdr:rowOff>
    </xdr:to>
    <xdr:sp macro="" textlink="">
      <xdr:nvSpPr>
        <xdr:cNvPr id="77" name="円/楕円 76"/>
        <xdr:cNvSpPr/>
      </xdr:nvSpPr>
      <xdr:spPr bwMode="auto">
        <a:xfrm>
          <a:off x="2857500" y="30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17073</xdr:rowOff>
    </xdr:from>
    <xdr:ext cx="762000" cy="259045"/>
    <xdr:sp macro="" textlink="">
      <xdr:nvSpPr>
        <xdr:cNvPr id="78" name="テキスト ボックス 77"/>
        <xdr:cNvSpPr txBox="1"/>
      </xdr:nvSpPr>
      <xdr:spPr>
        <a:xfrm>
          <a:off x="2527300" y="28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8669</xdr:rowOff>
    </xdr:from>
    <xdr:to>
      <xdr:col>4</xdr:col>
      <xdr:colOff>1117600</xdr:colOff>
      <xdr:row>38</xdr:row>
      <xdr:rowOff>13172</xdr:rowOff>
    </xdr:to>
    <xdr:cxnSp macro="">
      <xdr:nvCxnSpPr>
        <xdr:cNvPr id="112" name="直線コネクタ 111"/>
        <xdr:cNvCxnSpPr/>
      </xdr:nvCxnSpPr>
      <xdr:spPr bwMode="auto">
        <a:xfrm flipV="1">
          <a:off x="5003800" y="7476269"/>
          <a:ext cx="6477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13172</xdr:rowOff>
    </xdr:from>
    <xdr:to>
      <xdr:col>4</xdr:col>
      <xdr:colOff>469900</xdr:colOff>
      <xdr:row>38</xdr:row>
      <xdr:rowOff>19794</xdr:rowOff>
    </xdr:to>
    <xdr:cxnSp macro="">
      <xdr:nvCxnSpPr>
        <xdr:cNvPr id="115" name="直線コネクタ 114"/>
        <xdr:cNvCxnSpPr/>
      </xdr:nvCxnSpPr>
      <xdr:spPr bwMode="auto">
        <a:xfrm flipV="1">
          <a:off x="4305300" y="7480772"/>
          <a:ext cx="698500" cy="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9499</xdr:rowOff>
    </xdr:from>
    <xdr:to>
      <xdr:col>3</xdr:col>
      <xdr:colOff>904875</xdr:colOff>
      <xdr:row>38</xdr:row>
      <xdr:rowOff>19794</xdr:rowOff>
    </xdr:to>
    <xdr:cxnSp macro="">
      <xdr:nvCxnSpPr>
        <xdr:cNvPr id="118" name="直線コネクタ 117"/>
        <xdr:cNvCxnSpPr/>
      </xdr:nvCxnSpPr>
      <xdr:spPr bwMode="auto">
        <a:xfrm>
          <a:off x="3606800" y="7477099"/>
          <a:ext cx="698500" cy="1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335955</xdr:rowOff>
    </xdr:from>
    <xdr:to>
      <xdr:col>3</xdr:col>
      <xdr:colOff>206375</xdr:colOff>
      <xdr:row>38</xdr:row>
      <xdr:rowOff>9499</xdr:rowOff>
    </xdr:to>
    <xdr:cxnSp macro="">
      <xdr:nvCxnSpPr>
        <xdr:cNvPr id="121" name="直線コネクタ 120"/>
        <xdr:cNvCxnSpPr/>
      </xdr:nvCxnSpPr>
      <xdr:spPr bwMode="auto">
        <a:xfrm>
          <a:off x="2908300" y="7460655"/>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300769</xdr:rowOff>
    </xdr:from>
    <xdr:to>
      <xdr:col>5</xdr:col>
      <xdr:colOff>34925</xdr:colOff>
      <xdr:row>38</xdr:row>
      <xdr:rowOff>59469</xdr:rowOff>
    </xdr:to>
    <xdr:sp macro="" textlink="">
      <xdr:nvSpPr>
        <xdr:cNvPr id="131" name="円/楕円 130"/>
        <xdr:cNvSpPr/>
      </xdr:nvSpPr>
      <xdr:spPr bwMode="auto">
        <a:xfrm>
          <a:off x="5600700" y="742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305272</xdr:rowOff>
    </xdr:from>
    <xdr:to>
      <xdr:col>4</xdr:col>
      <xdr:colOff>520700</xdr:colOff>
      <xdr:row>38</xdr:row>
      <xdr:rowOff>63972</xdr:rowOff>
    </xdr:to>
    <xdr:sp macro="" textlink="">
      <xdr:nvSpPr>
        <xdr:cNvPr id="133" name="円/楕円 132"/>
        <xdr:cNvSpPr/>
      </xdr:nvSpPr>
      <xdr:spPr bwMode="auto">
        <a:xfrm>
          <a:off x="4953000" y="742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48749</xdr:rowOff>
    </xdr:from>
    <xdr:ext cx="736600" cy="259045"/>
    <xdr:sp macro="" textlink="">
      <xdr:nvSpPr>
        <xdr:cNvPr id="134" name="テキスト ボックス 133"/>
        <xdr:cNvSpPr txBox="1"/>
      </xdr:nvSpPr>
      <xdr:spPr>
        <a:xfrm>
          <a:off x="4622800" y="751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311894</xdr:rowOff>
    </xdr:from>
    <xdr:to>
      <xdr:col>3</xdr:col>
      <xdr:colOff>955675</xdr:colOff>
      <xdr:row>38</xdr:row>
      <xdr:rowOff>70594</xdr:rowOff>
    </xdr:to>
    <xdr:sp macro="" textlink="">
      <xdr:nvSpPr>
        <xdr:cNvPr id="135" name="円/楕円 134"/>
        <xdr:cNvSpPr/>
      </xdr:nvSpPr>
      <xdr:spPr bwMode="auto">
        <a:xfrm>
          <a:off x="4254500" y="74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55371</xdr:rowOff>
    </xdr:from>
    <xdr:ext cx="762000" cy="259045"/>
    <xdr:sp macro="" textlink="">
      <xdr:nvSpPr>
        <xdr:cNvPr id="136" name="テキスト ボックス 135"/>
        <xdr:cNvSpPr txBox="1"/>
      </xdr:nvSpPr>
      <xdr:spPr>
        <a:xfrm>
          <a:off x="3924300" y="75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301599</xdr:rowOff>
    </xdr:from>
    <xdr:to>
      <xdr:col>3</xdr:col>
      <xdr:colOff>257175</xdr:colOff>
      <xdr:row>38</xdr:row>
      <xdr:rowOff>60299</xdr:rowOff>
    </xdr:to>
    <xdr:sp macro="" textlink="">
      <xdr:nvSpPr>
        <xdr:cNvPr id="137" name="円/楕円 136"/>
        <xdr:cNvSpPr/>
      </xdr:nvSpPr>
      <xdr:spPr bwMode="auto">
        <a:xfrm>
          <a:off x="3556000" y="742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45076</xdr:rowOff>
    </xdr:from>
    <xdr:ext cx="762000" cy="259045"/>
    <xdr:sp macro="" textlink="">
      <xdr:nvSpPr>
        <xdr:cNvPr id="138" name="テキスト ボックス 137"/>
        <xdr:cNvSpPr txBox="1"/>
      </xdr:nvSpPr>
      <xdr:spPr>
        <a:xfrm>
          <a:off x="3225800" y="751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285155</xdr:rowOff>
    </xdr:from>
    <xdr:to>
      <xdr:col>2</xdr:col>
      <xdr:colOff>692150</xdr:colOff>
      <xdr:row>38</xdr:row>
      <xdr:rowOff>43855</xdr:rowOff>
    </xdr:to>
    <xdr:sp macro="" textlink="">
      <xdr:nvSpPr>
        <xdr:cNvPr id="139" name="円/楕円 138"/>
        <xdr:cNvSpPr/>
      </xdr:nvSpPr>
      <xdr:spPr bwMode="auto">
        <a:xfrm>
          <a:off x="2857500" y="74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28632</xdr:rowOff>
    </xdr:from>
    <xdr:ext cx="762000" cy="259045"/>
    <xdr:sp macro="" textlink="">
      <xdr:nvSpPr>
        <xdr:cNvPr id="140" name="テキスト ボックス 139"/>
        <xdr:cNvSpPr txBox="1"/>
      </xdr:nvSpPr>
      <xdr:spPr>
        <a:xfrm>
          <a:off x="2527300" y="749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２５年度に交付された地域経済活性化・雇用創出臨時交付金の一部を、平成２６年度の地方単独となる建設事業の財源に充てるために一旦基金に積み立ててあった約３８９百万円を取り崩した結果、標準財政規模に占める比率が大きく悪化した。また、実質収支額についても、前年度と比較し約１０８百万円少なくなったことも影響し、標準財政規模に占める実質単年度収支の比率は、２年ぶりにマイナスに転じ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勝山市の全会計における実質収支額及び資金剰余額の過半を占める水道事業会計資金剰余額については、拡張・改良工事にかかる未払金等の流動負債が減額となったことにより、前年度と比較し増額となり標準財政規模に占める比率が上昇した。また、国民健康保険特別会計においても保険給付費や後期高齢者支援金の減額などにより実質収支額が６５百万円増額となり、同じく標準財政規模に占める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一方で、一般会計では前年度決算と比較し主に市税の減収により実質収支額が１０７百万円の減額となり、標準財政規模に占める比率は大きく低下した。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これにより、全会計ベースの標準財政規模に占める実質収支額及び資金剰余額の比率は、前年度の△１９．０５％（△表記は黒字）から若干低下し、△１８．８３％となった。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の額については、普通会計における元利償還金において臨時財政対策債償還額が前年度と比較し３３百万円の増額となったほか、平成２３年度から地方債計画に措置された緊急防災・減災事業債の償還額なども影響し４３百万円の増額となった。また、公営企業債の元利償還金に対する繰入金では、地方公営企業繰出基準にて規定されている分流式下水道に要する経費が大幅に増額となった影響により４３百万円の増額となった。なお、実質公債費の算定上控除される算入公債費等は臨時財政対策債償還費や全国緊急防災施策債等償還費が大きく増額となったものの、最終的な実質公債費は２０百万円の増額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一般会計等に係る地方債の現在高において新体育館建設事業や小学校校舎耐震補強・改修事業の財源に充てた地方債の借入が大きく増額となっていることにより、５５８百万円の増額となったほか、公営企業債等繰入見込額も増額となり、公債費関係では将来負担額が大きくなった。一方で、大野・勝山地区広域行政事務組合において過去に借り入れた地方債現在高が年々減額となっていくことにより、組合等負担等見込額が減額となったことに加え、第２次勝山市行財政計画実施計画に基づく適正な職員定数管理により退職手当負担見込額が減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なお、将来負担比率の算定上控除される充当可能財源等は、ほぼ前年度水準となったことから、実質的な将来負担額は３３４百万円の増額となった。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13902045</v>
      </c>
      <c r="BO4" s="379"/>
      <c r="BP4" s="379"/>
      <c r="BQ4" s="379"/>
      <c r="BR4" s="379"/>
      <c r="BS4" s="379"/>
      <c r="BT4" s="379"/>
      <c r="BU4" s="380"/>
      <c r="BV4" s="378">
        <v>13986742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5.6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13543633</v>
      </c>
      <c r="BO5" s="384"/>
      <c r="BP5" s="384"/>
      <c r="BQ5" s="384"/>
      <c r="BR5" s="384"/>
      <c r="BS5" s="384"/>
      <c r="BT5" s="384"/>
      <c r="BU5" s="385"/>
      <c r="BV5" s="383">
        <v>13537127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98.6</v>
      </c>
      <c r="CU5" s="354"/>
      <c r="CV5" s="354"/>
      <c r="CW5" s="354"/>
      <c r="CX5" s="354"/>
      <c r="CY5" s="354"/>
      <c r="CZ5" s="354"/>
      <c r="DA5" s="355"/>
      <c r="DB5" s="353">
        <v>97.4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358412</v>
      </c>
      <c r="BO6" s="384"/>
      <c r="BP6" s="384"/>
      <c r="BQ6" s="384"/>
      <c r="BR6" s="384"/>
      <c r="BS6" s="384"/>
      <c r="BT6" s="384"/>
      <c r="BU6" s="385"/>
      <c r="BV6" s="383">
        <v>449615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105.9</v>
      </c>
      <c r="CU6" s="530"/>
      <c r="CV6" s="530"/>
      <c r="CW6" s="530"/>
      <c r="CX6" s="530"/>
      <c r="CY6" s="530"/>
      <c r="CZ6" s="530"/>
      <c r="DA6" s="531"/>
      <c r="DB6" s="529">
        <v>105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85932</v>
      </c>
      <c r="BO7" s="384"/>
      <c r="BP7" s="384"/>
      <c r="BQ7" s="384"/>
      <c r="BR7" s="384"/>
      <c r="BS7" s="384"/>
      <c r="BT7" s="384"/>
      <c r="BU7" s="385"/>
      <c r="BV7" s="383">
        <v>69018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6777580</v>
      </c>
      <c r="CU7" s="384"/>
      <c r="CV7" s="384"/>
      <c r="CW7" s="384"/>
      <c r="CX7" s="384"/>
      <c r="CY7" s="384"/>
      <c r="CZ7" s="384"/>
      <c r="DA7" s="385"/>
      <c r="DB7" s="383">
        <v>6851674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272480</v>
      </c>
      <c r="BO8" s="384"/>
      <c r="BP8" s="384"/>
      <c r="BQ8" s="384"/>
      <c r="BR8" s="384"/>
      <c r="BS8" s="384"/>
      <c r="BT8" s="384"/>
      <c r="BU8" s="385"/>
      <c r="BV8" s="383">
        <v>380597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0.45</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25466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-108117</v>
      </c>
      <c r="BO9" s="384"/>
      <c r="BP9" s="384"/>
      <c r="BQ9" s="384"/>
      <c r="BR9" s="384"/>
      <c r="BS9" s="384"/>
      <c r="BT9" s="384"/>
      <c r="BU9" s="385"/>
      <c r="BV9" s="383">
        <v>80413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26961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191507</v>
      </c>
      <c r="BO10" s="384"/>
      <c r="BP10" s="384"/>
      <c r="BQ10" s="384"/>
      <c r="BR10" s="384"/>
      <c r="BS10" s="384"/>
      <c r="BT10" s="384"/>
      <c r="BU10" s="385"/>
      <c r="BV10" s="383">
        <v>540200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24880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627483</v>
      </c>
      <c r="BO12" s="384"/>
      <c r="BP12" s="384"/>
      <c r="BQ12" s="384"/>
      <c r="BR12" s="384"/>
      <c r="BS12" s="384"/>
      <c r="BT12" s="384"/>
      <c r="BU12" s="385"/>
      <c r="BV12" s="383">
        <v>192802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24630</v>
      </c>
      <c r="S13" s="485"/>
      <c r="T13" s="485"/>
      <c r="U13" s="485"/>
      <c r="V13" s="486"/>
      <c r="W13" s="472" t="s">
        <v>124</v>
      </c>
      <c r="X13" s="396"/>
      <c r="Y13" s="396"/>
      <c r="Z13" s="396"/>
      <c r="AA13" s="396"/>
      <c r="AB13" s="397"/>
      <c r="AC13" s="359">
        <v>857</v>
      </c>
      <c r="AD13" s="360"/>
      <c r="AE13" s="360"/>
      <c r="AF13" s="360"/>
      <c r="AG13" s="361"/>
      <c r="AH13" s="359">
        <v>1244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-544093</v>
      </c>
      <c r="BO13" s="384"/>
      <c r="BP13" s="384"/>
      <c r="BQ13" s="384"/>
      <c r="BR13" s="384"/>
      <c r="BS13" s="384"/>
      <c r="BT13" s="384"/>
      <c r="BU13" s="385"/>
      <c r="BV13" s="383">
        <v>427811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8.3000000000000007</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25297</v>
      </c>
      <c r="S14" s="485"/>
      <c r="T14" s="485"/>
      <c r="U14" s="485"/>
      <c r="V14" s="486"/>
      <c r="W14" s="487"/>
      <c r="X14" s="399"/>
      <c r="Y14" s="399"/>
      <c r="Z14" s="399"/>
      <c r="AA14" s="399"/>
      <c r="AB14" s="400"/>
      <c r="AC14" s="477">
        <v>6.8</v>
      </c>
      <c r="AD14" s="478"/>
      <c r="AE14" s="478"/>
      <c r="AF14" s="478"/>
      <c r="AG14" s="479"/>
      <c r="AH14" s="477">
        <v>8.6999999999999993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69</v>
      </c>
      <c r="CU14" s="456"/>
      <c r="CV14" s="456"/>
      <c r="CW14" s="456"/>
      <c r="CX14" s="456"/>
      <c r="CY14" s="456"/>
      <c r="CZ14" s="456"/>
      <c r="DA14" s="457"/>
      <c r="DB14" s="488">
        <v>61.7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25054</v>
      </c>
      <c r="S15" s="485"/>
      <c r="T15" s="485"/>
      <c r="U15" s="485"/>
      <c r="V15" s="486"/>
      <c r="W15" s="472" t="s">
        <v>130</v>
      </c>
      <c r="X15" s="396"/>
      <c r="Y15" s="396"/>
      <c r="Z15" s="396"/>
      <c r="AA15" s="396"/>
      <c r="AB15" s="397"/>
      <c r="AC15" s="359">
        <v>4514</v>
      </c>
      <c r="AD15" s="360"/>
      <c r="AE15" s="360"/>
      <c r="AF15" s="360"/>
      <c r="AG15" s="361"/>
      <c r="AH15" s="359">
        <v>5579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2509123</v>
      </c>
      <c r="BO15" s="379"/>
      <c r="BP15" s="379"/>
      <c r="BQ15" s="379"/>
      <c r="BR15" s="379"/>
      <c r="BS15" s="379"/>
      <c r="BT15" s="379"/>
      <c r="BU15" s="380"/>
      <c r="BV15" s="378">
        <v>2550906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35.799999999999997</v>
      </c>
      <c r="AD16" s="478"/>
      <c r="AE16" s="478"/>
      <c r="AF16" s="478"/>
      <c r="AG16" s="479"/>
      <c r="AH16" s="477">
        <v>39.1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5631169</v>
      </c>
      <c r="BO16" s="384"/>
      <c r="BP16" s="384"/>
      <c r="BQ16" s="384"/>
      <c r="BR16" s="384"/>
      <c r="BS16" s="384"/>
      <c r="BT16" s="384"/>
      <c r="BU16" s="385"/>
      <c r="BV16" s="383">
        <v>5638617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7240</v>
      </c>
      <c r="AD17" s="360"/>
      <c r="AE17" s="360"/>
      <c r="AF17" s="360"/>
      <c r="AG17" s="361"/>
      <c r="AH17" s="359">
        <v>7446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3187877</v>
      </c>
      <c r="BO17" s="384"/>
      <c r="BP17" s="384"/>
      <c r="BQ17" s="384"/>
      <c r="BR17" s="384"/>
      <c r="BS17" s="384"/>
      <c r="BT17" s="384"/>
      <c r="BU17" s="385"/>
      <c r="BV17" s="383">
        <v>3267040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253.88</v>
      </c>
      <c r="M18" s="448"/>
      <c r="N18" s="448"/>
      <c r="O18" s="448"/>
      <c r="P18" s="448"/>
      <c r="Q18" s="448"/>
      <c r="R18" s="449"/>
      <c r="S18" s="449"/>
      <c r="T18" s="449"/>
      <c r="U18" s="449"/>
      <c r="V18" s="450"/>
      <c r="W18" s="464"/>
      <c r="X18" s="465"/>
      <c r="Y18" s="465"/>
      <c r="Z18" s="465"/>
      <c r="AA18" s="465"/>
      <c r="AB18" s="473"/>
      <c r="AC18" s="347">
        <v>57.4</v>
      </c>
      <c r="AD18" s="348"/>
      <c r="AE18" s="348"/>
      <c r="AF18" s="348"/>
      <c r="AG18" s="451"/>
      <c r="AH18" s="347">
        <v>52.1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6750970</v>
      </c>
      <c r="BO18" s="384"/>
      <c r="BP18" s="384"/>
      <c r="BQ18" s="384"/>
      <c r="BR18" s="384"/>
      <c r="BS18" s="384"/>
      <c r="BT18" s="384"/>
      <c r="BU18" s="385"/>
      <c r="BV18" s="383">
        <v>6724683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8892124</v>
      </c>
      <c r="BO19" s="384"/>
      <c r="BP19" s="384"/>
      <c r="BQ19" s="384"/>
      <c r="BR19" s="384"/>
      <c r="BS19" s="384"/>
      <c r="BT19" s="384"/>
      <c r="BU19" s="385"/>
      <c r="BV19" s="383">
        <v>9018542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7773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11268698</v>
      </c>
      <c r="BO23" s="384"/>
      <c r="BP23" s="384"/>
      <c r="BQ23" s="384"/>
      <c r="BR23" s="384"/>
      <c r="BS23" s="384"/>
      <c r="BT23" s="384"/>
      <c r="BU23" s="385"/>
      <c r="BV23" s="383">
        <v>10710730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8500</v>
      </c>
      <c r="R24" s="360"/>
      <c r="S24" s="360"/>
      <c r="T24" s="360"/>
      <c r="U24" s="360"/>
      <c r="V24" s="361"/>
      <c r="W24" s="425"/>
      <c r="X24" s="416"/>
      <c r="Y24" s="417"/>
      <c r="Z24" s="356" t="s">
        <v>154</v>
      </c>
      <c r="AA24" s="357"/>
      <c r="AB24" s="357"/>
      <c r="AC24" s="357"/>
      <c r="AD24" s="357"/>
      <c r="AE24" s="357"/>
      <c r="AF24" s="357"/>
      <c r="AG24" s="358"/>
      <c r="AH24" s="359">
        <v>267</v>
      </c>
      <c r="AI24" s="360"/>
      <c r="AJ24" s="360"/>
      <c r="AK24" s="360"/>
      <c r="AL24" s="361"/>
      <c r="AM24" s="359">
        <v>833841</v>
      </c>
      <c r="AN24" s="360"/>
      <c r="AO24" s="360"/>
      <c r="AP24" s="360"/>
      <c r="AQ24" s="360"/>
      <c r="AR24" s="361"/>
      <c r="AS24" s="359">
        <v>3123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8553855</v>
      </c>
      <c r="BO24" s="384"/>
      <c r="BP24" s="384"/>
      <c r="BQ24" s="384"/>
      <c r="BR24" s="384"/>
      <c r="BS24" s="384"/>
      <c r="BT24" s="384"/>
      <c r="BU24" s="385"/>
      <c r="BV24" s="383">
        <v>7781189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7100</v>
      </c>
      <c r="R25" s="360"/>
      <c r="S25" s="360"/>
      <c r="T25" s="360"/>
      <c r="U25" s="360"/>
      <c r="V25" s="361"/>
      <c r="W25" s="425"/>
      <c r="X25" s="416"/>
      <c r="Y25" s="417"/>
      <c r="Z25" s="356" t="s">
        <v>157</v>
      </c>
      <c r="AA25" s="357"/>
      <c r="AB25" s="357"/>
      <c r="AC25" s="357"/>
      <c r="AD25" s="357"/>
      <c r="AE25" s="357"/>
      <c r="AF25" s="357"/>
      <c r="AG25" s="358"/>
      <c r="AH25" s="359">
        <v>37</v>
      </c>
      <c r="AI25" s="360"/>
      <c r="AJ25" s="360"/>
      <c r="AK25" s="360"/>
      <c r="AL25" s="361"/>
      <c r="AM25" s="359">
        <v>112110</v>
      </c>
      <c r="AN25" s="360"/>
      <c r="AO25" s="360"/>
      <c r="AP25" s="360"/>
      <c r="AQ25" s="360"/>
      <c r="AR25" s="361"/>
      <c r="AS25" s="359">
        <v>3030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2687430</v>
      </c>
      <c r="BO25" s="379"/>
      <c r="BP25" s="379"/>
      <c r="BQ25" s="379"/>
      <c r="BR25" s="379"/>
      <c r="BS25" s="379"/>
      <c r="BT25" s="379"/>
      <c r="BU25" s="380"/>
      <c r="BV25" s="378">
        <v>3333455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5300</v>
      </c>
      <c r="R26" s="360"/>
      <c r="S26" s="360"/>
      <c r="T26" s="360"/>
      <c r="U26" s="360"/>
      <c r="V26" s="361"/>
      <c r="W26" s="425"/>
      <c r="X26" s="416"/>
      <c r="Y26" s="417"/>
      <c r="Z26" s="356" t="s">
        <v>160</v>
      </c>
      <c r="AA26" s="438"/>
      <c r="AB26" s="438"/>
      <c r="AC26" s="438"/>
      <c r="AD26" s="438"/>
      <c r="AE26" s="438"/>
      <c r="AF26" s="438"/>
      <c r="AG26" s="439"/>
      <c r="AH26" s="359">
        <v>31</v>
      </c>
      <c r="AI26" s="360"/>
      <c r="AJ26" s="360"/>
      <c r="AK26" s="360"/>
      <c r="AL26" s="361"/>
      <c r="AM26" s="359">
        <v>95976</v>
      </c>
      <c r="AN26" s="360"/>
      <c r="AO26" s="360"/>
      <c r="AP26" s="360"/>
      <c r="AQ26" s="360"/>
      <c r="AR26" s="361"/>
      <c r="AS26" s="359">
        <v>3096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4400</v>
      </c>
      <c r="R27" s="360"/>
      <c r="S27" s="360"/>
      <c r="T27" s="360"/>
      <c r="U27" s="360"/>
      <c r="V27" s="361"/>
      <c r="W27" s="425"/>
      <c r="X27" s="416"/>
      <c r="Y27" s="417"/>
      <c r="Z27" s="356" t="s">
        <v>163</v>
      </c>
      <c r="AA27" s="357"/>
      <c r="AB27" s="357"/>
      <c r="AC27" s="357"/>
      <c r="AD27" s="357"/>
      <c r="AE27" s="357"/>
      <c r="AF27" s="357"/>
      <c r="AG27" s="358"/>
      <c r="AH27" s="359">
        <v>7</v>
      </c>
      <c r="AI27" s="360"/>
      <c r="AJ27" s="360"/>
      <c r="AK27" s="360"/>
      <c r="AL27" s="361"/>
      <c r="AM27" s="359">
        <v>25166</v>
      </c>
      <c r="AN27" s="360"/>
      <c r="AO27" s="360"/>
      <c r="AP27" s="360"/>
      <c r="AQ27" s="360"/>
      <c r="AR27" s="361"/>
      <c r="AS27" s="359">
        <v>3595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234000</v>
      </c>
      <c r="BO27" s="387"/>
      <c r="BP27" s="387"/>
      <c r="BQ27" s="387"/>
      <c r="BR27" s="387"/>
      <c r="BS27" s="387"/>
      <c r="BT27" s="387"/>
      <c r="BU27" s="388"/>
      <c r="BV27" s="386">
        <v>234000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3700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1307534</v>
      </c>
      <c r="BO28" s="379"/>
      <c r="BP28" s="379"/>
      <c r="BQ28" s="379"/>
      <c r="BR28" s="379"/>
      <c r="BS28" s="379"/>
      <c r="BT28" s="379"/>
      <c r="BU28" s="380"/>
      <c r="BV28" s="378">
        <v>1743510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3500</v>
      </c>
      <c r="R29" s="360"/>
      <c r="S29" s="360"/>
      <c r="T29" s="360"/>
      <c r="U29" s="360"/>
      <c r="V29" s="361"/>
      <c r="W29" s="426"/>
      <c r="X29" s="427"/>
      <c r="Y29" s="428"/>
      <c r="Z29" s="356" t="s">
        <v>170</v>
      </c>
      <c r="AA29" s="357"/>
      <c r="AB29" s="357"/>
      <c r="AC29" s="357"/>
      <c r="AD29" s="357"/>
      <c r="AE29" s="357"/>
      <c r="AF29" s="357"/>
      <c r="AG29" s="358"/>
      <c r="AH29" s="359">
        <v>274</v>
      </c>
      <c r="AI29" s="360"/>
      <c r="AJ29" s="360"/>
      <c r="AK29" s="360"/>
      <c r="AL29" s="361"/>
      <c r="AM29" s="359">
        <v>859007</v>
      </c>
      <c r="AN29" s="360"/>
      <c r="AO29" s="360"/>
      <c r="AP29" s="360"/>
      <c r="AQ29" s="360"/>
      <c r="AR29" s="361"/>
      <c r="AS29" s="359">
        <v>3135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116010</v>
      </c>
      <c r="BO29" s="384"/>
      <c r="BP29" s="384"/>
      <c r="BQ29" s="384"/>
      <c r="BR29" s="384"/>
      <c r="BS29" s="384"/>
      <c r="BT29" s="384"/>
      <c r="BU29" s="385"/>
      <c r="BV29" s="383">
        <v>115796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554079</v>
      </c>
      <c r="BO30" s="387"/>
      <c r="BP30" s="387"/>
      <c r="BQ30" s="387"/>
      <c r="BR30" s="387"/>
      <c r="BS30" s="387"/>
      <c r="BT30" s="387"/>
      <c r="BU30" s="388"/>
      <c r="BV30" s="386">
        <v>667407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勝山・永平寺衛生管理組合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勝山市農業公社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大野・勝山地区広域行政事務組合（一般会計）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勝山市土地開発公社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市有林造成事業特別会計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簡易水道事業特別会計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大野・勝山地区広域行政事務組合（特別会計）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福井県後期高齢者医療高域連合（一般会計）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福井県後期高齢者医療高域連合（特別会計）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福井県市町総合事務組合（一般会計）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福井県市町総合事務組合（特別会計）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福井県自治会館組合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54" sqref="M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9467</v>
      </c>
      <c r="J41" s="83">
        <v>9433</v>
      </c>
      <c r="K41" s="83">
        <v>9858</v>
      </c>
      <c r="L41" s="83">
        <v>10711</v>
      </c>
      <c r="M41" s="84">
        <v>11269</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5305</v>
      </c>
      <c r="J43" s="87">
        <v>4636</v>
      </c>
      <c r="K43" s="87">
        <v>4125</v>
      </c>
      <c r="L43" s="87">
        <v>3865</v>
      </c>
      <c r="M43" s="88">
        <v>3967</v>
      </c>
    </row>
    <row r="44" spans="2:13" ht="27.75" customHeight="1">
      <c r="B44" s="1171"/>
      <c r="C44" s="1172"/>
      <c r="D44" s="85"/>
      <c r="E44" s="1175" t="s">
        <v>28</v>
      </c>
      <c r="F44" s="1175"/>
      <c r="G44" s="1175"/>
      <c r="H44" s="1176"/>
      <c r="I44" s="86">
        <v>1535</v>
      </c>
      <c r="J44" s="87">
        <v>1395</v>
      </c>
      <c r="K44" s="87">
        <v>1241</v>
      </c>
      <c r="L44" s="87">
        <v>1089</v>
      </c>
      <c r="M44" s="88">
        <v>931</v>
      </c>
    </row>
    <row r="45" spans="2:13" ht="27.75" customHeight="1">
      <c r="B45" s="1171"/>
      <c r="C45" s="1172"/>
      <c r="D45" s="85"/>
      <c r="E45" s="1175" t="s">
        <v>29</v>
      </c>
      <c r="F45" s="1175"/>
      <c r="G45" s="1175"/>
      <c r="H45" s="1176"/>
      <c r="I45" s="86">
        <v>3232</v>
      </c>
      <c r="J45" s="87">
        <v>3213</v>
      </c>
      <c r="K45" s="87">
        <v>3114</v>
      </c>
      <c r="L45" s="87">
        <v>3106</v>
      </c>
      <c r="M45" s="88">
        <v>2953</v>
      </c>
    </row>
    <row r="46" spans="2:13" ht="27.75" customHeight="1">
      <c r="B46" s="1171"/>
      <c r="C46" s="1172"/>
      <c r="D46" s="85"/>
      <c r="E46" s="1175" t="s">
        <v>30</v>
      </c>
      <c r="F46" s="1175"/>
      <c r="G46" s="1175"/>
      <c r="H46" s="1176"/>
      <c r="I46" s="86" t="s">
        <v>479</v>
      </c>
      <c r="J46" s="87">
        <v>1</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2452</v>
      </c>
      <c r="J49" s="87">
        <v>2434</v>
      </c>
      <c r="K49" s="87">
        <v>2330</v>
      </c>
      <c r="L49" s="87">
        <v>2314</v>
      </c>
      <c r="M49" s="88">
        <v>2153</v>
      </c>
    </row>
    <row r="50" spans="2:13" ht="27.75" customHeight="1">
      <c r="B50" s="1171"/>
      <c r="C50" s="1172"/>
      <c r="D50" s="85"/>
      <c r="E50" s="1175" t="s">
        <v>35</v>
      </c>
      <c r="F50" s="1175"/>
      <c r="G50" s="1175"/>
      <c r="H50" s="1176"/>
      <c r="I50" s="86">
        <v>1257</v>
      </c>
      <c r="J50" s="87">
        <v>1260</v>
      </c>
      <c r="K50" s="87">
        <v>1222</v>
      </c>
      <c r="L50" s="87">
        <v>1358</v>
      </c>
      <c r="M50" s="88">
        <v>1380</v>
      </c>
    </row>
    <row r="51" spans="2:13" ht="27.75" customHeight="1">
      <c r="B51" s="1173"/>
      <c r="C51" s="1174"/>
      <c r="D51" s="85"/>
      <c r="E51" s="1175" t="s">
        <v>36</v>
      </c>
      <c r="F51" s="1175"/>
      <c r="G51" s="1175"/>
      <c r="H51" s="1176"/>
      <c r="I51" s="86">
        <v>10373</v>
      </c>
      <c r="J51" s="87">
        <v>10607</v>
      </c>
      <c r="K51" s="87">
        <v>11072</v>
      </c>
      <c r="L51" s="87">
        <v>11399</v>
      </c>
      <c r="M51" s="88">
        <v>11553</v>
      </c>
    </row>
    <row r="52" spans="2:13" ht="27.75" customHeight="1" thickBot="1">
      <c r="B52" s="1177" t="s">
        <v>37</v>
      </c>
      <c r="C52" s="1178"/>
      <c r="D52" s="90"/>
      <c r="E52" s="1179" t="s">
        <v>38</v>
      </c>
      <c r="F52" s="1179"/>
      <c r="G52" s="1179"/>
      <c r="H52" s="1180"/>
      <c r="I52" s="91">
        <v>5456</v>
      </c>
      <c r="J52" s="92">
        <v>4376</v>
      </c>
      <c r="K52" s="92">
        <v>3715</v>
      </c>
      <c r="L52" s="92">
        <v>3700</v>
      </c>
      <c r="M52" s="93">
        <v>4034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70861</v>
      </c>
      <c r="E3" s="116"/>
      <c r="F3" s="117">
        <v>86381</v>
      </c>
      <c r="G3" s="118"/>
      <c r="H3" s="119"/>
    </row>
    <row r="4" spans="1:8">
      <c r="A4" s="120"/>
      <c r="B4" s="121"/>
      <c r="C4" s="122"/>
      <c r="D4" s="123">
        <v>25632</v>
      </c>
      <c r="E4" s="124"/>
      <c r="F4" s="125">
        <v>41242</v>
      </c>
      <c r="G4" s="126"/>
      <c r="H4" s="127"/>
    </row>
    <row r="5" spans="1:8">
      <c r="A5" s="108" t="s">
        <v>512</v>
      </c>
      <c r="B5" s="113"/>
      <c r="C5" s="114"/>
      <c r="D5" s="115">
        <v>66974</v>
      </c>
      <c r="E5" s="116"/>
      <c r="F5" s="117">
        <v>67201</v>
      </c>
      <c r="G5" s="118"/>
      <c r="H5" s="119"/>
    </row>
    <row r="6" spans="1:8">
      <c r="A6" s="120"/>
      <c r="B6" s="121"/>
      <c r="C6" s="122"/>
      <c r="D6" s="123">
        <v>26968</v>
      </c>
      <c r="E6" s="124"/>
      <c r="F6" s="125">
        <v>35210</v>
      </c>
      <c r="G6" s="126"/>
      <c r="H6" s="127"/>
    </row>
    <row r="7" spans="1:8">
      <c r="A7" s="108" t="s">
        <v>513</v>
      </c>
      <c r="B7" s="113"/>
      <c r="C7" s="114"/>
      <c r="D7" s="115">
        <v>79035</v>
      </c>
      <c r="E7" s="116"/>
      <c r="F7" s="117">
        <v>75709</v>
      </c>
      <c r="G7" s="118"/>
      <c r="H7" s="119"/>
    </row>
    <row r="8" spans="1:8">
      <c r="A8" s="120"/>
      <c r="B8" s="121"/>
      <c r="C8" s="122"/>
      <c r="D8" s="123">
        <v>37584</v>
      </c>
      <c r="E8" s="124"/>
      <c r="F8" s="125">
        <v>35212</v>
      </c>
      <c r="G8" s="126"/>
      <c r="H8" s="127"/>
    </row>
    <row r="9" spans="1:8">
      <c r="A9" s="108" t="s">
        <v>514</v>
      </c>
      <c r="B9" s="113"/>
      <c r="C9" s="114"/>
      <c r="D9" s="115">
        <v>116521</v>
      </c>
      <c r="E9" s="116"/>
      <c r="F9" s="117">
        <v>90961</v>
      </c>
      <c r="G9" s="118"/>
      <c r="H9" s="119"/>
    </row>
    <row r="10" spans="1:8">
      <c r="A10" s="120"/>
      <c r="B10" s="121"/>
      <c r="C10" s="122"/>
      <c r="D10" s="123">
        <v>41167</v>
      </c>
      <c r="E10" s="124"/>
      <c r="F10" s="125">
        <v>37720</v>
      </c>
      <c r="G10" s="126"/>
      <c r="H10" s="127"/>
    </row>
    <row r="11" spans="1:8">
      <c r="A11" s="108" t="s">
        <v>515</v>
      </c>
      <c r="B11" s="113"/>
      <c r="C11" s="114"/>
      <c r="D11" s="115">
        <v>122215</v>
      </c>
      <c r="E11" s="116"/>
      <c r="F11" s="117">
        <v>106614</v>
      </c>
      <c r="G11" s="118"/>
      <c r="H11" s="119"/>
    </row>
    <row r="12" spans="1:8">
      <c r="A12" s="120"/>
      <c r="B12" s="121"/>
      <c r="C12" s="128"/>
      <c r="D12" s="123">
        <v>39264</v>
      </c>
      <c r="E12" s="124"/>
      <c r="F12" s="125">
        <v>45545</v>
      </c>
      <c r="G12" s="126"/>
      <c r="H12" s="127"/>
    </row>
    <row r="13" spans="1:8">
      <c r="A13" s="108"/>
      <c r="B13" s="113"/>
      <c r="C13" s="129"/>
      <c r="D13" s="130">
        <v>91121</v>
      </c>
      <c r="E13" s="131"/>
      <c r="F13" s="132">
        <v>85373</v>
      </c>
      <c r="G13" s="133"/>
      <c r="H13" s="119"/>
    </row>
    <row r="14" spans="1:8">
      <c r="A14" s="120"/>
      <c r="B14" s="121"/>
      <c r="C14" s="122"/>
      <c r="D14" s="123">
        <v>34123</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4.53</v>
      </c>
      <c r="C19" s="134">
        <f>ROUND(VALUE(SUBSTITUTE(実質収支比率等に係る経年分析!G$48,"▲","-")),2)</f>
        <v>3.19</v>
      </c>
      <c r="D19" s="134">
        <f>ROUND(VALUE(SUBSTITUTE(実質収支比率等に係る経年分析!H$48,"▲","-")),2)</f>
        <v>4.42</v>
      </c>
      <c r="E19" s="134">
        <f>ROUND(VALUE(SUBSTITUTE(実質収支比率等に係る経年分析!I$48,"▲","-")),2)</f>
        <v>5.55</v>
      </c>
      <c r="F19" s="134">
        <f>ROUND(VALUE(SUBSTITUTE(実質収支比率等に係る経年分析!J$48,"▲","-")),2)</f>
        <v>4.0199999999999996</v>
      </c>
    </row>
    <row r="20" spans="1:11">
      <c r="A20" s="134" t="s">
        <v>43</v>
      </c>
      <c r="B20" s="134">
        <f>ROUND(VALUE(SUBSTITUTE(実質収支比率等に係る経年分析!F$47,"▲","-")),2)</f>
        <v>24.64</v>
      </c>
      <c r="C20" s="134">
        <f>ROUND(VALUE(SUBSTITUTE(実質収支比率等に係る経年分析!G$47,"▲","-")),2)</f>
        <v>21.59</v>
      </c>
      <c r="D20" s="134">
        <f>ROUND(VALUE(SUBSTITUTE(実質収支比率等に係る経年分析!H$47,"▲","-")),2)</f>
        <v>20.55</v>
      </c>
      <c r="E20" s="134">
        <f>ROUND(VALUE(SUBSTITUTE(実質収支比率等に係る経年分析!I$47,"▲","-")),2)</f>
        <v>25.45</v>
      </c>
      <c r="F20" s="134">
        <f>ROUND(VALUE(SUBSTITUTE(実質収支比率等に係る経年分析!J$47,"▲","-")),2)</f>
        <v>19.29</v>
      </c>
    </row>
    <row r="21" spans="1:11">
      <c r="A21" s="134" t="s">
        <v>44</v>
      </c>
      <c r="B21" s="134">
        <f>IF(ISNUMBER(VALUE(SUBSTITUTE(実質収支比率等に係る経年分析!F$49,"▲","-"))),ROUND(VALUE(SUBSTITUTE(実質収支比率等に係る経年分析!F$49,"▲","-")),2),NA())</f>
        <v>6.31</v>
      </c>
      <c r="C21" s="134">
        <f>IF(ISNUMBER(VALUE(SUBSTITUTE(実質収支比率等に係る経年分析!G$49,"▲","-"))),ROUND(VALUE(SUBSTITUTE(実質収支比率等に係る経年分析!G$49,"▲","-")),2),NA())</f>
        <v>-4.59</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6.24</v>
      </c>
      <c r="F21" s="134">
        <f>IF(ISNUMBER(VALUE(SUBSTITUTE(実質収支比率等に係る経年分析!J$49,"▲","-"))),ROUND(VALUE(SUBSTITUTE(実質収支比率等に係る経年分析!J$49,"▲","-")),2),NA())</f>
        <v>-8.0299999999999994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市有林造成事業特別会計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育英資金特別会計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1047</v>
      </c>
      <c r="E42" s="136"/>
      <c r="F42" s="136"/>
      <c r="G42" s="136">
        <f>'実質公債費比率（分子）の構造'!L$52</f>
        <v>1057</v>
      </c>
      <c r="H42" s="136"/>
      <c r="I42" s="136"/>
      <c r="J42" s="136">
        <f>'実質公債費比率（分子）の構造'!M$52</f>
        <v>986</v>
      </c>
      <c r="K42" s="136"/>
      <c r="L42" s="136"/>
      <c r="M42" s="136">
        <f>'実質公債費比率（分子）の構造'!N$52</f>
        <v>998</v>
      </c>
      <c r="N42" s="136"/>
      <c r="O42" s="136"/>
      <c r="P42" s="136">
        <f>'実質公債費比率（分子）の構造'!O$52</f>
        <v>1063</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174</v>
      </c>
      <c r="C45" s="136"/>
      <c r="D45" s="136"/>
      <c r="E45" s="136">
        <f>'実質公債費比率（分子）の構造'!L$49</f>
        <v>175</v>
      </c>
      <c r="F45" s="136"/>
      <c r="G45" s="136"/>
      <c r="H45" s="136">
        <f>'実質公債費比率（分子）の構造'!M$49</f>
        <v>175</v>
      </c>
      <c r="I45" s="136"/>
      <c r="J45" s="136"/>
      <c r="K45" s="136">
        <f>'実質公債費比率（分子）の構造'!N$49</f>
        <v>175</v>
      </c>
      <c r="L45" s="136"/>
      <c r="M45" s="136"/>
      <c r="N45" s="136">
        <f>'実質公債費比率（分子）の構造'!O$49</f>
        <v>175</v>
      </c>
      <c r="O45" s="136"/>
      <c r="P45" s="136"/>
    </row>
    <row r="46" spans="1:16">
      <c r="A46" s="136" t="s">
        <v>55</v>
      </c>
      <c r="B46" s="136">
        <f>'実質公債費比率（分子）の構造'!K$48</f>
        <v>367</v>
      </c>
      <c r="C46" s="136"/>
      <c r="D46" s="136"/>
      <c r="E46" s="136">
        <f>'実質公債費比率（分子）の構造'!L$48</f>
        <v>332</v>
      </c>
      <c r="F46" s="136"/>
      <c r="G46" s="136"/>
      <c r="H46" s="136">
        <f>'実質公債費比率（分子）の構造'!M$48</f>
        <v>202</v>
      </c>
      <c r="I46" s="136"/>
      <c r="J46" s="136"/>
      <c r="K46" s="136">
        <f>'実質公債費比率（分子）の構造'!N$48</f>
        <v>232</v>
      </c>
      <c r="L46" s="136"/>
      <c r="M46" s="136"/>
      <c r="N46" s="136">
        <f>'実質公債費比率（分子）の構造'!O$48</f>
        <v>275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1158</v>
      </c>
      <c r="C49" s="136"/>
      <c r="D49" s="136"/>
      <c r="E49" s="136">
        <f>'実質公債費比率（分子）の構造'!L$45</f>
        <v>1086</v>
      </c>
      <c r="F49" s="136"/>
      <c r="G49" s="136"/>
      <c r="H49" s="136">
        <f>'実質公債費比率（分子）の構造'!M$45</f>
        <v>1073</v>
      </c>
      <c r="I49" s="136"/>
      <c r="J49" s="136"/>
      <c r="K49" s="136">
        <f>'実質公債費比率（分子）の構造'!N$45</f>
        <v>1093</v>
      </c>
      <c r="L49" s="136"/>
      <c r="M49" s="136"/>
      <c r="N49" s="136">
        <f>'実質公債費比率（分子）の構造'!O$45</f>
        <v>1136</v>
      </c>
      <c r="O49" s="136"/>
      <c r="P49" s="136"/>
    </row>
    <row r="50" spans="1:16">
      <c r="A50" s="136" t="s">
        <v>59</v>
      </c>
      <c r="B50" s="136" t="e">
        <f>NA()</f>
        <v>#N/A</v>
      </c>
      <c r="C50" s="136">
        <f>IF(ISNUMBER('実質公債費比率（分子）の構造'!K$53),'実質公債費比率（分子）の構造'!K$53,NA())</f>
        <v>652</v>
      </c>
      <c r="D50" s="136" t="e">
        <f>NA()</f>
        <v>#N/A</v>
      </c>
      <c r="E50" s="136" t="e">
        <f>NA()</f>
        <v>#N/A</v>
      </c>
      <c r="F50" s="136">
        <f>IF(ISNUMBER('実質公債費比率（分子）の構造'!L$53),'実質公債費比率（分子）の構造'!L$53,NA())</f>
        <v>536</v>
      </c>
      <c r="G50" s="136" t="e">
        <f>NA()</f>
        <v>#N/A</v>
      </c>
      <c r="H50" s="136" t="e">
        <f>NA()</f>
        <v>#N/A</v>
      </c>
      <c r="I50" s="136">
        <f>IF(ISNUMBER('実質公債費比率（分子）の構造'!M$53),'実質公債費比率（分子）の構造'!M$53,NA())</f>
        <v>464</v>
      </c>
      <c r="J50" s="136" t="e">
        <f>NA()</f>
        <v>#N/A</v>
      </c>
      <c r="K50" s="136" t="e">
        <f>NA()</f>
        <v>#N/A</v>
      </c>
      <c r="L50" s="136">
        <f>IF(ISNUMBER('実質公債費比率（分子）の構造'!N$53),'実質公債費比率（分子）の構造'!N$53,NA())</f>
        <v>502</v>
      </c>
      <c r="M50" s="136" t="e">
        <f>NA()</f>
        <v>#N/A</v>
      </c>
      <c r="N50" s="136" t="e">
        <f>NA()</f>
        <v>#N/A</v>
      </c>
      <c r="O50" s="136">
        <f>IF(ISNUMBER('実質公債費比率（分子）の構造'!O$53),'実質公債費比率（分子）の構造'!O$53,NA())</f>
        <v>523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10373</v>
      </c>
      <c r="E56" s="135"/>
      <c r="F56" s="135"/>
      <c r="G56" s="135">
        <f>'将来負担比率（分子）の構造'!J$51</f>
        <v>10607</v>
      </c>
      <c r="H56" s="135"/>
      <c r="I56" s="135"/>
      <c r="J56" s="135">
        <f>'将来負担比率（分子）の構造'!K$51</f>
        <v>11072</v>
      </c>
      <c r="K56" s="135"/>
      <c r="L56" s="135"/>
      <c r="M56" s="135">
        <f>'将来負担比率（分子）の構造'!L$51</f>
        <v>11399</v>
      </c>
      <c r="N56" s="135"/>
      <c r="O56" s="135"/>
      <c r="P56" s="135">
        <f>'将来負担比率（分子）の構造'!M$51</f>
        <v>11553</v>
      </c>
    </row>
    <row r="57" spans="1:16">
      <c r="A57" s="135" t="s">
        <v>35</v>
      </c>
      <c r="B57" s="135"/>
      <c r="C57" s="135"/>
      <c r="D57" s="135">
        <f>'将来負担比率（分子）の構造'!I$50</f>
        <v>1257</v>
      </c>
      <c r="E57" s="135"/>
      <c r="F57" s="135"/>
      <c r="G57" s="135">
        <f>'将来負担比率（分子）の構造'!J$50</f>
        <v>1260</v>
      </c>
      <c r="H57" s="135"/>
      <c r="I57" s="135"/>
      <c r="J57" s="135">
        <f>'将来負担比率（分子）の構造'!K$50</f>
        <v>1222</v>
      </c>
      <c r="K57" s="135"/>
      <c r="L57" s="135"/>
      <c r="M57" s="135">
        <f>'将来負担比率（分子）の構造'!L$50</f>
        <v>1358</v>
      </c>
      <c r="N57" s="135"/>
      <c r="O57" s="135"/>
      <c r="P57" s="135">
        <f>'将来負担比率（分子）の構造'!M$50</f>
        <v>1380</v>
      </c>
    </row>
    <row r="58" spans="1:16">
      <c r="A58" s="135" t="s">
        <v>34</v>
      </c>
      <c r="B58" s="135"/>
      <c r="C58" s="135"/>
      <c r="D58" s="135">
        <f>'将来負担比率（分子）の構造'!I$49</f>
        <v>2452</v>
      </c>
      <c r="E58" s="135"/>
      <c r="F58" s="135"/>
      <c r="G58" s="135">
        <f>'将来負担比率（分子）の構造'!J$49</f>
        <v>2434</v>
      </c>
      <c r="H58" s="135"/>
      <c r="I58" s="135"/>
      <c r="J58" s="135">
        <f>'将来負担比率（分子）の構造'!K$49</f>
        <v>2330</v>
      </c>
      <c r="K58" s="135"/>
      <c r="L58" s="135"/>
      <c r="M58" s="135">
        <f>'将来負担比率（分子）の構造'!L$49</f>
        <v>2314</v>
      </c>
      <c r="N58" s="135"/>
      <c r="O58" s="135"/>
      <c r="P58" s="135">
        <f>'将来負担比率（分子）の構造'!M$49</f>
        <v>2153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3232</v>
      </c>
      <c r="C62" s="135"/>
      <c r="D62" s="135"/>
      <c r="E62" s="135">
        <f>'将来負担比率（分子）の構造'!J$45</f>
        <v>3213</v>
      </c>
      <c r="F62" s="135"/>
      <c r="G62" s="135"/>
      <c r="H62" s="135">
        <f>'将来負担比率（分子）の構造'!K$45</f>
        <v>3114</v>
      </c>
      <c r="I62" s="135"/>
      <c r="J62" s="135"/>
      <c r="K62" s="135">
        <f>'将来負担比率（分子）の構造'!L$45</f>
        <v>3106</v>
      </c>
      <c r="L62" s="135"/>
      <c r="M62" s="135"/>
      <c r="N62" s="135">
        <f>'将来負担比率（分子）の構造'!M$45</f>
        <v>2953</v>
      </c>
      <c r="O62" s="135"/>
      <c r="P62" s="135"/>
    </row>
    <row r="63" spans="1:16">
      <c r="A63" s="135" t="s">
        <v>28</v>
      </c>
      <c r="B63" s="135">
        <f>'将来負担比率（分子）の構造'!I$44</f>
        <v>1535</v>
      </c>
      <c r="C63" s="135"/>
      <c r="D63" s="135"/>
      <c r="E63" s="135">
        <f>'将来負担比率（分子）の構造'!J$44</f>
        <v>1395</v>
      </c>
      <c r="F63" s="135"/>
      <c r="G63" s="135"/>
      <c r="H63" s="135">
        <f>'将来負担比率（分子）の構造'!K$44</f>
        <v>1241</v>
      </c>
      <c r="I63" s="135"/>
      <c r="J63" s="135"/>
      <c r="K63" s="135">
        <f>'将来負担比率（分子）の構造'!L$44</f>
        <v>1089</v>
      </c>
      <c r="L63" s="135"/>
      <c r="M63" s="135"/>
      <c r="N63" s="135">
        <f>'将来負担比率（分子）の構造'!M$44</f>
        <v>931</v>
      </c>
      <c r="O63" s="135"/>
      <c r="P63" s="135"/>
    </row>
    <row r="64" spans="1:16">
      <c r="A64" s="135" t="s">
        <v>27</v>
      </c>
      <c r="B64" s="135">
        <f>'将来負担比率（分子）の構造'!I$43</f>
        <v>5305</v>
      </c>
      <c r="C64" s="135"/>
      <c r="D64" s="135"/>
      <c r="E64" s="135">
        <f>'将来負担比率（分子）の構造'!J$43</f>
        <v>4636</v>
      </c>
      <c r="F64" s="135"/>
      <c r="G64" s="135"/>
      <c r="H64" s="135">
        <f>'将来負担比率（分子）の構造'!K$43</f>
        <v>4125</v>
      </c>
      <c r="I64" s="135"/>
      <c r="J64" s="135"/>
      <c r="K64" s="135">
        <f>'将来負担比率（分子）の構造'!L$43</f>
        <v>3865</v>
      </c>
      <c r="L64" s="135"/>
      <c r="M64" s="135"/>
      <c r="N64" s="135">
        <f>'将来負担比率（分子）の構造'!M$43</f>
        <v>3967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9467</v>
      </c>
      <c r="C66" s="135"/>
      <c r="D66" s="135"/>
      <c r="E66" s="135">
        <f>'将来負担比率（分子）の構造'!J$41</f>
        <v>9433</v>
      </c>
      <c r="F66" s="135"/>
      <c r="G66" s="135"/>
      <c r="H66" s="135">
        <f>'将来負担比率（分子）の構造'!K$41</f>
        <v>9858</v>
      </c>
      <c r="I66" s="135"/>
      <c r="J66" s="135"/>
      <c r="K66" s="135">
        <f>'将来負担比率（分子）の構造'!L$41</f>
        <v>10711</v>
      </c>
      <c r="L66" s="135"/>
      <c r="M66" s="135"/>
      <c r="N66" s="135">
        <f>'将来負担比率（分子）の構造'!M$41</f>
        <v>11269</v>
      </c>
      <c r="O66" s="135"/>
      <c r="P66" s="135"/>
    </row>
    <row r="67" spans="1:16">
      <c r="A67" s="135" t="s">
        <v>63</v>
      </c>
      <c r="B67" s="135" t="e">
        <f>NA()</f>
        <v>#N/A</v>
      </c>
      <c r="C67" s="135">
        <f>IF(ISNUMBER('将来負担比率（分子）の構造'!I$52), IF('将来負担比率（分子）の構造'!I$52 &lt; 0, 0, '将来負担比率（分子）の構造'!I$52), NA())</f>
        <v>5456</v>
      </c>
      <c r="D67" s="135" t="e">
        <f>NA()</f>
        <v>#N/A</v>
      </c>
      <c r="E67" s="135" t="e">
        <f>NA()</f>
        <v>#N/A</v>
      </c>
      <c r="F67" s="135">
        <f>IF(ISNUMBER('将来負担比率（分子）の構造'!J$52), IF('将来負担比率（分子）の構造'!J$52 &lt; 0, 0, '将来負担比率（分子）の構造'!J$52), NA())</f>
        <v>4376</v>
      </c>
      <c r="G67" s="135" t="e">
        <f>NA()</f>
        <v>#N/A</v>
      </c>
      <c r="H67" s="135" t="e">
        <f>NA()</f>
        <v>#N/A</v>
      </c>
      <c r="I67" s="135">
        <f>IF(ISNUMBER('将来負担比率（分子）の構造'!K$52), IF('将来負担比率（分子）の構造'!K$52 &lt; 0, 0, '将来負担比率（分子）の構造'!K$52), NA())</f>
        <v>3715</v>
      </c>
      <c r="J67" s="135" t="e">
        <f>NA()</f>
        <v>#N/A</v>
      </c>
      <c r="K67" s="135" t="e">
        <f>NA()</f>
        <v>#N/A</v>
      </c>
      <c r="L67" s="135">
        <f>IF(ISNUMBER('将来負担比率（分子）の構造'!L$52), IF('将来負担比率（分子）の構造'!L$52 &lt; 0, 0, '将来負担比率（分子）の構造'!L$52), NA())</f>
        <v>3700</v>
      </c>
      <c r="M67" s="135" t="e">
        <f>NA()</f>
        <v>#N/A</v>
      </c>
      <c r="N67" s="135" t="e">
        <f>NA()</f>
        <v>#N/A</v>
      </c>
      <c r="O67" s="135">
        <f>IF(ISNUMBER('将来負担比率（分子）の構造'!M$52), IF('将来負担比率（分子）の構造'!M$52 &lt; 0, 0, '将来負担比率（分子）の構造'!M$52), NA())</f>
        <v>4034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2893725</v>
      </c>
      <c r="S5" s="639"/>
      <c r="T5" s="639"/>
      <c r="U5" s="639"/>
      <c r="V5" s="639"/>
      <c r="W5" s="639"/>
      <c r="X5" s="639"/>
      <c r="Y5" s="686"/>
      <c r="Z5" s="699">
        <v>20.8</v>
      </c>
      <c r="AA5" s="699"/>
      <c r="AB5" s="699"/>
      <c r="AC5" s="699"/>
      <c r="AD5" s="700">
        <v>2746093</v>
      </c>
      <c r="AE5" s="700"/>
      <c r="AF5" s="700"/>
      <c r="AG5" s="700"/>
      <c r="AH5" s="700"/>
      <c r="AI5" s="700"/>
      <c r="AJ5" s="700"/>
      <c r="AK5" s="700"/>
      <c r="AL5" s="687">
        <v>43.1</v>
      </c>
      <c r="AM5" s="656"/>
      <c r="AN5" s="656"/>
      <c r="AO5" s="688"/>
      <c r="AP5" s="675" t="s">
        <v>208</v>
      </c>
      <c r="AQ5" s="676"/>
      <c r="AR5" s="676"/>
      <c r="AS5" s="676"/>
      <c r="AT5" s="676"/>
      <c r="AU5" s="676"/>
      <c r="AV5" s="676"/>
      <c r="AW5" s="676"/>
      <c r="AX5" s="676"/>
      <c r="AY5" s="676"/>
      <c r="AZ5" s="676"/>
      <c r="BA5" s="676"/>
      <c r="BB5" s="676"/>
      <c r="BC5" s="676"/>
      <c r="BD5" s="676"/>
      <c r="BE5" s="676"/>
      <c r="BF5" s="677"/>
      <c r="BG5" s="588">
        <v>2712981</v>
      </c>
      <c r="BH5" s="589"/>
      <c r="BI5" s="589"/>
      <c r="BJ5" s="589"/>
      <c r="BK5" s="589"/>
      <c r="BL5" s="589"/>
      <c r="BM5" s="589"/>
      <c r="BN5" s="590"/>
      <c r="BO5" s="641">
        <v>93.8</v>
      </c>
      <c r="BP5" s="641"/>
      <c r="BQ5" s="641"/>
      <c r="BR5" s="641"/>
      <c r="BS5" s="642">
        <v>33763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139130</v>
      </c>
      <c r="S6" s="589"/>
      <c r="T6" s="589"/>
      <c r="U6" s="589"/>
      <c r="V6" s="589"/>
      <c r="W6" s="589"/>
      <c r="X6" s="589"/>
      <c r="Y6" s="590"/>
      <c r="Z6" s="641">
        <v>1</v>
      </c>
      <c r="AA6" s="641"/>
      <c r="AB6" s="641"/>
      <c r="AC6" s="641"/>
      <c r="AD6" s="642">
        <v>139130</v>
      </c>
      <c r="AE6" s="642"/>
      <c r="AF6" s="642"/>
      <c r="AG6" s="642"/>
      <c r="AH6" s="642"/>
      <c r="AI6" s="642"/>
      <c r="AJ6" s="642"/>
      <c r="AK6" s="642"/>
      <c r="AL6" s="611">
        <v>2.2000000000000002</v>
      </c>
      <c r="AM6" s="643"/>
      <c r="AN6" s="643"/>
      <c r="AO6" s="644"/>
      <c r="AP6" s="585" t="s">
        <v>213</v>
      </c>
      <c r="AQ6" s="586"/>
      <c r="AR6" s="586"/>
      <c r="AS6" s="586"/>
      <c r="AT6" s="586"/>
      <c r="AU6" s="586"/>
      <c r="AV6" s="586"/>
      <c r="AW6" s="586"/>
      <c r="AX6" s="586"/>
      <c r="AY6" s="586"/>
      <c r="AZ6" s="586"/>
      <c r="BA6" s="586"/>
      <c r="BB6" s="586"/>
      <c r="BC6" s="586"/>
      <c r="BD6" s="586"/>
      <c r="BE6" s="586"/>
      <c r="BF6" s="587"/>
      <c r="BG6" s="588">
        <v>2712981</v>
      </c>
      <c r="BH6" s="589"/>
      <c r="BI6" s="589"/>
      <c r="BJ6" s="589"/>
      <c r="BK6" s="589"/>
      <c r="BL6" s="589"/>
      <c r="BM6" s="589"/>
      <c r="BN6" s="590"/>
      <c r="BO6" s="641">
        <v>93.8</v>
      </c>
      <c r="BP6" s="641"/>
      <c r="BQ6" s="641"/>
      <c r="BR6" s="641"/>
      <c r="BS6" s="642">
        <v>33763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171659</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171659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7097</v>
      </c>
      <c r="S7" s="589"/>
      <c r="T7" s="589"/>
      <c r="U7" s="589"/>
      <c r="V7" s="589"/>
      <c r="W7" s="589"/>
      <c r="X7" s="589"/>
      <c r="Y7" s="590"/>
      <c r="Z7" s="641">
        <v>0.1</v>
      </c>
      <c r="AA7" s="641"/>
      <c r="AB7" s="641"/>
      <c r="AC7" s="641"/>
      <c r="AD7" s="642">
        <v>7097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1232177</v>
      </c>
      <c r="BH7" s="589"/>
      <c r="BI7" s="589"/>
      <c r="BJ7" s="589"/>
      <c r="BK7" s="589"/>
      <c r="BL7" s="589"/>
      <c r="BM7" s="589"/>
      <c r="BN7" s="590"/>
      <c r="BO7" s="641">
        <v>42.6</v>
      </c>
      <c r="BP7" s="641"/>
      <c r="BQ7" s="641"/>
      <c r="BR7" s="641"/>
      <c r="BS7" s="642">
        <v>33763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1833204</v>
      </c>
      <c r="CS7" s="589"/>
      <c r="CT7" s="589"/>
      <c r="CU7" s="589"/>
      <c r="CV7" s="589"/>
      <c r="CW7" s="589"/>
      <c r="CX7" s="589"/>
      <c r="CY7" s="590"/>
      <c r="CZ7" s="641">
        <v>13.5</v>
      </c>
      <c r="DA7" s="641"/>
      <c r="DB7" s="641"/>
      <c r="DC7" s="641"/>
      <c r="DD7" s="594">
        <v>358185</v>
      </c>
      <c r="DE7" s="589"/>
      <c r="DF7" s="589"/>
      <c r="DG7" s="589"/>
      <c r="DH7" s="589"/>
      <c r="DI7" s="589"/>
      <c r="DJ7" s="589"/>
      <c r="DK7" s="589"/>
      <c r="DL7" s="589"/>
      <c r="DM7" s="589"/>
      <c r="DN7" s="589"/>
      <c r="DO7" s="589"/>
      <c r="DP7" s="590"/>
      <c r="DQ7" s="594">
        <v>1360696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23502</v>
      </c>
      <c r="S8" s="589"/>
      <c r="T8" s="589"/>
      <c r="U8" s="589"/>
      <c r="V8" s="589"/>
      <c r="W8" s="589"/>
      <c r="X8" s="589"/>
      <c r="Y8" s="590"/>
      <c r="Z8" s="641">
        <v>0.2</v>
      </c>
      <c r="AA8" s="641"/>
      <c r="AB8" s="641"/>
      <c r="AC8" s="641"/>
      <c r="AD8" s="642">
        <v>23502</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45977</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3765344</v>
      </c>
      <c r="CS8" s="589"/>
      <c r="CT8" s="589"/>
      <c r="CU8" s="589"/>
      <c r="CV8" s="589"/>
      <c r="CW8" s="589"/>
      <c r="CX8" s="589"/>
      <c r="CY8" s="590"/>
      <c r="CZ8" s="641">
        <v>27.8</v>
      </c>
      <c r="DA8" s="641"/>
      <c r="DB8" s="641"/>
      <c r="DC8" s="641"/>
      <c r="DD8" s="594">
        <v>63338</v>
      </c>
      <c r="DE8" s="589"/>
      <c r="DF8" s="589"/>
      <c r="DG8" s="589"/>
      <c r="DH8" s="589"/>
      <c r="DI8" s="589"/>
      <c r="DJ8" s="589"/>
      <c r="DK8" s="589"/>
      <c r="DL8" s="589"/>
      <c r="DM8" s="589"/>
      <c r="DN8" s="589"/>
      <c r="DO8" s="589"/>
      <c r="DP8" s="590"/>
      <c r="DQ8" s="594">
        <v>1997534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13548</v>
      </c>
      <c r="S9" s="589"/>
      <c r="T9" s="589"/>
      <c r="U9" s="589"/>
      <c r="V9" s="589"/>
      <c r="W9" s="589"/>
      <c r="X9" s="589"/>
      <c r="Y9" s="590"/>
      <c r="Z9" s="641">
        <v>0.1</v>
      </c>
      <c r="AA9" s="641"/>
      <c r="AB9" s="641"/>
      <c r="AC9" s="641"/>
      <c r="AD9" s="642">
        <v>13548</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979997</v>
      </c>
      <c r="BH9" s="589"/>
      <c r="BI9" s="589"/>
      <c r="BJ9" s="589"/>
      <c r="BK9" s="589"/>
      <c r="BL9" s="589"/>
      <c r="BM9" s="589"/>
      <c r="BN9" s="590"/>
      <c r="BO9" s="641">
        <v>33.9</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829236</v>
      </c>
      <c r="CS9" s="589"/>
      <c r="CT9" s="589"/>
      <c r="CU9" s="589"/>
      <c r="CV9" s="589"/>
      <c r="CW9" s="589"/>
      <c r="CX9" s="589"/>
      <c r="CY9" s="590"/>
      <c r="CZ9" s="641">
        <v>6.1</v>
      </c>
      <c r="DA9" s="641"/>
      <c r="DB9" s="641"/>
      <c r="DC9" s="641"/>
      <c r="DD9" s="594">
        <v>37264</v>
      </c>
      <c r="DE9" s="589"/>
      <c r="DF9" s="589"/>
      <c r="DG9" s="589"/>
      <c r="DH9" s="589"/>
      <c r="DI9" s="589"/>
      <c r="DJ9" s="589"/>
      <c r="DK9" s="589"/>
      <c r="DL9" s="589"/>
      <c r="DM9" s="589"/>
      <c r="DN9" s="589"/>
      <c r="DO9" s="589"/>
      <c r="DP9" s="590"/>
      <c r="DQ9" s="594">
        <v>795540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271214</v>
      </c>
      <c r="S10" s="589"/>
      <c r="T10" s="589"/>
      <c r="U10" s="589"/>
      <c r="V10" s="589"/>
      <c r="W10" s="589"/>
      <c r="X10" s="589"/>
      <c r="Y10" s="590"/>
      <c r="Z10" s="641">
        <v>2</v>
      </c>
      <c r="AA10" s="641"/>
      <c r="AB10" s="641"/>
      <c r="AC10" s="641"/>
      <c r="AD10" s="642">
        <v>271214</v>
      </c>
      <c r="AE10" s="642"/>
      <c r="AF10" s="642"/>
      <c r="AG10" s="642"/>
      <c r="AH10" s="642"/>
      <c r="AI10" s="642"/>
      <c r="AJ10" s="642"/>
      <c r="AK10" s="642"/>
      <c r="AL10" s="611">
        <v>4.3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61624</v>
      </c>
      <c r="BH10" s="589"/>
      <c r="BI10" s="589"/>
      <c r="BJ10" s="589"/>
      <c r="BK10" s="589"/>
      <c r="BL10" s="589"/>
      <c r="BM10" s="589"/>
      <c r="BN10" s="590"/>
      <c r="BO10" s="641">
        <v>2.1</v>
      </c>
      <c r="BP10" s="641"/>
      <c r="BQ10" s="641"/>
      <c r="BR10" s="641"/>
      <c r="BS10" s="594">
        <v>10174</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125015</v>
      </c>
      <c r="CS10" s="589"/>
      <c r="CT10" s="589"/>
      <c r="CU10" s="589"/>
      <c r="CV10" s="589"/>
      <c r="CW10" s="589"/>
      <c r="CX10" s="589"/>
      <c r="CY10" s="590"/>
      <c r="CZ10" s="641">
        <v>0.9</v>
      </c>
      <c r="DA10" s="641"/>
      <c r="DB10" s="641"/>
      <c r="DC10" s="641"/>
      <c r="DD10" s="594" t="s">
        <v>112</v>
      </c>
      <c r="DE10" s="589"/>
      <c r="DF10" s="589"/>
      <c r="DG10" s="589"/>
      <c r="DH10" s="589"/>
      <c r="DI10" s="589"/>
      <c r="DJ10" s="589"/>
      <c r="DK10" s="589"/>
      <c r="DL10" s="589"/>
      <c r="DM10" s="589"/>
      <c r="DN10" s="589"/>
      <c r="DO10" s="589"/>
      <c r="DP10" s="590"/>
      <c r="DQ10" s="594">
        <v>18932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144579</v>
      </c>
      <c r="BH11" s="589"/>
      <c r="BI11" s="589"/>
      <c r="BJ11" s="589"/>
      <c r="BK11" s="589"/>
      <c r="BL11" s="589"/>
      <c r="BM11" s="589"/>
      <c r="BN11" s="590"/>
      <c r="BO11" s="641">
        <v>5</v>
      </c>
      <c r="BP11" s="641"/>
      <c r="BQ11" s="641"/>
      <c r="BR11" s="641"/>
      <c r="BS11" s="594">
        <v>23589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618279</v>
      </c>
      <c r="CS11" s="589"/>
      <c r="CT11" s="589"/>
      <c r="CU11" s="589"/>
      <c r="CV11" s="589"/>
      <c r="CW11" s="589"/>
      <c r="CX11" s="589"/>
      <c r="CY11" s="590"/>
      <c r="CZ11" s="641">
        <v>4.5999999999999996</v>
      </c>
      <c r="DA11" s="641"/>
      <c r="DB11" s="641"/>
      <c r="DC11" s="641"/>
      <c r="DD11" s="594">
        <v>135409</v>
      </c>
      <c r="DE11" s="589"/>
      <c r="DF11" s="589"/>
      <c r="DG11" s="589"/>
      <c r="DH11" s="589"/>
      <c r="DI11" s="589"/>
      <c r="DJ11" s="589"/>
      <c r="DK11" s="589"/>
      <c r="DL11" s="589"/>
      <c r="DM11" s="589"/>
      <c r="DN11" s="589"/>
      <c r="DO11" s="589"/>
      <c r="DP11" s="590"/>
      <c r="DQ11" s="594">
        <v>392843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1247879</v>
      </c>
      <c r="BH12" s="589"/>
      <c r="BI12" s="589"/>
      <c r="BJ12" s="589"/>
      <c r="BK12" s="589"/>
      <c r="BL12" s="589"/>
      <c r="BM12" s="589"/>
      <c r="BN12" s="590"/>
      <c r="BO12" s="641">
        <v>43.1</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623936</v>
      </c>
      <c r="CS12" s="589"/>
      <c r="CT12" s="589"/>
      <c r="CU12" s="589"/>
      <c r="CV12" s="589"/>
      <c r="CW12" s="589"/>
      <c r="CX12" s="589"/>
      <c r="CY12" s="590"/>
      <c r="CZ12" s="641">
        <v>4.5999999999999996</v>
      </c>
      <c r="DA12" s="641"/>
      <c r="DB12" s="641"/>
      <c r="DC12" s="641"/>
      <c r="DD12" s="594">
        <v>129218</v>
      </c>
      <c r="DE12" s="589"/>
      <c r="DF12" s="589"/>
      <c r="DG12" s="589"/>
      <c r="DH12" s="589"/>
      <c r="DI12" s="589"/>
      <c r="DJ12" s="589"/>
      <c r="DK12" s="589"/>
      <c r="DL12" s="589"/>
      <c r="DM12" s="589"/>
      <c r="DN12" s="589"/>
      <c r="DO12" s="589"/>
      <c r="DP12" s="590"/>
      <c r="DQ12" s="594">
        <v>369228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19097</v>
      </c>
      <c r="S13" s="589"/>
      <c r="T13" s="589"/>
      <c r="U13" s="589"/>
      <c r="V13" s="589"/>
      <c r="W13" s="589"/>
      <c r="X13" s="589"/>
      <c r="Y13" s="590"/>
      <c r="Z13" s="641">
        <v>0.1</v>
      </c>
      <c r="AA13" s="641"/>
      <c r="AB13" s="641"/>
      <c r="AC13" s="641"/>
      <c r="AD13" s="642">
        <v>19097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1247271</v>
      </c>
      <c r="BH13" s="589"/>
      <c r="BI13" s="589"/>
      <c r="BJ13" s="589"/>
      <c r="BK13" s="589"/>
      <c r="BL13" s="589"/>
      <c r="BM13" s="589"/>
      <c r="BN13" s="590"/>
      <c r="BO13" s="641">
        <v>43.1</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2295939</v>
      </c>
      <c r="CS13" s="589"/>
      <c r="CT13" s="589"/>
      <c r="CU13" s="589"/>
      <c r="CV13" s="589"/>
      <c r="CW13" s="589"/>
      <c r="CX13" s="589"/>
      <c r="CY13" s="590"/>
      <c r="CZ13" s="641">
        <v>17</v>
      </c>
      <c r="DA13" s="641"/>
      <c r="DB13" s="641"/>
      <c r="DC13" s="641"/>
      <c r="DD13" s="594">
        <v>1577283</v>
      </c>
      <c r="DE13" s="589"/>
      <c r="DF13" s="589"/>
      <c r="DG13" s="589"/>
      <c r="DH13" s="589"/>
      <c r="DI13" s="589"/>
      <c r="DJ13" s="589"/>
      <c r="DK13" s="589"/>
      <c r="DL13" s="589"/>
      <c r="DM13" s="589"/>
      <c r="DN13" s="589"/>
      <c r="DO13" s="589"/>
      <c r="DP13" s="590"/>
      <c r="DQ13" s="594">
        <v>865804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61934</v>
      </c>
      <c r="BH14" s="589"/>
      <c r="BI14" s="589"/>
      <c r="BJ14" s="589"/>
      <c r="BK14" s="589"/>
      <c r="BL14" s="589"/>
      <c r="BM14" s="589"/>
      <c r="BN14" s="590"/>
      <c r="BO14" s="641">
        <v>2.1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367695</v>
      </c>
      <c r="CS14" s="589"/>
      <c r="CT14" s="589"/>
      <c r="CU14" s="589"/>
      <c r="CV14" s="589"/>
      <c r="CW14" s="589"/>
      <c r="CX14" s="589"/>
      <c r="CY14" s="590"/>
      <c r="CZ14" s="641">
        <v>2.7</v>
      </c>
      <c r="DA14" s="641"/>
      <c r="DB14" s="641"/>
      <c r="DC14" s="641"/>
      <c r="DD14" s="594">
        <v>51148</v>
      </c>
      <c r="DE14" s="589"/>
      <c r="DF14" s="589"/>
      <c r="DG14" s="589"/>
      <c r="DH14" s="589"/>
      <c r="DI14" s="589"/>
      <c r="DJ14" s="589"/>
      <c r="DK14" s="589"/>
      <c r="DL14" s="589"/>
      <c r="DM14" s="589"/>
      <c r="DN14" s="589"/>
      <c r="DO14" s="589"/>
      <c r="DP14" s="590"/>
      <c r="DQ14" s="594">
        <v>325716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5933</v>
      </c>
      <c r="S15" s="589"/>
      <c r="T15" s="589"/>
      <c r="U15" s="589"/>
      <c r="V15" s="589"/>
      <c r="W15" s="589"/>
      <c r="X15" s="589"/>
      <c r="Y15" s="590"/>
      <c r="Z15" s="641">
        <v>0</v>
      </c>
      <c r="AA15" s="641"/>
      <c r="AB15" s="641"/>
      <c r="AC15" s="641"/>
      <c r="AD15" s="642">
        <v>5933</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170991</v>
      </c>
      <c r="BH15" s="589"/>
      <c r="BI15" s="589"/>
      <c r="BJ15" s="589"/>
      <c r="BK15" s="589"/>
      <c r="BL15" s="589"/>
      <c r="BM15" s="589"/>
      <c r="BN15" s="590"/>
      <c r="BO15" s="641">
        <v>5.9</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1752110</v>
      </c>
      <c r="CS15" s="589"/>
      <c r="CT15" s="589"/>
      <c r="CU15" s="589"/>
      <c r="CV15" s="589"/>
      <c r="CW15" s="589"/>
      <c r="CX15" s="589"/>
      <c r="CY15" s="590"/>
      <c r="CZ15" s="641">
        <v>12.9</v>
      </c>
      <c r="DA15" s="641"/>
      <c r="DB15" s="641"/>
      <c r="DC15" s="641"/>
      <c r="DD15" s="594">
        <v>688865</v>
      </c>
      <c r="DE15" s="589"/>
      <c r="DF15" s="589"/>
      <c r="DG15" s="589"/>
      <c r="DH15" s="589"/>
      <c r="DI15" s="589"/>
      <c r="DJ15" s="589"/>
      <c r="DK15" s="589"/>
      <c r="DL15" s="589"/>
      <c r="DM15" s="589"/>
      <c r="DN15" s="589"/>
      <c r="DO15" s="589"/>
      <c r="DP15" s="590"/>
      <c r="DQ15" s="594">
        <v>1115765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3902328</v>
      </c>
      <c r="S16" s="589"/>
      <c r="T16" s="589"/>
      <c r="U16" s="589"/>
      <c r="V16" s="589"/>
      <c r="W16" s="589"/>
      <c r="X16" s="589"/>
      <c r="Y16" s="590"/>
      <c r="Z16" s="641">
        <v>28.1</v>
      </c>
      <c r="AA16" s="641"/>
      <c r="AB16" s="641"/>
      <c r="AC16" s="641"/>
      <c r="AD16" s="642">
        <v>3122046</v>
      </c>
      <c r="AE16" s="642"/>
      <c r="AF16" s="642"/>
      <c r="AG16" s="642"/>
      <c r="AH16" s="642"/>
      <c r="AI16" s="642"/>
      <c r="AJ16" s="642"/>
      <c r="AK16" s="642"/>
      <c r="AL16" s="611">
        <v>49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24344</v>
      </c>
      <c r="CS16" s="589"/>
      <c r="CT16" s="589"/>
      <c r="CU16" s="589"/>
      <c r="CV16" s="589"/>
      <c r="CW16" s="589"/>
      <c r="CX16" s="589"/>
      <c r="CY16" s="590"/>
      <c r="CZ16" s="641">
        <v>0.2</v>
      </c>
      <c r="DA16" s="641"/>
      <c r="DB16" s="641"/>
      <c r="DC16" s="641"/>
      <c r="DD16" s="594" t="s">
        <v>112</v>
      </c>
      <c r="DE16" s="589"/>
      <c r="DF16" s="589"/>
      <c r="DG16" s="589"/>
      <c r="DH16" s="589"/>
      <c r="DI16" s="589"/>
      <c r="DJ16" s="589"/>
      <c r="DK16" s="589"/>
      <c r="DL16" s="589"/>
      <c r="DM16" s="589"/>
      <c r="DN16" s="589"/>
      <c r="DO16" s="589"/>
      <c r="DP16" s="590"/>
      <c r="DQ16" s="594">
        <v>323</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3122046</v>
      </c>
      <c r="S17" s="589"/>
      <c r="T17" s="589"/>
      <c r="U17" s="589"/>
      <c r="V17" s="589"/>
      <c r="W17" s="589"/>
      <c r="X17" s="589"/>
      <c r="Y17" s="590"/>
      <c r="Z17" s="641">
        <v>22.5</v>
      </c>
      <c r="AA17" s="641"/>
      <c r="AB17" s="641"/>
      <c r="AC17" s="641"/>
      <c r="AD17" s="642">
        <v>3122046</v>
      </c>
      <c r="AE17" s="642"/>
      <c r="AF17" s="642"/>
      <c r="AG17" s="642"/>
      <c r="AH17" s="642"/>
      <c r="AI17" s="642"/>
      <c r="AJ17" s="642"/>
      <c r="AK17" s="642"/>
      <c r="AL17" s="611">
        <v>49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1136872</v>
      </c>
      <c r="CS17" s="589"/>
      <c r="CT17" s="589"/>
      <c r="CU17" s="589"/>
      <c r="CV17" s="589"/>
      <c r="CW17" s="589"/>
      <c r="CX17" s="589"/>
      <c r="CY17" s="590"/>
      <c r="CZ17" s="641">
        <v>8.4</v>
      </c>
      <c r="DA17" s="641"/>
      <c r="DB17" s="641"/>
      <c r="DC17" s="641"/>
      <c r="DD17" s="594" t="s">
        <v>112</v>
      </c>
      <c r="DE17" s="589"/>
      <c r="DF17" s="589"/>
      <c r="DG17" s="589"/>
      <c r="DH17" s="589"/>
      <c r="DI17" s="589"/>
      <c r="DJ17" s="589"/>
      <c r="DK17" s="589"/>
      <c r="DL17" s="589"/>
      <c r="DM17" s="589"/>
      <c r="DN17" s="589"/>
      <c r="DO17" s="589"/>
      <c r="DP17" s="590"/>
      <c r="DQ17" s="594">
        <v>1119754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780280</v>
      </c>
      <c r="S18" s="589"/>
      <c r="T18" s="589"/>
      <c r="U18" s="589"/>
      <c r="V18" s="589"/>
      <c r="W18" s="589"/>
      <c r="X18" s="589"/>
      <c r="Y18" s="590"/>
      <c r="Z18" s="641">
        <v>5.6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180744</v>
      </c>
      <c r="BH19" s="589"/>
      <c r="BI19" s="589"/>
      <c r="BJ19" s="589"/>
      <c r="BK19" s="589"/>
      <c r="BL19" s="589"/>
      <c r="BM19" s="589"/>
      <c r="BN19" s="590"/>
      <c r="BO19" s="641">
        <v>6.2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7275574</v>
      </c>
      <c r="S20" s="589"/>
      <c r="T20" s="589"/>
      <c r="U20" s="589"/>
      <c r="V20" s="589"/>
      <c r="W20" s="589"/>
      <c r="X20" s="589"/>
      <c r="Y20" s="590"/>
      <c r="Z20" s="641">
        <v>52.3</v>
      </c>
      <c r="AA20" s="641"/>
      <c r="AB20" s="641"/>
      <c r="AC20" s="641"/>
      <c r="AD20" s="642">
        <v>6347660</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180744</v>
      </c>
      <c r="BH20" s="589"/>
      <c r="BI20" s="589"/>
      <c r="BJ20" s="589"/>
      <c r="BK20" s="589"/>
      <c r="BL20" s="589"/>
      <c r="BM20" s="589"/>
      <c r="BN20" s="590"/>
      <c r="BO20" s="641">
        <v>6.2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13543633</v>
      </c>
      <c r="CS20" s="589"/>
      <c r="CT20" s="589"/>
      <c r="CU20" s="589"/>
      <c r="CV20" s="589"/>
      <c r="CW20" s="589"/>
      <c r="CX20" s="589"/>
      <c r="CY20" s="590"/>
      <c r="CZ20" s="641">
        <v>100</v>
      </c>
      <c r="DA20" s="641"/>
      <c r="DB20" s="641"/>
      <c r="DC20" s="641"/>
      <c r="DD20" s="594">
        <v>3040710</v>
      </c>
      <c r="DE20" s="589"/>
      <c r="DF20" s="589"/>
      <c r="DG20" s="589"/>
      <c r="DH20" s="589"/>
      <c r="DI20" s="589"/>
      <c r="DJ20" s="589"/>
      <c r="DK20" s="589"/>
      <c r="DL20" s="589"/>
      <c r="DM20" s="589"/>
      <c r="DN20" s="589"/>
      <c r="DO20" s="589"/>
      <c r="DP20" s="590"/>
      <c r="DQ20" s="594">
        <v>8533794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3552</v>
      </c>
      <c r="S21" s="589"/>
      <c r="T21" s="589"/>
      <c r="U21" s="589"/>
      <c r="V21" s="589"/>
      <c r="W21" s="589"/>
      <c r="X21" s="589"/>
      <c r="Y21" s="590"/>
      <c r="Z21" s="641">
        <v>0</v>
      </c>
      <c r="AA21" s="641"/>
      <c r="AB21" s="641"/>
      <c r="AC21" s="641"/>
      <c r="AD21" s="642">
        <v>3552</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33112</v>
      </c>
      <c r="BH21" s="589"/>
      <c r="BI21" s="589"/>
      <c r="BJ21" s="589"/>
      <c r="BK21" s="589"/>
      <c r="BL21" s="589"/>
      <c r="BM21" s="589"/>
      <c r="BN21" s="590"/>
      <c r="BO21" s="641">
        <v>1.1000000000000001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172626</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89717</v>
      </c>
      <c r="S23" s="589"/>
      <c r="T23" s="589"/>
      <c r="U23" s="589"/>
      <c r="V23" s="589"/>
      <c r="W23" s="589"/>
      <c r="X23" s="589"/>
      <c r="Y23" s="590"/>
      <c r="Z23" s="641">
        <v>0.6</v>
      </c>
      <c r="AA23" s="641"/>
      <c r="AB23" s="641"/>
      <c r="AC23" s="641"/>
      <c r="AD23" s="642">
        <v>8372</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147632</v>
      </c>
      <c r="BH23" s="589"/>
      <c r="BI23" s="589"/>
      <c r="BJ23" s="589"/>
      <c r="BK23" s="589"/>
      <c r="BL23" s="589"/>
      <c r="BM23" s="589"/>
      <c r="BN23" s="590"/>
      <c r="BO23" s="641">
        <v>5.0999999999999996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17947</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5468535</v>
      </c>
      <c r="CS24" s="639"/>
      <c r="CT24" s="639"/>
      <c r="CU24" s="639"/>
      <c r="CV24" s="639"/>
      <c r="CW24" s="639"/>
      <c r="CX24" s="639"/>
      <c r="CY24" s="686"/>
      <c r="CZ24" s="690">
        <v>40.4</v>
      </c>
      <c r="DA24" s="691"/>
      <c r="DB24" s="691"/>
      <c r="DC24" s="692"/>
      <c r="DD24" s="685">
        <v>3864521</v>
      </c>
      <c r="DE24" s="639"/>
      <c r="DF24" s="639"/>
      <c r="DG24" s="639"/>
      <c r="DH24" s="639"/>
      <c r="DI24" s="639"/>
      <c r="DJ24" s="639"/>
      <c r="DK24" s="686"/>
      <c r="DL24" s="685">
        <v>3768615</v>
      </c>
      <c r="DM24" s="639"/>
      <c r="DN24" s="639"/>
      <c r="DO24" s="639"/>
      <c r="DP24" s="639"/>
      <c r="DQ24" s="639"/>
      <c r="DR24" s="639"/>
      <c r="DS24" s="639"/>
      <c r="DT24" s="639"/>
      <c r="DU24" s="639"/>
      <c r="DV24" s="686"/>
      <c r="DW24" s="687">
        <v>55.1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2027682</v>
      </c>
      <c r="S25" s="589"/>
      <c r="T25" s="589"/>
      <c r="U25" s="589"/>
      <c r="V25" s="589"/>
      <c r="W25" s="589"/>
      <c r="X25" s="589"/>
      <c r="Y25" s="590"/>
      <c r="Z25" s="641">
        <v>14.6</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2211573</v>
      </c>
      <c r="CS25" s="607"/>
      <c r="CT25" s="607"/>
      <c r="CU25" s="607"/>
      <c r="CV25" s="607"/>
      <c r="CW25" s="607"/>
      <c r="CX25" s="607"/>
      <c r="CY25" s="608"/>
      <c r="CZ25" s="591">
        <v>16.3</v>
      </c>
      <c r="DA25" s="609"/>
      <c r="DB25" s="609"/>
      <c r="DC25" s="610"/>
      <c r="DD25" s="594">
        <v>2123254</v>
      </c>
      <c r="DE25" s="607"/>
      <c r="DF25" s="607"/>
      <c r="DG25" s="607"/>
      <c r="DH25" s="607"/>
      <c r="DI25" s="607"/>
      <c r="DJ25" s="607"/>
      <c r="DK25" s="608"/>
      <c r="DL25" s="594">
        <v>2077798</v>
      </c>
      <c r="DM25" s="607"/>
      <c r="DN25" s="607"/>
      <c r="DO25" s="607"/>
      <c r="DP25" s="607"/>
      <c r="DQ25" s="607"/>
      <c r="DR25" s="607"/>
      <c r="DS25" s="607"/>
      <c r="DT25" s="607"/>
      <c r="DU25" s="607"/>
      <c r="DV25" s="608"/>
      <c r="DW25" s="611">
        <v>30.4</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1455064</v>
      </c>
      <c r="CS26" s="589"/>
      <c r="CT26" s="589"/>
      <c r="CU26" s="589"/>
      <c r="CV26" s="589"/>
      <c r="CW26" s="589"/>
      <c r="CX26" s="589"/>
      <c r="CY26" s="590"/>
      <c r="CZ26" s="591">
        <v>10.7</v>
      </c>
      <c r="DA26" s="609"/>
      <c r="DB26" s="609"/>
      <c r="DC26" s="610"/>
      <c r="DD26" s="594">
        <v>1372972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984934</v>
      </c>
      <c r="S27" s="589"/>
      <c r="T27" s="589"/>
      <c r="U27" s="589"/>
      <c r="V27" s="589"/>
      <c r="W27" s="589"/>
      <c r="X27" s="589"/>
      <c r="Y27" s="590"/>
      <c r="Z27" s="641">
        <v>7.1</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2893725</v>
      </c>
      <c r="BH27" s="589"/>
      <c r="BI27" s="589"/>
      <c r="BJ27" s="589"/>
      <c r="BK27" s="589"/>
      <c r="BL27" s="589"/>
      <c r="BM27" s="589"/>
      <c r="BN27" s="590"/>
      <c r="BO27" s="641">
        <v>100</v>
      </c>
      <c r="BP27" s="641"/>
      <c r="BQ27" s="641"/>
      <c r="BR27" s="641"/>
      <c r="BS27" s="594">
        <v>33763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2120090</v>
      </c>
      <c r="CS27" s="607"/>
      <c r="CT27" s="607"/>
      <c r="CU27" s="607"/>
      <c r="CV27" s="607"/>
      <c r="CW27" s="607"/>
      <c r="CX27" s="607"/>
      <c r="CY27" s="608"/>
      <c r="CZ27" s="591">
        <v>15.7</v>
      </c>
      <c r="DA27" s="609"/>
      <c r="DB27" s="609"/>
      <c r="DC27" s="610"/>
      <c r="DD27" s="594">
        <v>621513</v>
      </c>
      <c r="DE27" s="607"/>
      <c r="DF27" s="607"/>
      <c r="DG27" s="607"/>
      <c r="DH27" s="607"/>
      <c r="DI27" s="607"/>
      <c r="DJ27" s="607"/>
      <c r="DK27" s="608"/>
      <c r="DL27" s="594">
        <v>571063</v>
      </c>
      <c r="DM27" s="607"/>
      <c r="DN27" s="607"/>
      <c r="DO27" s="607"/>
      <c r="DP27" s="607"/>
      <c r="DQ27" s="607"/>
      <c r="DR27" s="607"/>
      <c r="DS27" s="607"/>
      <c r="DT27" s="607"/>
      <c r="DU27" s="607"/>
      <c r="DV27" s="608"/>
      <c r="DW27" s="611">
        <v>8.3000000000000007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50506</v>
      </c>
      <c r="S28" s="589"/>
      <c r="T28" s="589"/>
      <c r="U28" s="589"/>
      <c r="V28" s="589"/>
      <c r="W28" s="589"/>
      <c r="X28" s="589"/>
      <c r="Y28" s="590"/>
      <c r="Z28" s="641">
        <v>0.4</v>
      </c>
      <c r="AA28" s="641"/>
      <c r="AB28" s="641"/>
      <c r="AC28" s="641"/>
      <c r="AD28" s="642">
        <v>17329</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1136872</v>
      </c>
      <c r="CS28" s="589"/>
      <c r="CT28" s="589"/>
      <c r="CU28" s="589"/>
      <c r="CV28" s="589"/>
      <c r="CW28" s="589"/>
      <c r="CX28" s="589"/>
      <c r="CY28" s="590"/>
      <c r="CZ28" s="591">
        <v>8.4</v>
      </c>
      <c r="DA28" s="609"/>
      <c r="DB28" s="609"/>
      <c r="DC28" s="610"/>
      <c r="DD28" s="594">
        <v>1119754</v>
      </c>
      <c r="DE28" s="589"/>
      <c r="DF28" s="589"/>
      <c r="DG28" s="589"/>
      <c r="DH28" s="589"/>
      <c r="DI28" s="589"/>
      <c r="DJ28" s="589"/>
      <c r="DK28" s="590"/>
      <c r="DL28" s="594">
        <v>1119754</v>
      </c>
      <c r="DM28" s="589"/>
      <c r="DN28" s="589"/>
      <c r="DO28" s="589"/>
      <c r="DP28" s="589"/>
      <c r="DQ28" s="589"/>
      <c r="DR28" s="589"/>
      <c r="DS28" s="589"/>
      <c r="DT28" s="589"/>
      <c r="DU28" s="589"/>
      <c r="DV28" s="590"/>
      <c r="DW28" s="611">
        <v>16.399999999999999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11669</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1136168</v>
      </c>
      <c r="CS29" s="607"/>
      <c r="CT29" s="607"/>
      <c r="CU29" s="607"/>
      <c r="CV29" s="607"/>
      <c r="CW29" s="607"/>
      <c r="CX29" s="607"/>
      <c r="CY29" s="608"/>
      <c r="CZ29" s="591">
        <v>8.4</v>
      </c>
      <c r="DA29" s="609"/>
      <c r="DB29" s="609"/>
      <c r="DC29" s="610"/>
      <c r="DD29" s="594">
        <v>1119050</v>
      </c>
      <c r="DE29" s="607"/>
      <c r="DF29" s="607"/>
      <c r="DG29" s="607"/>
      <c r="DH29" s="607"/>
      <c r="DI29" s="607"/>
      <c r="DJ29" s="607"/>
      <c r="DK29" s="608"/>
      <c r="DL29" s="594">
        <v>1119050</v>
      </c>
      <c r="DM29" s="607"/>
      <c r="DN29" s="607"/>
      <c r="DO29" s="607"/>
      <c r="DP29" s="607"/>
      <c r="DQ29" s="607"/>
      <c r="DR29" s="607"/>
      <c r="DS29" s="607"/>
      <c r="DT29" s="607"/>
      <c r="DU29" s="607"/>
      <c r="DV29" s="608"/>
      <c r="DW29" s="611">
        <v>16.3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756779</v>
      </c>
      <c r="S30" s="589"/>
      <c r="T30" s="589"/>
      <c r="U30" s="589"/>
      <c r="V30" s="589"/>
      <c r="W30" s="589"/>
      <c r="X30" s="589"/>
      <c r="Y30" s="590"/>
      <c r="Z30" s="641">
        <v>5.4</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98.8</v>
      </c>
      <c r="BH30" s="655"/>
      <c r="BI30" s="655"/>
      <c r="BJ30" s="655"/>
      <c r="BK30" s="655"/>
      <c r="BL30" s="655"/>
      <c r="BM30" s="656">
        <v>40.299999999999997</v>
      </c>
      <c r="BN30" s="655"/>
      <c r="BO30" s="655"/>
      <c r="BP30" s="655"/>
      <c r="BQ30" s="657"/>
      <c r="BR30" s="654">
        <v>98.7</v>
      </c>
      <c r="BS30" s="655"/>
      <c r="BT30" s="655"/>
      <c r="BU30" s="655"/>
      <c r="BV30" s="655"/>
      <c r="BW30" s="655"/>
      <c r="BX30" s="656">
        <v>41.1</v>
      </c>
      <c r="BY30" s="655"/>
      <c r="BZ30" s="655"/>
      <c r="CA30" s="655"/>
      <c r="CB30" s="657"/>
      <c r="CD30" s="660"/>
      <c r="CE30" s="661"/>
      <c r="CF30" s="625" t="s">
        <v>292</v>
      </c>
      <c r="CG30" s="622"/>
      <c r="CH30" s="622"/>
      <c r="CI30" s="622"/>
      <c r="CJ30" s="622"/>
      <c r="CK30" s="622"/>
      <c r="CL30" s="622"/>
      <c r="CM30" s="622"/>
      <c r="CN30" s="622"/>
      <c r="CO30" s="622"/>
      <c r="CP30" s="622"/>
      <c r="CQ30" s="623"/>
      <c r="CR30" s="588">
        <v>1023889</v>
      </c>
      <c r="CS30" s="589"/>
      <c r="CT30" s="589"/>
      <c r="CU30" s="589"/>
      <c r="CV30" s="589"/>
      <c r="CW30" s="589"/>
      <c r="CX30" s="589"/>
      <c r="CY30" s="590"/>
      <c r="CZ30" s="591">
        <v>7.6</v>
      </c>
      <c r="DA30" s="609"/>
      <c r="DB30" s="609"/>
      <c r="DC30" s="610"/>
      <c r="DD30" s="594">
        <v>1009510</v>
      </c>
      <c r="DE30" s="589"/>
      <c r="DF30" s="589"/>
      <c r="DG30" s="589"/>
      <c r="DH30" s="589"/>
      <c r="DI30" s="589"/>
      <c r="DJ30" s="589"/>
      <c r="DK30" s="590"/>
      <c r="DL30" s="594">
        <v>1009510</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449615</v>
      </c>
      <c r="S31" s="589"/>
      <c r="T31" s="589"/>
      <c r="U31" s="589"/>
      <c r="V31" s="589"/>
      <c r="W31" s="589"/>
      <c r="X31" s="589"/>
      <c r="Y31" s="590"/>
      <c r="Z31" s="641">
        <v>3.2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99.4</v>
      </c>
      <c r="BH31" s="607"/>
      <c r="BI31" s="607"/>
      <c r="BJ31" s="607"/>
      <c r="BK31" s="607"/>
      <c r="BL31" s="607"/>
      <c r="BM31" s="643">
        <v>30.7</v>
      </c>
      <c r="BN31" s="653"/>
      <c r="BO31" s="653"/>
      <c r="BP31" s="653"/>
      <c r="BQ31" s="617"/>
      <c r="BR31" s="652">
        <v>99.5</v>
      </c>
      <c r="BS31" s="607"/>
      <c r="BT31" s="607"/>
      <c r="BU31" s="607"/>
      <c r="BV31" s="607"/>
      <c r="BW31" s="607"/>
      <c r="BX31" s="643">
        <v>31.9</v>
      </c>
      <c r="BY31" s="653"/>
      <c r="BZ31" s="653"/>
      <c r="CA31" s="653"/>
      <c r="CB31" s="617"/>
      <c r="CD31" s="660"/>
      <c r="CE31" s="661"/>
      <c r="CF31" s="625" t="s">
        <v>296</v>
      </c>
      <c r="CG31" s="622"/>
      <c r="CH31" s="622"/>
      <c r="CI31" s="622"/>
      <c r="CJ31" s="622"/>
      <c r="CK31" s="622"/>
      <c r="CL31" s="622"/>
      <c r="CM31" s="622"/>
      <c r="CN31" s="622"/>
      <c r="CO31" s="622"/>
      <c r="CP31" s="622"/>
      <c r="CQ31" s="623"/>
      <c r="CR31" s="588">
        <v>112279</v>
      </c>
      <c r="CS31" s="607"/>
      <c r="CT31" s="607"/>
      <c r="CU31" s="607"/>
      <c r="CV31" s="607"/>
      <c r="CW31" s="607"/>
      <c r="CX31" s="607"/>
      <c r="CY31" s="608"/>
      <c r="CZ31" s="591">
        <v>0.8</v>
      </c>
      <c r="DA31" s="609"/>
      <c r="DB31" s="609"/>
      <c r="DC31" s="610"/>
      <c r="DD31" s="594">
        <v>109540</v>
      </c>
      <c r="DE31" s="607"/>
      <c r="DF31" s="607"/>
      <c r="DG31" s="607"/>
      <c r="DH31" s="607"/>
      <c r="DI31" s="607"/>
      <c r="DJ31" s="607"/>
      <c r="DK31" s="608"/>
      <c r="DL31" s="594">
        <v>109540</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479587</v>
      </c>
      <c r="S32" s="589"/>
      <c r="T32" s="589"/>
      <c r="U32" s="589"/>
      <c r="V32" s="589"/>
      <c r="W32" s="589"/>
      <c r="X32" s="589"/>
      <c r="Y32" s="590"/>
      <c r="Z32" s="641">
        <v>3.4</v>
      </c>
      <c r="AA32" s="641"/>
      <c r="AB32" s="641"/>
      <c r="AC32" s="641"/>
      <c r="AD32" s="642">
        <v>252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v>
      </c>
      <c r="BH32" s="573"/>
      <c r="BI32" s="573"/>
      <c r="BJ32" s="573"/>
      <c r="BK32" s="573"/>
      <c r="BL32" s="573"/>
      <c r="BM32" s="636">
        <v>48.5</v>
      </c>
      <c r="BN32" s="573"/>
      <c r="BO32" s="573"/>
      <c r="BP32" s="573"/>
      <c r="BQ32" s="630"/>
      <c r="BR32" s="651">
        <v>97.8</v>
      </c>
      <c r="BS32" s="573"/>
      <c r="BT32" s="573"/>
      <c r="BU32" s="573"/>
      <c r="BV32" s="573"/>
      <c r="BW32" s="573"/>
      <c r="BX32" s="636">
        <v>48.7</v>
      </c>
      <c r="BY32" s="573"/>
      <c r="BZ32" s="573"/>
      <c r="CA32" s="573"/>
      <c r="CB32" s="630"/>
      <c r="CD32" s="662"/>
      <c r="CE32" s="663"/>
      <c r="CF32" s="625" t="s">
        <v>299</v>
      </c>
      <c r="CG32" s="622"/>
      <c r="CH32" s="622"/>
      <c r="CI32" s="622"/>
      <c r="CJ32" s="622"/>
      <c r="CK32" s="622"/>
      <c r="CL32" s="622"/>
      <c r="CM32" s="622"/>
      <c r="CN32" s="622"/>
      <c r="CO32" s="622"/>
      <c r="CP32" s="622"/>
      <c r="CQ32" s="623"/>
      <c r="CR32" s="588">
        <v>704</v>
      </c>
      <c r="CS32" s="589"/>
      <c r="CT32" s="589"/>
      <c r="CU32" s="589"/>
      <c r="CV32" s="589"/>
      <c r="CW32" s="589"/>
      <c r="CX32" s="589"/>
      <c r="CY32" s="590"/>
      <c r="CZ32" s="591">
        <v>0</v>
      </c>
      <c r="DA32" s="609"/>
      <c r="DB32" s="609"/>
      <c r="DC32" s="610"/>
      <c r="DD32" s="594">
        <v>704</v>
      </c>
      <c r="DE32" s="589"/>
      <c r="DF32" s="589"/>
      <c r="DG32" s="589"/>
      <c r="DH32" s="589"/>
      <c r="DI32" s="589"/>
      <c r="DJ32" s="589"/>
      <c r="DK32" s="590"/>
      <c r="DL32" s="594">
        <v>704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1581857</v>
      </c>
      <c r="S33" s="589"/>
      <c r="T33" s="589"/>
      <c r="U33" s="589"/>
      <c r="V33" s="589"/>
      <c r="W33" s="589"/>
      <c r="X33" s="589"/>
      <c r="Y33" s="590"/>
      <c r="Z33" s="641">
        <v>11.4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5010044</v>
      </c>
      <c r="CS33" s="607"/>
      <c r="CT33" s="607"/>
      <c r="CU33" s="607"/>
      <c r="CV33" s="607"/>
      <c r="CW33" s="607"/>
      <c r="CX33" s="607"/>
      <c r="CY33" s="608"/>
      <c r="CZ33" s="591">
        <v>37</v>
      </c>
      <c r="DA33" s="609"/>
      <c r="DB33" s="609"/>
      <c r="DC33" s="610"/>
      <c r="DD33" s="594">
        <v>3948609</v>
      </c>
      <c r="DE33" s="607"/>
      <c r="DF33" s="607"/>
      <c r="DG33" s="607"/>
      <c r="DH33" s="607"/>
      <c r="DI33" s="607"/>
      <c r="DJ33" s="607"/>
      <c r="DK33" s="608"/>
      <c r="DL33" s="594">
        <v>2982355</v>
      </c>
      <c r="DM33" s="607"/>
      <c r="DN33" s="607"/>
      <c r="DO33" s="607"/>
      <c r="DP33" s="607"/>
      <c r="DQ33" s="607"/>
      <c r="DR33" s="607"/>
      <c r="DS33" s="607"/>
      <c r="DT33" s="607"/>
      <c r="DU33" s="607"/>
      <c r="DV33" s="608"/>
      <c r="DW33" s="611">
        <v>43.6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1459303</v>
      </c>
      <c r="CS34" s="589"/>
      <c r="CT34" s="589"/>
      <c r="CU34" s="589"/>
      <c r="CV34" s="589"/>
      <c r="CW34" s="589"/>
      <c r="CX34" s="589"/>
      <c r="CY34" s="590"/>
      <c r="CZ34" s="591">
        <v>10.8</v>
      </c>
      <c r="DA34" s="609"/>
      <c r="DB34" s="609"/>
      <c r="DC34" s="610"/>
      <c r="DD34" s="594">
        <v>1252753</v>
      </c>
      <c r="DE34" s="589"/>
      <c r="DF34" s="589"/>
      <c r="DG34" s="589"/>
      <c r="DH34" s="589"/>
      <c r="DI34" s="589"/>
      <c r="DJ34" s="589"/>
      <c r="DK34" s="590"/>
      <c r="DL34" s="594">
        <v>921080</v>
      </c>
      <c r="DM34" s="589"/>
      <c r="DN34" s="589"/>
      <c r="DO34" s="589"/>
      <c r="DP34" s="589"/>
      <c r="DQ34" s="589"/>
      <c r="DR34" s="589"/>
      <c r="DS34" s="589"/>
      <c r="DT34" s="589"/>
      <c r="DU34" s="589"/>
      <c r="DV34" s="590"/>
      <c r="DW34" s="611">
        <v>13.5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467657</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1298507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189896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366357</v>
      </c>
      <c r="CS35" s="607"/>
      <c r="CT35" s="607"/>
      <c r="CU35" s="607"/>
      <c r="CV35" s="607"/>
      <c r="CW35" s="607"/>
      <c r="CX35" s="607"/>
      <c r="CY35" s="608"/>
      <c r="CZ35" s="591">
        <v>2.7</v>
      </c>
      <c r="DA35" s="609"/>
      <c r="DB35" s="609"/>
      <c r="DC35" s="610"/>
      <c r="DD35" s="594">
        <v>284681</v>
      </c>
      <c r="DE35" s="607"/>
      <c r="DF35" s="607"/>
      <c r="DG35" s="607"/>
      <c r="DH35" s="607"/>
      <c r="DI35" s="607"/>
      <c r="DJ35" s="607"/>
      <c r="DK35" s="608"/>
      <c r="DL35" s="594">
        <v>142476</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13902045</v>
      </c>
      <c r="S36" s="629"/>
      <c r="T36" s="629"/>
      <c r="U36" s="629"/>
      <c r="V36" s="629"/>
      <c r="W36" s="629"/>
      <c r="X36" s="629"/>
      <c r="Y36" s="632"/>
      <c r="Z36" s="633">
        <v>100</v>
      </c>
      <c r="AA36" s="633"/>
      <c r="AB36" s="633"/>
      <c r="AC36" s="633"/>
      <c r="AD36" s="634">
        <v>6377165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267010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146366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1341339</v>
      </c>
      <c r="CS36" s="589"/>
      <c r="CT36" s="589"/>
      <c r="CU36" s="589"/>
      <c r="CV36" s="589"/>
      <c r="CW36" s="589"/>
      <c r="CX36" s="589"/>
      <c r="CY36" s="590"/>
      <c r="CZ36" s="591">
        <v>9.9</v>
      </c>
      <c r="DA36" s="609"/>
      <c r="DB36" s="609"/>
      <c r="DC36" s="610"/>
      <c r="DD36" s="594">
        <v>1074567</v>
      </c>
      <c r="DE36" s="589"/>
      <c r="DF36" s="589"/>
      <c r="DG36" s="589"/>
      <c r="DH36" s="589"/>
      <c r="DI36" s="589"/>
      <c r="DJ36" s="589"/>
      <c r="DK36" s="590"/>
      <c r="DL36" s="594">
        <v>842720</v>
      </c>
      <c r="DM36" s="589"/>
      <c r="DN36" s="589"/>
      <c r="DO36" s="589"/>
      <c r="DP36" s="589"/>
      <c r="DQ36" s="589"/>
      <c r="DR36" s="589"/>
      <c r="DS36" s="589"/>
      <c r="DT36" s="589"/>
      <c r="DU36" s="589"/>
      <c r="DV36" s="590"/>
      <c r="DW36" s="611">
        <v>12.3</v>
      </c>
      <c r="DX36" s="612"/>
      <c r="DY36" s="612"/>
      <c r="DZ36" s="612"/>
      <c r="EA36" s="612"/>
      <c r="EB36" s="612"/>
      <c r="EC36" s="613"/>
    </row>
    <row r="37" spans="2:133" ht="11.25" customHeight="1">
      <c r="AQ37" s="614" t="s">
        <v>314</v>
      </c>
      <c r="AR37" s="615"/>
      <c r="AS37" s="615"/>
      <c r="AT37" s="615"/>
      <c r="AU37" s="615"/>
      <c r="AV37" s="615"/>
      <c r="AW37" s="615"/>
      <c r="AX37" s="615"/>
      <c r="AY37" s="616"/>
      <c r="AZ37" s="588">
        <v>37988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3353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498084</v>
      </c>
      <c r="CS37" s="607"/>
      <c r="CT37" s="607"/>
      <c r="CU37" s="607"/>
      <c r="CV37" s="607"/>
      <c r="CW37" s="607"/>
      <c r="CX37" s="607"/>
      <c r="CY37" s="608"/>
      <c r="CZ37" s="591">
        <v>3.7</v>
      </c>
      <c r="DA37" s="609"/>
      <c r="DB37" s="609"/>
      <c r="DC37" s="610"/>
      <c r="DD37" s="594">
        <v>498084</v>
      </c>
      <c r="DE37" s="607"/>
      <c r="DF37" s="607"/>
      <c r="DG37" s="607"/>
      <c r="DH37" s="607"/>
      <c r="DI37" s="607"/>
      <c r="DJ37" s="607"/>
      <c r="DK37" s="608"/>
      <c r="DL37" s="594">
        <v>495847</v>
      </c>
      <c r="DM37" s="607"/>
      <c r="DN37" s="607"/>
      <c r="DO37" s="607"/>
      <c r="DP37" s="607"/>
      <c r="DQ37" s="607"/>
      <c r="DR37" s="607"/>
      <c r="DS37" s="607"/>
      <c r="DT37" s="607"/>
      <c r="DU37" s="607"/>
      <c r="DV37" s="608"/>
      <c r="DW37" s="611">
        <v>7.2</v>
      </c>
      <c r="DX37" s="612"/>
      <c r="DY37" s="612"/>
      <c r="DZ37" s="612"/>
      <c r="EA37" s="612"/>
      <c r="EB37" s="612"/>
      <c r="EC37" s="613"/>
    </row>
    <row r="38" spans="2:133" ht="11.25" customHeight="1">
      <c r="AQ38" s="614" t="s">
        <v>317</v>
      </c>
      <c r="AR38" s="615"/>
      <c r="AS38" s="615"/>
      <c r="AT38" s="615"/>
      <c r="AU38" s="615"/>
      <c r="AV38" s="615"/>
      <c r="AW38" s="615"/>
      <c r="AX38" s="615"/>
      <c r="AY38" s="616"/>
      <c r="AZ38" s="588">
        <v>17843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5645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1260519</v>
      </c>
      <c r="CS38" s="589"/>
      <c r="CT38" s="589"/>
      <c r="CU38" s="589"/>
      <c r="CV38" s="589"/>
      <c r="CW38" s="589"/>
      <c r="CX38" s="589"/>
      <c r="CY38" s="590"/>
      <c r="CZ38" s="591">
        <v>9.3000000000000007</v>
      </c>
      <c r="DA38" s="609"/>
      <c r="DB38" s="609"/>
      <c r="DC38" s="610"/>
      <c r="DD38" s="594">
        <v>1142953</v>
      </c>
      <c r="DE38" s="589"/>
      <c r="DF38" s="589"/>
      <c r="DG38" s="589"/>
      <c r="DH38" s="589"/>
      <c r="DI38" s="589"/>
      <c r="DJ38" s="589"/>
      <c r="DK38" s="590"/>
      <c r="DL38" s="594">
        <v>1074691</v>
      </c>
      <c r="DM38" s="589"/>
      <c r="DN38" s="589"/>
      <c r="DO38" s="589"/>
      <c r="DP38" s="589"/>
      <c r="DQ38" s="589"/>
      <c r="DR38" s="589"/>
      <c r="DS38" s="589"/>
      <c r="DT38" s="589"/>
      <c r="DU38" s="589"/>
      <c r="DV38" s="590"/>
      <c r="DW38" s="611">
        <v>15.7</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207689</v>
      </c>
      <c r="CS39" s="607"/>
      <c r="CT39" s="607"/>
      <c r="CU39" s="607"/>
      <c r="CV39" s="607"/>
      <c r="CW39" s="607"/>
      <c r="CX39" s="607"/>
      <c r="CY39" s="608"/>
      <c r="CZ39" s="591">
        <v>1.5</v>
      </c>
      <c r="DA39" s="609"/>
      <c r="DB39" s="609"/>
      <c r="DC39" s="610"/>
      <c r="DD39" s="594">
        <v>192267</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169914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374837</v>
      </c>
      <c r="CS40" s="589"/>
      <c r="CT40" s="589"/>
      <c r="CU40" s="589"/>
      <c r="CV40" s="589"/>
      <c r="CW40" s="589"/>
      <c r="CX40" s="589"/>
      <c r="CY40" s="590"/>
      <c r="CZ40" s="591">
        <v>2.8</v>
      </c>
      <c r="DA40" s="609"/>
      <c r="DB40" s="609"/>
      <c r="DC40" s="610"/>
      <c r="DD40" s="594">
        <v>1388</v>
      </c>
      <c r="DE40" s="589"/>
      <c r="DF40" s="589"/>
      <c r="DG40" s="589"/>
      <c r="DH40" s="589"/>
      <c r="DI40" s="589"/>
      <c r="DJ40" s="589"/>
      <c r="DK40" s="590"/>
      <c r="DL40" s="594">
        <v>1388</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805752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337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3065054</v>
      </c>
      <c r="CS42" s="589"/>
      <c r="CT42" s="589"/>
      <c r="CU42" s="589"/>
      <c r="CV42" s="589"/>
      <c r="CW42" s="589"/>
      <c r="CX42" s="589"/>
      <c r="CY42" s="590"/>
      <c r="CZ42" s="591">
        <v>22.6</v>
      </c>
      <c r="DA42" s="592"/>
      <c r="DB42" s="592"/>
      <c r="DC42" s="593"/>
      <c r="DD42" s="594">
        <v>720664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126035</v>
      </c>
      <c r="CS43" s="607"/>
      <c r="CT43" s="607"/>
      <c r="CU43" s="607"/>
      <c r="CV43" s="607"/>
      <c r="CW43" s="607"/>
      <c r="CX43" s="607"/>
      <c r="CY43" s="608"/>
      <c r="CZ43" s="591">
        <v>0.9</v>
      </c>
      <c r="DA43" s="609"/>
      <c r="DB43" s="609"/>
      <c r="DC43" s="610"/>
      <c r="DD43" s="594">
        <v>75632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3040710</v>
      </c>
      <c r="CS44" s="589"/>
      <c r="CT44" s="589"/>
      <c r="CU44" s="589"/>
      <c r="CV44" s="589"/>
      <c r="CW44" s="589"/>
      <c r="CX44" s="589"/>
      <c r="CY44" s="590"/>
      <c r="CZ44" s="591">
        <v>22.5</v>
      </c>
      <c r="DA44" s="592"/>
      <c r="DB44" s="592"/>
      <c r="DC44" s="593"/>
      <c r="DD44" s="594">
        <v>720341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2037167</v>
      </c>
      <c r="CS45" s="607"/>
      <c r="CT45" s="607"/>
      <c r="CU45" s="607"/>
      <c r="CV45" s="607"/>
      <c r="CW45" s="607"/>
      <c r="CX45" s="607"/>
      <c r="CY45" s="608"/>
      <c r="CZ45" s="591">
        <v>15</v>
      </c>
      <c r="DA45" s="609"/>
      <c r="DB45" s="609"/>
      <c r="DC45" s="610"/>
      <c r="DD45" s="594">
        <v>65838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976888</v>
      </c>
      <c r="CS46" s="589"/>
      <c r="CT46" s="589"/>
      <c r="CU46" s="589"/>
      <c r="CV46" s="589"/>
      <c r="CW46" s="589"/>
      <c r="CX46" s="589"/>
      <c r="CY46" s="590"/>
      <c r="CZ46" s="591">
        <v>7.2</v>
      </c>
      <c r="DA46" s="592"/>
      <c r="DB46" s="592"/>
      <c r="DC46" s="593"/>
      <c r="DD46" s="594">
        <v>649036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24344</v>
      </c>
      <c r="CS47" s="607"/>
      <c r="CT47" s="607"/>
      <c r="CU47" s="607"/>
      <c r="CV47" s="607"/>
      <c r="CW47" s="607"/>
      <c r="CX47" s="607"/>
      <c r="CY47" s="608"/>
      <c r="CZ47" s="591">
        <v>0.2</v>
      </c>
      <c r="DA47" s="609"/>
      <c r="DB47" s="609"/>
      <c r="DC47" s="610"/>
      <c r="DD47" s="594">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13543633</v>
      </c>
      <c r="CS49" s="573"/>
      <c r="CT49" s="573"/>
      <c r="CU49" s="573"/>
      <c r="CV49" s="573"/>
      <c r="CW49" s="573"/>
      <c r="CX49" s="573"/>
      <c r="CY49" s="574"/>
      <c r="CZ49" s="575">
        <v>100</v>
      </c>
      <c r="DA49" s="576"/>
      <c r="DB49" s="576"/>
      <c r="DC49" s="577"/>
      <c r="DD49" s="578">
        <v>8533794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13840</v>
      </c>
      <c r="R7" s="1101"/>
      <c r="S7" s="1101"/>
      <c r="T7" s="1101"/>
      <c r="U7" s="1101"/>
      <c r="V7" s="1101">
        <v>13487</v>
      </c>
      <c r="W7" s="1101"/>
      <c r="X7" s="1101"/>
      <c r="Y7" s="1101"/>
      <c r="Z7" s="1101"/>
      <c r="AA7" s="1101">
        <v>353</v>
      </c>
      <c r="AB7" s="1101"/>
      <c r="AC7" s="1101"/>
      <c r="AD7" s="1101"/>
      <c r="AE7" s="1102"/>
      <c r="AF7" s="1103">
        <v>268</v>
      </c>
      <c r="AG7" s="1104"/>
      <c r="AH7" s="1104"/>
      <c r="AI7" s="1104"/>
      <c r="AJ7" s="1105"/>
      <c r="AK7" s="1087">
        <v>756</v>
      </c>
      <c r="AL7" s="1088"/>
      <c r="AM7" s="1088"/>
      <c r="AN7" s="1088"/>
      <c r="AO7" s="1088"/>
      <c r="AP7" s="1088">
        <v>11226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1</v>
      </c>
      <c r="CI7" s="1085"/>
      <c r="CJ7" s="1085"/>
      <c r="CK7" s="1085"/>
      <c r="CL7" s="1086"/>
      <c r="CM7" s="1084">
        <v>52</v>
      </c>
      <c r="CN7" s="1085"/>
      <c r="CO7" s="1085"/>
      <c r="CP7" s="1085"/>
      <c r="CQ7" s="1086"/>
      <c r="CR7" s="1084">
        <v>30</v>
      </c>
      <c r="CS7" s="1085"/>
      <c r="CT7" s="1085"/>
      <c r="CU7" s="1085"/>
      <c r="CV7" s="1086"/>
      <c r="CW7" s="1084">
        <v>11</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38</v>
      </c>
      <c r="R8" s="1040"/>
      <c r="S8" s="1040"/>
      <c r="T8" s="1040"/>
      <c r="U8" s="1040"/>
      <c r="V8" s="1040">
        <v>35</v>
      </c>
      <c r="W8" s="1040"/>
      <c r="X8" s="1040"/>
      <c r="Y8" s="1040"/>
      <c r="Z8" s="1040"/>
      <c r="AA8" s="1040">
        <v>3</v>
      </c>
      <c r="AB8" s="1040"/>
      <c r="AC8" s="1040"/>
      <c r="AD8" s="1040"/>
      <c r="AE8" s="1041"/>
      <c r="AF8" s="1015">
        <v>3</v>
      </c>
      <c r="AG8" s="1016"/>
      <c r="AH8" s="1016"/>
      <c r="AI8" s="1016"/>
      <c r="AJ8" s="1017"/>
      <c r="AK8" s="1082">
        <v>1</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-2</v>
      </c>
      <c r="CI8" s="986"/>
      <c r="CJ8" s="986"/>
      <c r="CK8" s="986"/>
      <c r="CL8" s="987"/>
      <c r="CM8" s="985">
        <v>17</v>
      </c>
      <c r="CN8" s="986"/>
      <c r="CO8" s="986"/>
      <c r="CP8" s="986"/>
      <c r="CQ8" s="987"/>
      <c r="CR8" s="985">
        <v>5</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36</v>
      </c>
      <c r="R9" s="1040"/>
      <c r="S9" s="1040"/>
      <c r="T9" s="1040"/>
      <c r="U9" s="1040"/>
      <c r="V9" s="1040">
        <v>34</v>
      </c>
      <c r="W9" s="1040"/>
      <c r="X9" s="1040"/>
      <c r="Y9" s="1040"/>
      <c r="Z9" s="1040"/>
      <c r="AA9" s="1040">
        <v>2</v>
      </c>
      <c r="AB9" s="1040"/>
      <c r="AC9" s="1040"/>
      <c r="AD9" s="1040"/>
      <c r="AE9" s="1041"/>
      <c r="AF9" s="1015">
        <v>1</v>
      </c>
      <c r="AG9" s="1016"/>
      <c r="AH9" s="1016"/>
      <c r="AI9" s="1016"/>
      <c r="AJ9" s="1017"/>
      <c r="AK9" s="1082">
        <v>13</v>
      </c>
      <c r="AL9" s="1083"/>
      <c r="AM9" s="1083"/>
      <c r="AN9" s="1083"/>
      <c r="AO9" s="1083"/>
      <c r="AP9" s="1083">
        <v>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13901</v>
      </c>
      <c r="R23" s="1065"/>
      <c r="S23" s="1065"/>
      <c r="T23" s="1065"/>
      <c r="U23" s="1065"/>
      <c r="V23" s="1065">
        <v>13543</v>
      </c>
      <c r="W23" s="1065"/>
      <c r="X23" s="1065"/>
      <c r="Y23" s="1065"/>
      <c r="Z23" s="1065"/>
      <c r="AA23" s="1065">
        <v>358</v>
      </c>
      <c r="AB23" s="1065"/>
      <c r="AC23" s="1065"/>
      <c r="AD23" s="1065"/>
      <c r="AE23" s="1066"/>
      <c r="AF23" s="1067">
        <v>272</v>
      </c>
      <c r="AG23" s="1065"/>
      <c r="AH23" s="1065"/>
      <c r="AI23" s="1065"/>
      <c r="AJ23" s="1068"/>
      <c r="AK23" s="1069"/>
      <c r="AL23" s="1070"/>
      <c r="AM23" s="1070"/>
      <c r="AN23" s="1070"/>
      <c r="AO23" s="1070"/>
      <c r="AP23" s="1065">
        <v>11268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2907</v>
      </c>
      <c r="R28" s="1050"/>
      <c r="S28" s="1050"/>
      <c r="T28" s="1050"/>
      <c r="U28" s="1050"/>
      <c r="V28" s="1050">
        <v>2716</v>
      </c>
      <c r="W28" s="1050"/>
      <c r="X28" s="1050"/>
      <c r="Y28" s="1050"/>
      <c r="Z28" s="1050"/>
      <c r="AA28" s="1050">
        <v>191</v>
      </c>
      <c r="AB28" s="1050"/>
      <c r="AC28" s="1050"/>
      <c r="AD28" s="1050"/>
      <c r="AE28" s="1051"/>
      <c r="AF28" s="1052">
        <v>190</v>
      </c>
      <c r="AG28" s="1050"/>
      <c r="AH28" s="1050"/>
      <c r="AI28" s="1050"/>
      <c r="AJ28" s="1053"/>
      <c r="AK28" s="1054">
        <v>170</v>
      </c>
      <c r="AL28" s="1042"/>
      <c r="AM28" s="1042"/>
      <c r="AN28" s="1042"/>
      <c r="AO28" s="1042"/>
      <c r="AP28" s="1042">
        <v>0</v>
      </c>
      <c r="AQ28" s="1042"/>
      <c r="AR28" s="1042"/>
      <c r="AS28" s="1042"/>
      <c r="AT28" s="1042"/>
      <c r="AU28" s="1042">
        <v>0</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2811</v>
      </c>
      <c r="R29" s="1040"/>
      <c r="S29" s="1040"/>
      <c r="T29" s="1040"/>
      <c r="U29" s="1040"/>
      <c r="V29" s="1040">
        <v>2806</v>
      </c>
      <c r="W29" s="1040"/>
      <c r="X29" s="1040"/>
      <c r="Y29" s="1040"/>
      <c r="Z29" s="1040"/>
      <c r="AA29" s="1040">
        <v>5</v>
      </c>
      <c r="AB29" s="1040"/>
      <c r="AC29" s="1040"/>
      <c r="AD29" s="1040"/>
      <c r="AE29" s="1041"/>
      <c r="AF29" s="1015">
        <v>3</v>
      </c>
      <c r="AG29" s="1016"/>
      <c r="AH29" s="1016"/>
      <c r="AI29" s="1016"/>
      <c r="AJ29" s="1017"/>
      <c r="AK29" s="976">
        <v>411</v>
      </c>
      <c r="AL29" s="967"/>
      <c r="AM29" s="967"/>
      <c r="AN29" s="967"/>
      <c r="AO29" s="967"/>
      <c r="AP29" s="967">
        <v>0</v>
      </c>
      <c r="AQ29" s="967"/>
      <c r="AR29" s="967"/>
      <c r="AS29" s="967"/>
      <c r="AT29" s="967"/>
      <c r="AU29" s="967">
        <v>0</v>
      </c>
      <c r="AV29" s="967"/>
      <c r="AW29" s="967"/>
      <c r="AX29" s="967"/>
      <c r="AY29" s="967"/>
      <c r="AZ29" s="1038">
        <v>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307</v>
      </c>
      <c r="R30" s="1040"/>
      <c r="S30" s="1040"/>
      <c r="T30" s="1040"/>
      <c r="U30" s="1040"/>
      <c r="V30" s="1040">
        <v>306</v>
      </c>
      <c r="W30" s="1040"/>
      <c r="X30" s="1040"/>
      <c r="Y30" s="1040"/>
      <c r="Z30" s="1040"/>
      <c r="AA30" s="1040">
        <v>1</v>
      </c>
      <c r="AB30" s="1040"/>
      <c r="AC30" s="1040"/>
      <c r="AD30" s="1040"/>
      <c r="AE30" s="1041"/>
      <c r="AF30" s="1015">
        <v>1</v>
      </c>
      <c r="AG30" s="1016"/>
      <c r="AH30" s="1016"/>
      <c r="AI30" s="1016"/>
      <c r="AJ30" s="1017"/>
      <c r="AK30" s="976">
        <v>87</v>
      </c>
      <c r="AL30" s="967"/>
      <c r="AM30" s="967"/>
      <c r="AN30" s="967"/>
      <c r="AO30" s="967"/>
      <c r="AP30" s="967">
        <v>0</v>
      </c>
      <c r="AQ30" s="967"/>
      <c r="AR30" s="967"/>
      <c r="AS30" s="967"/>
      <c r="AT30" s="967"/>
      <c r="AU30" s="967">
        <v>0</v>
      </c>
      <c r="AV30" s="967"/>
      <c r="AW30" s="967"/>
      <c r="AX30" s="967"/>
      <c r="AY30" s="967"/>
      <c r="AZ30" s="1038">
        <v>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499</v>
      </c>
      <c r="R31" s="1040"/>
      <c r="S31" s="1040"/>
      <c r="T31" s="1040"/>
      <c r="U31" s="1040"/>
      <c r="V31" s="1040">
        <v>456</v>
      </c>
      <c r="W31" s="1040"/>
      <c r="X31" s="1040"/>
      <c r="Y31" s="1040"/>
      <c r="Z31" s="1040"/>
      <c r="AA31" s="1040">
        <v>43</v>
      </c>
      <c r="AB31" s="1040"/>
      <c r="AC31" s="1040"/>
      <c r="AD31" s="1040"/>
      <c r="AE31" s="1041"/>
      <c r="AF31" s="1015">
        <v>810</v>
      </c>
      <c r="AG31" s="1016"/>
      <c r="AH31" s="1016"/>
      <c r="AI31" s="1016"/>
      <c r="AJ31" s="1017"/>
      <c r="AK31" s="976">
        <v>48</v>
      </c>
      <c r="AL31" s="967"/>
      <c r="AM31" s="967"/>
      <c r="AN31" s="967"/>
      <c r="AO31" s="967"/>
      <c r="AP31" s="967">
        <v>2503</v>
      </c>
      <c r="AQ31" s="967"/>
      <c r="AR31" s="967"/>
      <c r="AS31" s="967"/>
      <c r="AT31" s="967"/>
      <c r="AU31" s="967">
        <v>323</v>
      </c>
      <c r="AV31" s="967"/>
      <c r="AW31" s="967"/>
      <c r="AX31" s="967"/>
      <c r="AY31" s="967"/>
      <c r="AZ31" s="1038">
        <v>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1269</v>
      </c>
      <c r="R32" s="1040"/>
      <c r="S32" s="1040"/>
      <c r="T32" s="1040"/>
      <c r="U32" s="1040"/>
      <c r="V32" s="1040">
        <v>1269</v>
      </c>
      <c r="W32" s="1040"/>
      <c r="X32" s="1040"/>
      <c r="Y32" s="1040"/>
      <c r="Z32" s="1040"/>
      <c r="AA32" s="1040">
        <v>0</v>
      </c>
      <c r="AB32" s="1040"/>
      <c r="AC32" s="1040"/>
      <c r="AD32" s="1040"/>
      <c r="AE32" s="1041"/>
      <c r="AF32" s="1015" t="s">
        <v>112</v>
      </c>
      <c r="AG32" s="1016"/>
      <c r="AH32" s="1016"/>
      <c r="AI32" s="1016"/>
      <c r="AJ32" s="1017"/>
      <c r="AK32" s="976">
        <v>176</v>
      </c>
      <c r="AL32" s="967"/>
      <c r="AM32" s="967"/>
      <c r="AN32" s="967"/>
      <c r="AO32" s="967"/>
      <c r="AP32" s="967">
        <v>5898</v>
      </c>
      <c r="AQ32" s="967"/>
      <c r="AR32" s="967"/>
      <c r="AS32" s="967"/>
      <c r="AT32" s="967"/>
      <c r="AU32" s="967">
        <v>2094</v>
      </c>
      <c r="AV32" s="967"/>
      <c r="AW32" s="967"/>
      <c r="AX32" s="967"/>
      <c r="AY32" s="967"/>
      <c r="AZ32" s="1038">
        <v>0</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148</v>
      </c>
      <c r="R33" s="1040"/>
      <c r="S33" s="1040"/>
      <c r="T33" s="1040"/>
      <c r="U33" s="1040"/>
      <c r="V33" s="1040">
        <v>148</v>
      </c>
      <c r="W33" s="1040"/>
      <c r="X33" s="1040"/>
      <c r="Y33" s="1040"/>
      <c r="Z33" s="1040"/>
      <c r="AA33" s="1040">
        <v>0</v>
      </c>
      <c r="AB33" s="1040"/>
      <c r="AC33" s="1040"/>
      <c r="AD33" s="1040"/>
      <c r="AE33" s="1041"/>
      <c r="AF33" s="1015" t="s">
        <v>112</v>
      </c>
      <c r="AG33" s="1016"/>
      <c r="AH33" s="1016"/>
      <c r="AI33" s="1016"/>
      <c r="AJ33" s="1017"/>
      <c r="AK33" s="976">
        <v>91</v>
      </c>
      <c r="AL33" s="967"/>
      <c r="AM33" s="967"/>
      <c r="AN33" s="967"/>
      <c r="AO33" s="967"/>
      <c r="AP33" s="967">
        <v>1527</v>
      </c>
      <c r="AQ33" s="967"/>
      <c r="AR33" s="967"/>
      <c r="AS33" s="967"/>
      <c r="AT33" s="967"/>
      <c r="AU33" s="967">
        <v>1449</v>
      </c>
      <c r="AV33" s="967"/>
      <c r="AW33" s="967"/>
      <c r="AX33" s="967"/>
      <c r="AY33" s="967"/>
      <c r="AZ33" s="1038">
        <v>0</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108</v>
      </c>
      <c r="R34" s="1040"/>
      <c r="S34" s="1040"/>
      <c r="T34" s="1040"/>
      <c r="U34" s="1040"/>
      <c r="V34" s="1040">
        <v>108</v>
      </c>
      <c r="W34" s="1040"/>
      <c r="X34" s="1040"/>
      <c r="Y34" s="1040"/>
      <c r="Z34" s="1040"/>
      <c r="AA34" s="1040">
        <v>0</v>
      </c>
      <c r="AB34" s="1040"/>
      <c r="AC34" s="1040"/>
      <c r="AD34" s="1040"/>
      <c r="AE34" s="1041"/>
      <c r="AF34" s="1015" t="s">
        <v>112</v>
      </c>
      <c r="AG34" s="1016"/>
      <c r="AH34" s="1016"/>
      <c r="AI34" s="1016"/>
      <c r="AJ34" s="1017"/>
      <c r="AK34" s="976">
        <v>26</v>
      </c>
      <c r="AL34" s="967"/>
      <c r="AM34" s="967"/>
      <c r="AN34" s="967"/>
      <c r="AO34" s="967"/>
      <c r="AP34" s="967">
        <v>130</v>
      </c>
      <c r="AQ34" s="967"/>
      <c r="AR34" s="967"/>
      <c r="AS34" s="967"/>
      <c r="AT34" s="967"/>
      <c r="AU34" s="967">
        <v>101</v>
      </c>
      <c r="AV34" s="967"/>
      <c r="AW34" s="967"/>
      <c r="AX34" s="967"/>
      <c r="AY34" s="967"/>
      <c r="AZ34" s="1038">
        <v>0</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1004</v>
      </c>
      <c r="AG63" s="955"/>
      <c r="AH63" s="955"/>
      <c r="AI63" s="955"/>
      <c r="AJ63" s="1026"/>
      <c r="AK63" s="1027"/>
      <c r="AL63" s="959"/>
      <c r="AM63" s="959"/>
      <c r="AN63" s="959"/>
      <c r="AO63" s="959"/>
      <c r="AP63" s="955">
        <v>10058</v>
      </c>
      <c r="AQ63" s="955"/>
      <c r="AR63" s="955"/>
      <c r="AS63" s="955"/>
      <c r="AT63" s="955"/>
      <c r="AU63" s="955">
        <v>3967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38</v>
      </c>
      <c r="R68" s="978"/>
      <c r="S68" s="978"/>
      <c r="T68" s="978"/>
      <c r="U68" s="978"/>
      <c r="V68" s="978">
        <v>37</v>
      </c>
      <c r="W68" s="978"/>
      <c r="X68" s="978"/>
      <c r="Y68" s="978"/>
      <c r="Z68" s="978"/>
      <c r="AA68" s="978">
        <v>1</v>
      </c>
      <c r="AB68" s="978"/>
      <c r="AC68" s="978"/>
      <c r="AD68" s="978"/>
      <c r="AE68" s="978"/>
      <c r="AF68" s="978">
        <v>1</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1255</v>
      </c>
      <c r="R69" s="967"/>
      <c r="S69" s="967"/>
      <c r="T69" s="967"/>
      <c r="U69" s="967"/>
      <c r="V69" s="967">
        <v>1230</v>
      </c>
      <c r="W69" s="967"/>
      <c r="X69" s="967"/>
      <c r="Y69" s="967"/>
      <c r="Z69" s="967"/>
      <c r="AA69" s="967">
        <v>25</v>
      </c>
      <c r="AB69" s="967"/>
      <c r="AC69" s="967"/>
      <c r="AD69" s="967"/>
      <c r="AE69" s="967"/>
      <c r="AF69" s="967">
        <v>25</v>
      </c>
      <c r="AG69" s="967"/>
      <c r="AH69" s="967"/>
      <c r="AI69" s="967"/>
      <c r="AJ69" s="967"/>
      <c r="AK69" s="967">
        <v>27</v>
      </c>
      <c r="AL69" s="967"/>
      <c r="AM69" s="967"/>
      <c r="AN69" s="967"/>
      <c r="AO69" s="967"/>
      <c r="AP69" s="967">
        <v>2412</v>
      </c>
      <c r="AQ69" s="967"/>
      <c r="AR69" s="967"/>
      <c r="AS69" s="967"/>
      <c r="AT69" s="967"/>
      <c r="AU69" s="967">
        <v>931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6</v>
      </c>
      <c r="R70" s="967"/>
      <c r="S70" s="967"/>
      <c r="T70" s="967"/>
      <c r="U70" s="967"/>
      <c r="V70" s="967">
        <v>6</v>
      </c>
      <c r="W70" s="967"/>
      <c r="X70" s="967"/>
      <c r="Y70" s="967"/>
      <c r="Z70" s="967"/>
      <c r="AA70" s="967">
        <v>0</v>
      </c>
      <c r="AB70" s="967"/>
      <c r="AC70" s="967"/>
      <c r="AD70" s="967"/>
      <c r="AE70" s="967"/>
      <c r="AF70" s="967">
        <v>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457</v>
      </c>
      <c r="R71" s="967"/>
      <c r="S71" s="967"/>
      <c r="T71" s="967"/>
      <c r="U71" s="967"/>
      <c r="V71" s="967">
        <v>438</v>
      </c>
      <c r="W71" s="967"/>
      <c r="X71" s="967"/>
      <c r="Y71" s="967"/>
      <c r="Z71" s="967"/>
      <c r="AA71" s="967">
        <v>19</v>
      </c>
      <c r="AB71" s="967"/>
      <c r="AC71" s="967"/>
      <c r="AD71" s="967"/>
      <c r="AE71" s="967"/>
      <c r="AF71" s="967">
        <v>19</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102711</v>
      </c>
      <c r="R72" s="967"/>
      <c r="S72" s="967"/>
      <c r="T72" s="967"/>
      <c r="U72" s="967"/>
      <c r="V72" s="967">
        <v>99754</v>
      </c>
      <c r="W72" s="967"/>
      <c r="X72" s="967"/>
      <c r="Y72" s="967"/>
      <c r="Z72" s="967"/>
      <c r="AA72" s="967">
        <v>2957</v>
      </c>
      <c r="AB72" s="967"/>
      <c r="AC72" s="967"/>
      <c r="AD72" s="967"/>
      <c r="AE72" s="967"/>
      <c r="AF72" s="967">
        <v>2957</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4148</v>
      </c>
      <c r="R73" s="967"/>
      <c r="S73" s="967"/>
      <c r="T73" s="967"/>
      <c r="U73" s="967"/>
      <c r="V73" s="967">
        <v>4116</v>
      </c>
      <c r="W73" s="967"/>
      <c r="X73" s="967"/>
      <c r="Y73" s="967"/>
      <c r="Z73" s="967"/>
      <c r="AA73" s="967">
        <v>32</v>
      </c>
      <c r="AB73" s="967"/>
      <c r="AC73" s="967"/>
      <c r="AD73" s="967"/>
      <c r="AE73" s="967"/>
      <c r="AF73" s="967">
        <v>32</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142</v>
      </c>
      <c r="R74" s="967"/>
      <c r="S74" s="967"/>
      <c r="T74" s="967"/>
      <c r="U74" s="967"/>
      <c r="V74" s="967">
        <v>126</v>
      </c>
      <c r="W74" s="967"/>
      <c r="X74" s="967"/>
      <c r="Y74" s="967"/>
      <c r="Z74" s="967"/>
      <c r="AA74" s="967">
        <v>16</v>
      </c>
      <c r="AB74" s="967"/>
      <c r="AC74" s="967"/>
      <c r="AD74" s="967"/>
      <c r="AE74" s="967"/>
      <c r="AF74" s="967">
        <v>16</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132</v>
      </c>
      <c r="R75" s="975"/>
      <c r="S75" s="975"/>
      <c r="T75" s="975"/>
      <c r="U75" s="976"/>
      <c r="V75" s="977">
        <v>121</v>
      </c>
      <c r="W75" s="975"/>
      <c r="X75" s="975"/>
      <c r="Y75" s="975"/>
      <c r="Z75" s="976"/>
      <c r="AA75" s="977">
        <v>10</v>
      </c>
      <c r="AB75" s="975"/>
      <c r="AC75" s="975"/>
      <c r="AD75" s="975"/>
      <c r="AE75" s="976"/>
      <c r="AF75" s="977">
        <v>10</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3060</v>
      </c>
      <c r="AG88" s="955"/>
      <c r="AH88" s="955"/>
      <c r="AI88" s="955"/>
      <c r="AJ88" s="955"/>
      <c r="AK88" s="959"/>
      <c r="AL88" s="959"/>
      <c r="AM88" s="959"/>
      <c r="AN88" s="959"/>
      <c r="AO88" s="959"/>
      <c r="AP88" s="955">
        <v>2412</v>
      </c>
      <c r="AQ88" s="955"/>
      <c r="AR88" s="955"/>
      <c r="AS88" s="955"/>
      <c r="AT88" s="955"/>
      <c r="AU88" s="955">
        <v>931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v>
      </c>
      <c r="CS102" s="947"/>
      <c r="CT102" s="947"/>
      <c r="CU102" s="947"/>
      <c r="CV102" s="948"/>
      <c r="CW102" s="946">
        <v>11</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1072669</v>
      </c>
      <c r="AB110" s="873"/>
      <c r="AC110" s="873"/>
      <c r="AD110" s="873"/>
      <c r="AE110" s="874"/>
      <c r="AF110" s="875">
        <v>1093123</v>
      </c>
      <c r="AG110" s="873"/>
      <c r="AH110" s="873"/>
      <c r="AI110" s="873"/>
      <c r="AJ110" s="874"/>
      <c r="AK110" s="875">
        <v>1136168</v>
      </c>
      <c r="AL110" s="873"/>
      <c r="AM110" s="873"/>
      <c r="AN110" s="873"/>
      <c r="AO110" s="874"/>
      <c r="AP110" s="876">
        <v>19.399999999999999</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9858228</v>
      </c>
      <c r="BR110" s="800"/>
      <c r="BS110" s="800"/>
      <c r="BT110" s="800"/>
      <c r="BU110" s="800"/>
      <c r="BV110" s="800">
        <v>10710730</v>
      </c>
      <c r="BW110" s="800"/>
      <c r="BX110" s="800"/>
      <c r="BY110" s="800"/>
      <c r="BZ110" s="800"/>
      <c r="CA110" s="800">
        <v>11268698</v>
      </c>
      <c r="CB110" s="800"/>
      <c r="CC110" s="800"/>
      <c r="CD110" s="800"/>
      <c r="CE110" s="800"/>
      <c r="CF110" s="861">
        <v>192.9</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4125005</v>
      </c>
      <c r="BR112" s="771"/>
      <c r="BS112" s="771"/>
      <c r="BT112" s="771"/>
      <c r="BU112" s="771"/>
      <c r="BV112" s="771">
        <v>3864721</v>
      </c>
      <c r="BW112" s="771"/>
      <c r="BX112" s="771"/>
      <c r="BY112" s="771"/>
      <c r="BZ112" s="771"/>
      <c r="CA112" s="771">
        <v>3967248</v>
      </c>
      <c r="CB112" s="771"/>
      <c r="CC112" s="771"/>
      <c r="CD112" s="771"/>
      <c r="CE112" s="771"/>
      <c r="CF112" s="848">
        <v>67.900000000000006</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201556</v>
      </c>
      <c r="AB113" s="909"/>
      <c r="AC113" s="909"/>
      <c r="AD113" s="909"/>
      <c r="AE113" s="910"/>
      <c r="AF113" s="911">
        <v>232137</v>
      </c>
      <c r="AG113" s="909"/>
      <c r="AH113" s="909"/>
      <c r="AI113" s="909"/>
      <c r="AJ113" s="910"/>
      <c r="AK113" s="911">
        <v>275094</v>
      </c>
      <c r="AL113" s="909"/>
      <c r="AM113" s="909"/>
      <c r="AN113" s="909"/>
      <c r="AO113" s="910"/>
      <c r="AP113" s="912">
        <v>4.7</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1241357</v>
      </c>
      <c r="BR113" s="771"/>
      <c r="BS113" s="771"/>
      <c r="BT113" s="771"/>
      <c r="BU113" s="771"/>
      <c r="BV113" s="771">
        <v>1088626</v>
      </c>
      <c r="BW113" s="771"/>
      <c r="BX113" s="771"/>
      <c r="BY113" s="771"/>
      <c r="BZ113" s="771"/>
      <c r="CA113" s="771">
        <v>930861</v>
      </c>
      <c r="CB113" s="771"/>
      <c r="CC113" s="771"/>
      <c r="CD113" s="771"/>
      <c r="CE113" s="771"/>
      <c r="CF113" s="848">
        <v>15.9</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175180</v>
      </c>
      <c r="AB114" s="784"/>
      <c r="AC114" s="784"/>
      <c r="AD114" s="784"/>
      <c r="AE114" s="785"/>
      <c r="AF114" s="786">
        <v>174758</v>
      </c>
      <c r="AG114" s="784"/>
      <c r="AH114" s="784"/>
      <c r="AI114" s="784"/>
      <c r="AJ114" s="785"/>
      <c r="AK114" s="786">
        <v>175180</v>
      </c>
      <c r="AL114" s="784"/>
      <c r="AM114" s="784"/>
      <c r="AN114" s="784"/>
      <c r="AO114" s="785"/>
      <c r="AP114" s="754">
        <v>3</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3113776</v>
      </c>
      <c r="BR114" s="771"/>
      <c r="BS114" s="771"/>
      <c r="BT114" s="771"/>
      <c r="BU114" s="771"/>
      <c r="BV114" s="771">
        <v>3106340</v>
      </c>
      <c r="BW114" s="771"/>
      <c r="BX114" s="771"/>
      <c r="BY114" s="771"/>
      <c r="BZ114" s="771"/>
      <c r="CA114" s="771">
        <v>2952940</v>
      </c>
      <c r="CB114" s="771"/>
      <c r="CC114" s="771"/>
      <c r="CD114" s="771"/>
      <c r="CE114" s="771"/>
      <c r="CF114" s="848">
        <v>50.5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310</v>
      </c>
      <c r="AB116" s="784"/>
      <c r="AC116" s="784"/>
      <c r="AD116" s="784"/>
      <c r="AE116" s="785"/>
      <c r="AF116" s="786">
        <v>43</v>
      </c>
      <c r="AG116" s="784"/>
      <c r="AH116" s="784"/>
      <c r="AI116" s="784"/>
      <c r="AJ116" s="785"/>
      <c r="AK116" s="786">
        <v>262</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1449715</v>
      </c>
      <c r="AB117" s="895"/>
      <c r="AC117" s="895"/>
      <c r="AD117" s="895"/>
      <c r="AE117" s="896"/>
      <c r="AF117" s="898">
        <v>1500061</v>
      </c>
      <c r="AG117" s="895"/>
      <c r="AH117" s="895"/>
      <c r="AI117" s="895"/>
      <c r="AJ117" s="896"/>
      <c r="AK117" s="898">
        <v>1586704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18338366</v>
      </c>
      <c r="BR118" s="858"/>
      <c r="BS118" s="858"/>
      <c r="BT118" s="858"/>
      <c r="BU118" s="858"/>
      <c r="BV118" s="858">
        <v>18770417</v>
      </c>
      <c r="BW118" s="858"/>
      <c r="BX118" s="858"/>
      <c r="BY118" s="858"/>
      <c r="BZ118" s="858"/>
      <c r="CA118" s="858">
        <v>19119747</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2329581</v>
      </c>
      <c r="BR119" s="800"/>
      <c r="BS119" s="800"/>
      <c r="BT119" s="800"/>
      <c r="BU119" s="800"/>
      <c r="BV119" s="800">
        <v>2313994</v>
      </c>
      <c r="BW119" s="800"/>
      <c r="BX119" s="800"/>
      <c r="BY119" s="800"/>
      <c r="BZ119" s="800"/>
      <c r="CA119" s="800">
        <v>2153282</v>
      </c>
      <c r="CB119" s="800"/>
      <c r="CC119" s="800"/>
      <c r="CD119" s="800"/>
      <c r="CE119" s="800"/>
      <c r="CF119" s="861">
        <v>36.9</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1222268</v>
      </c>
      <c r="BR120" s="771"/>
      <c r="BS120" s="771"/>
      <c r="BT120" s="771"/>
      <c r="BU120" s="771"/>
      <c r="BV120" s="771">
        <v>1357647</v>
      </c>
      <c r="BW120" s="771"/>
      <c r="BX120" s="771"/>
      <c r="BY120" s="771"/>
      <c r="BZ120" s="771"/>
      <c r="CA120" s="771">
        <v>1380116</v>
      </c>
      <c r="CB120" s="771"/>
      <c r="CC120" s="771"/>
      <c r="CD120" s="771"/>
      <c r="CE120" s="771"/>
      <c r="CF120" s="848">
        <v>23.6</v>
      </c>
      <c r="CG120" s="849"/>
      <c r="CH120" s="849"/>
      <c r="CI120" s="849"/>
      <c r="CJ120" s="849"/>
      <c r="CK120" s="850" t="s">
        <v>439</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2487583</v>
      </c>
      <c r="DH120" s="800"/>
      <c r="DI120" s="800"/>
      <c r="DJ120" s="800"/>
      <c r="DK120" s="800"/>
      <c r="DL120" s="800">
        <v>2165317</v>
      </c>
      <c r="DM120" s="800"/>
      <c r="DN120" s="800"/>
      <c r="DO120" s="800"/>
      <c r="DP120" s="800"/>
      <c r="DQ120" s="800">
        <v>2093773</v>
      </c>
      <c r="DR120" s="800"/>
      <c r="DS120" s="800"/>
      <c r="DT120" s="800"/>
      <c r="DU120" s="800"/>
      <c r="DV120" s="801">
        <v>35.799999999999997</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11071880</v>
      </c>
      <c r="BR121" s="858"/>
      <c r="BS121" s="858"/>
      <c r="BT121" s="858"/>
      <c r="BU121" s="858"/>
      <c r="BV121" s="858">
        <v>11398656</v>
      </c>
      <c r="BW121" s="858"/>
      <c r="BX121" s="858"/>
      <c r="BY121" s="858"/>
      <c r="BZ121" s="858"/>
      <c r="CA121" s="858">
        <v>11552695</v>
      </c>
      <c r="CB121" s="858"/>
      <c r="CC121" s="858"/>
      <c r="CD121" s="858"/>
      <c r="CE121" s="858"/>
      <c r="CF121" s="859">
        <v>197.7</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1324699</v>
      </c>
      <c r="DH121" s="771"/>
      <c r="DI121" s="771"/>
      <c r="DJ121" s="771"/>
      <c r="DK121" s="771"/>
      <c r="DL121" s="771">
        <v>1375023</v>
      </c>
      <c r="DM121" s="771"/>
      <c r="DN121" s="771"/>
      <c r="DO121" s="771"/>
      <c r="DP121" s="771"/>
      <c r="DQ121" s="771">
        <v>1449413</v>
      </c>
      <c r="DR121" s="771"/>
      <c r="DS121" s="771"/>
      <c r="DT121" s="771"/>
      <c r="DU121" s="771"/>
      <c r="DV121" s="823">
        <v>24.8</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14623729</v>
      </c>
      <c r="BR122" s="840"/>
      <c r="BS122" s="840"/>
      <c r="BT122" s="840"/>
      <c r="BU122" s="840"/>
      <c r="BV122" s="840">
        <v>15070297</v>
      </c>
      <c r="BW122" s="840"/>
      <c r="BX122" s="840"/>
      <c r="BY122" s="840"/>
      <c r="BZ122" s="840"/>
      <c r="CA122" s="840">
        <v>15086093</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149654</v>
      </c>
      <c r="DH122" s="771"/>
      <c r="DI122" s="771"/>
      <c r="DJ122" s="771"/>
      <c r="DK122" s="771"/>
      <c r="DL122" s="771">
        <v>238386</v>
      </c>
      <c r="DM122" s="771"/>
      <c r="DN122" s="771"/>
      <c r="DO122" s="771"/>
      <c r="DP122" s="771"/>
      <c r="DQ122" s="771">
        <v>322914</v>
      </c>
      <c r="DR122" s="771"/>
      <c r="DS122" s="771"/>
      <c r="DT122" s="771"/>
      <c r="DU122" s="771"/>
      <c r="DV122" s="823">
        <v>5.5</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62.3</v>
      </c>
      <c r="BR123" s="832"/>
      <c r="BS123" s="832"/>
      <c r="BT123" s="832"/>
      <c r="BU123" s="832"/>
      <c r="BV123" s="832">
        <v>61.7</v>
      </c>
      <c r="BW123" s="832"/>
      <c r="BX123" s="832"/>
      <c r="BY123" s="832"/>
      <c r="BZ123" s="832"/>
      <c r="CA123" s="832">
        <v>69</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163069</v>
      </c>
      <c r="DH123" s="784"/>
      <c r="DI123" s="784"/>
      <c r="DJ123" s="784"/>
      <c r="DK123" s="785"/>
      <c r="DL123" s="786">
        <v>85995</v>
      </c>
      <c r="DM123" s="784"/>
      <c r="DN123" s="784"/>
      <c r="DO123" s="784"/>
      <c r="DP123" s="785"/>
      <c r="DQ123" s="786">
        <v>101148</v>
      </c>
      <c r="DR123" s="784"/>
      <c r="DS123" s="784"/>
      <c r="DT123" s="784"/>
      <c r="DU123" s="785"/>
      <c r="DV123" s="754">
        <v>1.7</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14.13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455</v>
      </c>
      <c r="DM127" s="820"/>
      <c r="DN127" s="820"/>
      <c r="DO127" s="820"/>
      <c r="DP127" s="820"/>
      <c r="DQ127" s="820" t="s">
        <v>455</v>
      </c>
      <c r="DR127" s="820"/>
      <c r="DS127" s="820"/>
      <c r="DT127" s="820"/>
      <c r="DU127" s="820"/>
      <c r="DV127" s="821" t="s">
        <v>455</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149150</v>
      </c>
      <c r="AB128" s="724"/>
      <c r="AC128" s="724"/>
      <c r="AD128" s="724"/>
      <c r="AE128" s="725"/>
      <c r="AF128" s="726">
        <v>136186</v>
      </c>
      <c r="AG128" s="724"/>
      <c r="AH128" s="724"/>
      <c r="AI128" s="724"/>
      <c r="AJ128" s="725"/>
      <c r="AK128" s="726">
        <v>128136</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19.13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6795025</v>
      </c>
      <c r="AB129" s="784"/>
      <c r="AC129" s="784"/>
      <c r="AD129" s="784"/>
      <c r="AE129" s="785"/>
      <c r="AF129" s="786">
        <v>6851674</v>
      </c>
      <c r="AG129" s="784"/>
      <c r="AH129" s="784"/>
      <c r="AI129" s="784"/>
      <c r="AJ129" s="785"/>
      <c r="AK129" s="786">
        <v>6777580</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8.3000000000000007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837489</v>
      </c>
      <c r="AB130" s="784"/>
      <c r="AC130" s="784"/>
      <c r="AD130" s="784"/>
      <c r="AE130" s="785"/>
      <c r="AF130" s="786">
        <v>861071</v>
      </c>
      <c r="AG130" s="784"/>
      <c r="AH130" s="784"/>
      <c r="AI130" s="784"/>
      <c r="AJ130" s="785"/>
      <c r="AK130" s="786">
        <v>934643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69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5957536</v>
      </c>
      <c r="AB131" s="717"/>
      <c r="AC131" s="717"/>
      <c r="AD131" s="717"/>
      <c r="AE131" s="718"/>
      <c r="AF131" s="719">
        <v>5990603</v>
      </c>
      <c r="AG131" s="717"/>
      <c r="AH131" s="717"/>
      <c r="AI131" s="717"/>
      <c r="AJ131" s="718"/>
      <c r="AK131" s="719">
        <v>5842937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7.7729450560000002</v>
      </c>
      <c r="AB132" s="740"/>
      <c r="AC132" s="740"/>
      <c r="AD132" s="740"/>
      <c r="AE132" s="741"/>
      <c r="AF132" s="742">
        <v>8.3932118350000007</v>
      </c>
      <c r="AG132" s="740"/>
      <c r="AH132" s="740"/>
      <c r="AI132" s="740"/>
      <c r="AJ132" s="741"/>
      <c r="AK132" s="742">
        <v>8.9668089870000003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v>
      </c>
      <c r="AB133" s="749"/>
      <c r="AC133" s="749"/>
      <c r="AD133" s="749"/>
      <c r="AE133" s="750"/>
      <c r="AF133" s="748">
        <v>8.3000000000000007</v>
      </c>
      <c r="AG133" s="749"/>
      <c r="AH133" s="749"/>
      <c r="AI133" s="749"/>
      <c r="AJ133" s="750"/>
      <c r="AK133" s="748">
        <v>8.3000000000000007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C26" sqref="C2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2211573</v>
      </c>
      <c r="L9" s="264">
        <v>88890</v>
      </c>
      <c r="M9" s="265">
        <v>84248</v>
      </c>
      <c r="N9" s="266">
        <v>5.5</v>
      </c>
    </row>
    <row r="10" spans="1:16">
      <c r="A10" s="248"/>
      <c r="B10" s="244"/>
      <c r="C10" s="244"/>
      <c r="D10" s="244"/>
      <c r="E10" s="244"/>
      <c r="F10" s="244"/>
      <c r="G10" s="1133" t="s">
        <v>476</v>
      </c>
      <c r="H10" s="1134"/>
      <c r="I10" s="1134"/>
      <c r="J10" s="1135"/>
      <c r="K10" s="267">
        <v>258574</v>
      </c>
      <c r="L10" s="268">
        <v>10393</v>
      </c>
      <c r="M10" s="269">
        <v>7169</v>
      </c>
      <c r="N10" s="270">
        <v>45</v>
      </c>
    </row>
    <row r="11" spans="1:16" ht="13.5" customHeight="1">
      <c r="A11" s="248"/>
      <c r="B11" s="244"/>
      <c r="C11" s="244"/>
      <c r="D11" s="244"/>
      <c r="E11" s="244"/>
      <c r="F11" s="244"/>
      <c r="G11" s="1133" t="s">
        <v>477</v>
      </c>
      <c r="H11" s="1134"/>
      <c r="I11" s="1134"/>
      <c r="J11" s="1135"/>
      <c r="K11" s="267">
        <v>70442</v>
      </c>
      <c r="L11" s="268">
        <v>2831</v>
      </c>
      <c r="M11" s="269">
        <v>9152</v>
      </c>
      <c r="N11" s="270">
        <v>-69.099999999999994</v>
      </c>
    </row>
    <row r="12" spans="1:16" ht="13.5" customHeight="1">
      <c r="A12" s="248"/>
      <c r="B12" s="244"/>
      <c r="C12" s="244"/>
      <c r="D12" s="244"/>
      <c r="E12" s="244"/>
      <c r="F12" s="244"/>
      <c r="G12" s="1133" t="s">
        <v>478</v>
      </c>
      <c r="H12" s="1134"/>
      <c r="I12" s="1134"/>
      <c r="J12" s="1135"/>
      <c r="K12" s="267" t="s">
        <v>479</v>
      </c>
      <c r="L12" s="268" t="s">
        <v>479</v>
      </c>
      <c r="M12" s="269">
        <v>893</v>
      </c>
      <c r="N12" s="270" t="s">
        <v>479</v>
      </c>
    </row>
    <row r="13" spans="1:16" ht="13.5" customHeight="1">
      <c r="A13" s="248"/>
      <c r="B13" s="244"/>
      <c r="C13" s="244"/>
      <c r="D13" s="244"/>
      <c r="E13" s="244"/>
      <c r="F13" s="244"/>
      <c r="G13" s="1133" t="s">
        <v>480</v>
      </c>
      <c r="H13" s="1134"/>
      <c r="I13" s="1134"/>
      <c r="J13" s="1135"/>
      <c r="K13" s="267" t="s">
        <v>479</v>
      </c>
      <c r="L13" s="268" t="s">
        <v>479</v>
      </c>
      <c r="M13" s="269">
        <v>3</v>
      </c>
      <c r="N13" s="270" t="s">
        <v>479</v>
      </c>
    </row>
    <row r="14" spans="1:16" ht="13.5" customHeight="1">
      <c r="A14" s="248"/>
      <c r="B14" s="244"/>
      <c r="C14" s="244"/>
      <c r="D14" s="244"/>
      <c r="E14" s="244"/>
      <c r="F14" s="244"/>
      <c r="G14" s="1133" t="s">
        <v>481</v>
      </c>
      <c r="H14" s="1134"/>
      <c r="I14" s="1134"/>
      <c r="J14" s="1135"/>
      <c r="K14" s="267">
        <v>98464</v>
      </c>
      <c r="L14" s="268">
        <v>3958</v>
      </c>
      <c r="M14" s="269">
        <v>3652</v>
      </c>
      <c r="N14" s="270">
        <v>8.4</v>
      </c>
    </row>
    <row r="15" spans="1:16" ht="13.5" customHeight="1">
      <c r="A15" s="248"/>
      <c r="B15" s="244"/>
      <c r="C15" s="244"/>
      <c r="D15" s="244"/>
      <c r="E15" s="244"/>
      <c r="F15" s="244"/>
      <c r="G15" s="1133" t="s">
        <v>482</v>
      </c>
      <c r="H15" s="1134"/>
      <c r="I15" s="1134"/>
      <c r="J15" s="1135"/>
      <c r="K15" s="267">
        <v>126035</v>
      </c>
      <c r="L15" s="268">
        <v>5066</v>
      </c>
      <c r="M15" s="269">
        <v>2134</v>
      </c>
      <c r="N15" s="270">
        <v>137.4</v>
      </c>
    </row>
    <row r="16" spans="1:16">
      <c r="A16" s="248"/>
      <c r="B16" s="244"/>
      <c r="C16" s="244"/>
      <c r="D16" s="244"/>
      <c r="E16" s="244"/>
      <c r="F16" s="244"/>
      <c r="G16" s="1136" t="s">
        <v>483</v>
      </c>
      <c r="H16" s="1137"/>
      <c r="I16" s="1137"/>
      <c r="J16" s="1138"/>
      <c r="K16" s="268">
        <v>-221098</v>
      </c>
      <c r="L16" s="268">
        <v>-8887</v>
      </c>
      <c r="M16" s="269">
        <v>-9248</v>
      </c>
      <c r="N16" s="270">
        <v>-3.9</v>
      </c>
    </row>
    <row r="17" spans="1:16">
      <c r="A17" s="248"/>
      <c r="B17" s="244"/>
      <c r="C17" s="244"/>
      <c r="D17" s="244"/>
      <c r="E17" s="244"/>
      <c r="F17" s="244"/>
      <c r="G17" s="1136" t="s">
        <v>170</v>
      </c>
      <c r="H17" s="1137"/>
      <c r="I17" s="1137"/>
      <c r="J17" s="1138"/>
      <c r="K17" s="268">
        <v>2543990</v>
      </c>
      <c r="L17" s="268">
        <v>102250</v>
      </c>
      <c r="M17" s="269">
        <v>98003</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11.01</v>
      </c>
      <c r="L21" s="281">
        <v>9.39</v>
      </c>
      <c r="M21" s="282">
        <v>1.62</v>
      </c>
      <c r="N21" s="249"/>
      <c r="O21" s="283"/>
      <c r="P21" s="279"/>
    </row>
    <row r="22" spans="1:16" s="284" customFormat="1">
      <c r="A22" s="279"/>
      <c r="B22" s="249"/>
      <c r="C22" s="249"/>
      <c r="D22" s="249"/>
      <c r="E22" s="249"/>
      <c r="F22" s="249"/>
      <c r="G22" s="1130" t="s">
        <v>489</v>
      </c>
      <c r="H22" s="1131"/>
      <c r="I22" s="1131"/>
      <c r="J22" s="1132"/>
      <c r="K22" s="285">
        <v>96.8</v>
      </c>
      <c r="L22" s="286">
        <v>97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1136168</v>
      </c>
      <c r="L32" s="294">
        <v>45666</v>
      </c>
      <c r="M32" s="295">
        <v>64926</v>
      </c>
      <c r="N32" s="296">
        <v>-29.7</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24</v>
      </c>
      <c r="N34" s="296" t="s">
        <v>479</v>
      </c>
    </row>
    <row r="35" spans="1:16" ht="27" customHeight="1">
      <c r="A35" s="248"/>
      <c r="B35" s="244"/>
      <c r="C35" s="244"/>
      <c r="D35" s="244"/>
      <c r="E35" s="244"/>
      <c r="F35" s="244"/>
      <c r="G35" s="1121" t="s">
        <v>495</v>
      </c>
      <c r="H35" s="1122"/>
      <c r="I35" s="1122"/>
      <c r="J35" s="1123"/>
      <c r="K35" s="294">
        <v>275094</v>
      </c>
      <c r="L35" s="294">
        <v>11057</v>
      </c>
      <c r="M35" s="295">
        <v>18007</v>
      </c>
      <c r="N35" s="296">
        <v>-38.6</v>
      </c>
    </row>
    <row r="36" spans="1:16" ht="27" customHeight="1">
      <c r="A36" s="248"/>
      <c r="B36" s="244"/>
      <c r="C36" s="244"/>
      <c r="D36" s="244"/>
      <c r="E36" s="244"/>
      <c r="F36" s="244"/>
      <c r="G36" s="1121" t="s">
        <v>496</v>
      </c>
      <c r="H36" s="1122"/>
      <c r="I36" s="1122"/>
      <c r="J36" s="1123"/>
      <c r="K36" s="294">
        <v>175180</v>
      </c>
      <c r="L36" s="294">
        <v>7041</v>
      </c>
      <c r="M36" s="295">
        <v>3275</v>
      </c>
      <c r="N36" s="296">
        <v>115</v>
      </c>
    </row>
    <row r="37" spans="1:16" ht="13.5" customHeight="1">
      <c r="A37" s="248"/>
      <c r="B37" s="244"/>
      <c r="C37" s="244"/>
      <c r="D37" s="244"/>
      <c r="E37" s="244"/>
      <c r="F37" s="244"/>
      <c r="G37" s="1121" t="s">
        <v>497</v>
      </c>
      <c r="H37" s="1122"/>
      <c r="I37" s="1122"/>
      <c r="J37" s="1123"/>
      <c r="K37" s="294" t="s">
        <v>479</v>
      </c>
      <c r="L37" s="294" t="s">
        <v>479</v>
      </c>
      <c r="M37" s="295">
        <v>1233</v>
      </c>
      <c r="N37" s="296" t="s">
        <v>479</v>
      </c>
    </row>
    <row r="38" spans="1:16" ht="27" customHeight="1">
      <c r="A38" s="248"/>
      <c r="B38" s="244"/>
      <c r="C38" s="244"/>
      <c r="D38" s="244"/>
      <c r="E38" s="244"/>
      <c r="F38" s="244"/>
      <c r="G38" s="1124" t="s">
        <v>498</v>
      </c>
      <c r="H38" s="1125"/>
      <c r="I38" s="1125"/>
      <c r="J38" s="1126"/>
      <c r="K38" s="297">
        <v>262</v>
      </c>
      <c r="L38" s="297">
        <v>11</v>
      </c>
      <c r="M38" s="298">
        <v>9</v>
      </c>
      <c r="N38" s="299">
        <v>22.2</v>
      </c>
      <c r="O38" s="293"/>
    </row>
    <row r="39" spans="1:16">
      <c r="A39" s="248"/>
      <c r="B39" s="244"/>
      <c r="C39" s="244"/>
      <c r="D39" s="244"/>
      <c r="E39" s="244"/>
      <c r="F39" s="244"/>
      <c r="G39" s="1124" t="s">
        <v>499</v>
      </c>
      <c r="H39" s="1125"/>
      <c r="I39" s="1125"/>
      <c r="J39" s="1126"/>
      <c r="K39" s="300">
        <v>-128136</v>
      </c>
      <c r="L39" s="300">
        <v>-5150</v>
      </c>
      <c r="M39" s="301">
        <v>-4280</v>
      </c>
      <c r="N39" s="302">
        <v>20.3</v>
      </c>
      <c r="O39" s="293"/>
    </row>
    <row r="40" spans="1:16" ht="27" customHeight="1">
      <c r="A40" s="248"/>
      <c r="B40" s="244"/>
      <c r="C40" s="244"/>
      <c r="D40" s="244"/>
      <c r="E40" s="244"/>
      <c r="F40" s="244"/>
      <c r="G40" s="1121" t="s">
        <v>500</v>
      </c>
      <c r="H40" s="1122"/>
      <c r="I40" s="1122"/>
      <c r="J40" s="1123"/>
      <c r="K40" s="300">
        <v>-934643</v>
      </c>
      <c r="L40" s="300">
        <v>-37566</v>
      </c>
      <c r="M40" s="301">
        <v>-56807</v>
      </c>
      <c r="N40" s="302">
        <v>-33.9</v>
      </c>
      <c r="O40" s="293"/>
    </row>
    <row r="41" spans="1:16">
      <c r="A41" s="248"/>
      <c r="B41" s="244"/>
      <c r="C41" s="244"/>
      <c r="D41" s="244"/>
      <c r="E41" s="244"/>
      <c r="F41" s="244"/>
      <c r="G41" s="1127" t="s">
        <v>280</v>
      </c>
      <c r="H41" s="1128"/>
      <c r="I41" s="1128"/>
      <c r="J41" s="1129"/>
      <c r="K41" s="294">
        <v>523925</v>
      </c>
      <c r="L41" s="300">
        <v>21058</v>
      </c>
      <c r="M41" s="301">
        <v>26387</v>
      </c>
      <c r="N41" s="302">
        <v>-20.2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1835585</v>
      </c>
      <c r="J51" s="320">
        <v>70861</v>
      </c>
      <c r="K51" s="321">
        <v>7</v>
      </c>
      <c r="L51" s="322">
        <v>86381</v>
      </c>
      <c r="M51" s="323">
        <v>9.3000000000000007</v>
      </c>
      <c r="N51" s="324">
        <v>-2.2999999999999998</v>
      </c>
    </row>
    <row r="52" spans="1:14">
      <c r="A52" s="248"/>
      <c r="B52" s="244"/>
      <c r="C52" s="244"/>
      <c r="D52" s="244"/>
      <c r="E52" s="244"/>
      <c r="F52" s="244"/>
      <c r="G52" s="325"/>
      <c r="H52" s="326" t="s">
        <v>511</v>
      </c>
      <c r="I52" s="327">
        <v>663964</v>
      </c>
      <c r="J52" s="328">
        <v>25632</v>
      </c>
      <c r="K52" s="329">
        <v>-35.5</v>
      </c>
      <c r="L52" s="330">
        <v>41242</v>
      </c>
      <c r="M52" s="331">
        <v>-10.4</v>
      </c>
      <c r="N52" s="332">
        <v>-25.1</v>
      </c>
    </row>
    <row r="53" spans="1:14">
      <c r="A53" s="248"/>
      <c r="B53" s="244"/>
      <c r="C53" s="244"/>
      <c r="D53" s="244"/>
      <c r="E53" s="244"/>
      <c r="F53" s="244"/>
      <c r="G53" s="310" t="s">
        <v>512</v>
      </c>
      <c r="H53" s="311"/>
      <c r="I53" s="319">
        <v>1716537</v>
      </c>
      <c r="J53" s="320">
        <v>66974</v>
      </c>
      <c r="K53" s="321">
        <v>-5.5</v>
      </c>
      <c r="L53" s="322">
        <v>67201</v>
      </c>
      <c r="M53" s="323">
        <v>-22.2</v>
      </c>
      <c r="N53" s="324">
        <v>16.7</v>
      </c>
    </row>
    <row r="54" spans="1:14">
      <c r="A54" s="248"/>
      <c r="B54" s="244"/>
      <c r="C54" s="244"/>
      <c r="D54" s="244"/>
      <c r="E54" s="244"/>
      <c r="F54" s="244"/>
      <c r="G54" s="325"/>
      <c r="H54" s="326" t="s">
        <v>511</v>
      </c>
      <c r="I54" s="327">
        <v>691196</v>
      </c>
      <c r="J54" s="328">
        <v>26968</v>
      </c>
      <c r="K54" s="329">
        <v>5.2</v>
      </c>
      <c r="L54" s="330">
        <v>35210</v>
      </c>
      <c r="M54" s="331">
        <v>-14.6</v>
      </c>
      <c r="N54" s="332">
        <v>19.8</v>
      </c>
    </row>
    <row r="55" spans="1:14">
      <c r="A55" s="248"/>
      <c r="B55" s="244"/>
      <c r="C55" s="244"/>
      <c r="D55" s="244"/>
      <c r="E55" s="244"/>
      <c r="F55" s="244"/>
      <c r="G55" s="310" t="s">
        <v>513</v>
      </c>
      <c r="H55" s="311"/>
      <c r="I55" s="319">
        <v>2017855</v>
      </c>
      <c r="J55" s="320">
        <v>79035</v>
      </c>
      <c r="K55" s="321">
        <v>18</v>
      </c>
      <c r="L55" s="322">
        <v>75709</v>
      </c>
      <c r="M55" s="323">
        <v>12.7</v>
      </c>
      <c r="N55" s="324">
        <v>5.3</v>
      </c>
    </row>
    <row r="56" spans="1:14">
      <c r="A56" s="248"/>
      <c r="B56" s="244"/>
      <c r="C56" s="244"/>
      <c r="D56" s="244"/>
      <c r="E56" s="244"/>
      <c r="F56" s="244"/>
      <c r="G56" s="325"/>
      <c r="H56" s="326" t="s">
        <v>511</v>
      </c>
      <c r="I56" s="327">
        <v>959548</v>
      </c>
      <c r="J56" s="328">
        <v>37584</v>
      </c>
      <c r="K56" s="329">
        <v>39.4</v>
      </c>
      <c r="L56" s="330">
        <v>35212</v>
      </c>
      <c r="M56" s="331">
        <v>0</v>
      </c>
      <c r="N56" s="332">
        <v>39.4</v>
      </c>
    </row>
    <row r="57" spans="1:14">
      <c r="A57" s="248"/>
      <c r="B57" s="244"/>
      <c r="C57" s="244"/>
      <c r="D57" s="244"/>
      <c r="E57" s="244"/>
      <c r="F57" s="244"/>
      <c r="G57" s="310" t="s">
        <v>514</v>
      </c>
      <c r="H57" s="311"/>
      <c r="I57" s="319">
        <v>2947630</v>
      </c>
      <c r="J57" s="320">
        <v>116521</v>
      </c>
      <c r="K57" s="321">
        <v>47.4</v>
      </c>
      <c r="L57" s="322">
        <v>90961</v>
      </c>
      <c r="M57" s="323">
        <v>20.100000000000001</v>
      </c>
      <c r="N57" s="324">
        <v>27.3</v>
      </c>
    </row>
    <row r="58" spans="1:14">
      <c r="A58" s="248"/>
      <c r="B58" s="244"/>
      <c r="C58" s="244"/>
      <c r="D58" s="244"/>
      <c r="E58" s="244"/>
      <c r="F58" s="244"/>
      <c r="G58" s="325"/>
      <c r="H58" s="326" t="s">
        <v>511</v>
      </c>
      <c r="I58" s="327">
        <v>1041391</v>
      </c>
      <c r="J58" s="328">
        <v>41167</v>
      </c>
      <c r="K58" s="329">
        <v>9.5</v>
      </c>
      <c r="L58" s="330">
        <v>37720</v>
      </c>
      <c r="M58" s="331">
        <v>7.1</v>
      </c>
      <c r="N58" s="332">
        <v>2.4</v>
      </c>
    </row>
    <row r="59" spans="1:14">
      <c r="A59" s="248"/>
      <c r="B59" s="244"/>
      <c r="C59" s="244"/>
      <c r="D59" s="244"/>
      <c r="E59" s="244"/>
      <c r="F59" s="244"/>
      <c r="G59" s="310" t="s">
        <v>515</v>
      </c>
      <c r="H59" s="311"/>
      <c r="I59" s="319">
        <v>3040710</v>
      </c>
      <c r="J59" s="320">
        <v>122215</v>
      </c>
      <c r="K59" s="321">
        <v>4.9000000000000004</v>
      </c>
      <c r="L59" s="322">
        <v>106614</v>
      </c>
      <c r="M59" s="323">
        <v>17.2</v>
      </c>
      <c r="N59" s="324">
        <v>-12.3</v>
      </c>
    </row>
    <row r="60" spans="1:14">
      <c r="A60" s="248"/>
      <c r="B60" s="244"/>
      <c r="C60" s="244"/>
      <c r="D60" s="244"/>
      <c r="E60" s="244"/>
      <c r="F60" s="244"/>
      <c r="G60" s="325"/>
      <c r="H60" s="326" t="s">
        <v>511</v>
      </c>
      <c r="I60" s="333">
        <v>976888</v>
      </c>
      <c r="J60" s="328">
        <v>39264</v>
      </c>
      <c r="K60" s="329">
        <v>-4.5999999999999996</v>
      </c>
      <c r="L60" s="330">
        <v>45545</v>
      </c>
      <c r="M60" s="331">
        <v>20.7</v>
      </c>
      <c r="N60" s="332">
        <v>-25.3</v>
      </c>
    </row>
    <row r="61" spans="1:14">
      <c r="A61" s="248"/>
      <c r="B61" s="244"/>
      <c r="C61" s="244"/>
      <c r="D61" s="244"/>
      <c r="E61" s="244"/>
      <c r="F61" s="244"/>
      <c r="G61" s="310" t="s">
        <v>516</v>
      </c>
      <c r="H61" s="334"/>
      <c r="I61" s="335">
        <v>2311663</v>
      </c>
      <c r="J61" s="336">
        <v>91121</v>
      </c>
      <c r="K61" s="337">
        <v>14.4</v>
      </c>
      <c r="L61" s="338">
        <v>85373</v>
      </c>
      <c r="M61" s="339">
        <v>7.4</v>
      </c>
      <c r="N61" s="324">
        <v>7</v>
      </c>
    </row>
    <row r="62" spans="1:14">
      <c r="A62" s="248"/>
      <c r="B62" s="244"/>
      <c r="C62" s="244"/>
      <c r="D62" s="244"/>
      <c r="E62" s="244"/>
      <c r="F62" s="244"/>
      <c r="G62" s="325"/>
      <c r="H62" s="326" t="s">
        <v>511</v>
      </c>
      <c r="I62" s="327">
        <v>866597</v>
      </c>
      <c r="J62" s="328">
        <v>34123</v>
      </c>
      <c r="K62" s="329">
        <v>2.8</v>
      </c>
      <c r="L62" s="330">
        <v>38986</v>
      </c>
      <c r="M62" s="331">
        <v>0.6</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24.64</v>
      </c>
      <c r="G47" s="12">
        <v>21.59</v>
      </c>
      <c r="H47" s="12">
        <v>20.55</v>
      </c>
      <c r="I47" s="12">
        <v>25.45</v>
      </c>
      <c r="J47" s="13">
        <v>19.29</v>
      </c>
    </row>
    <row r="48" spans="2:10" ht="57.75" customHeight="1">
      <c r="B48" s="14"/>
      <c r="C48" s="1141" t="s">
        <v>4</v>
      </c>
      <c r="D48" s="1141"/>
      <c r="E48" s="1142"/>
      <c r="F48" s="15">
        <v>4.53</v>
      </c>
      <c r="G48" s="16">
        <v>3.19</v>
      </c>
      <c r="H48" s="16">
        <v>4.42</v>
      </c>
      <c r="I48" s="16">
        <v>5.55</v>
      </c>
      <c r="J48" s="17">
        <v>4.0199999999999996</v>
      </c>
    </row>
    <row r="49" spans="2:10" ht="57.75" customHeight="1" thickBot="1">
      <c r="B49" s="18"/>
      <c r="C49" s="1143" t="s">
        <v>5</v>
      </c>
      <c r="D49" s="1143"/>
      <c r="E49" s="1144"/>
      <c r="F49" s="19">
        <v>6.31</v>
      </c>
      <c r="G49" s="20" t="s">
        <v>523</v>
      </c>
      <c r="H49" s="20" t="s">
        <v>524</v>
      </c>
      <c r="I49" s="20">
        <v>6.24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526</v>
      </c>
      <c r="D34" s="1151"/>
      <c r="E34" s="1152"/>
      <c r="F34" s="32">
        <v>10.08</v>
      </c>
      <c r="G34" s="33">
        <v>10.24</v>
      </c>
      <c r="H34" s="33">
        <v>10.89</v>
      </c>
      <c r="I34" s="33">
        <v>11.67</v>
      </c>
      <c r="J34" s="34">
        <v>11.95</v>
      </c>
      <c r="K34" s="22"/>
      <c r="L34" s="22"/>
      <c r="M34" s="22"/>
      <c r="N34" s="22"/>
      <c r="O34" s="22"/>
      <c r="P34" s="22"/>
    </row>
    <row r="35" spans="1:16" ht="39" customHeight="1">
      <c r="A35" s="22"/>
      <c r="B35" s="35"/>
      <c r="C35" s="1145" t="s">
        <v>527</v>
      </c>
      <c r="D35" s="1146"/>
      <c r="E35" s="1147"/>
      <c r="F35" s="36">
        <v>4.51</v>
      </c>
      <c r="G35" s="37">
        <v>3.12</v>
      </c>
      <c r="H35" s="37">
        <v>4.4000000000000004</v>
      </c>
      <c r="I35" s="37">
        <v>5.48</v>
      </c>
      <c r="J35" s="38">
        <v>3.95</v>
      </c>
      <c r="K35" s="22"/>
      <c r="L35" s="22"/>
      <c r="M35" s="22"/>
      <c r="N35" s="22"/>
      <c r="O35" s="22"/>
      <c r="P35" s="22"/>
    </row>
    <row r="36" spans="1:16" ht="39" customHeight="1">
      <c r="A36" s="22"/>
      <c r="B36" s="35"/>
      <c r="C36" s="1145" t="s">
        <v>528</v>
      </c>
      <c r="D36" s="1146"/>
      <c r="E36" s="1147"/>
      <c r="F36" s="36">
        <v>1.97</v>
      </c>
      <c r="G36" s="37">
        <v>2.25</v>
      </c>
      <c r="H36" s="37">
        <v>1.33</v>
      </c>
      <c r="I36" s="37">
        <v>1.82</v>
      </c>
      <c r="J36" s="38">
        <v>2.8</v>
      </c>
      <c r="K36" s="22"/>
      <c r="L36" s="22"/>
      <c r="M36" s="22"/>
      <c r="N36" s="22"/>
      <c r="O36" s="22"/>
      <c r="P36" s="22"/>
    </row>
    <row r="37" spans="1:16" ht="39" customHeight="1">
      <c r="A37" s="22"/>
      <c r="B37" s="35"/>
      <c r="C37" s="1145" t="s">
        <v>529</v>
      </c>
      <c r="D37" s="1146"/>
      <c r="E37" s="1147"/>
      <c r="F37" s="36">
        <v>0</v>
      </c>
      <c r="G37" s="37">
        <v>0.06</v>
      </c>
      <c r="H37" s="37">
        <v>0</v>
      </c>
      <c r="I37" s="37">
        <v>0.06</v>
      </c>
      <c r="J37" s="38">
        <v>0.04</v>
      </c>
      <c r="K37" s="22"/>
      <c r="L37" s="22"/>
      <c r="M37" s="22"/>
      <c r="N37" s="22"/>
      <c r="O37" s="22"/>
      <c r="P37" s="22"/>
    </row>
    <row r="38" spans="1:16" ht="39" customHeight="1">
      <c r="A38" s="22"/>
      <c r="B38" s="35"/>
      <c r="C38" s="1145" t="s">
        <v>530</v>
      </c>
      <c r="D38" s="1146"/>
      <c r="E38" s="1147"/>
      <c r="F38" s="36">
        <v>0.09</v>
      </c>
      <c r="G38" s="37">
        <v>0</v>
      </c>
      <c r="H38" s="37">
        <v>0.06</v>
      </c>
      <c r="I38" s="37">
        <v>0</v>
      </c>
      <c r="J38" s="38">
        <v>0.04</v>
      </c>
      <c r="K38" s="22"/>
      <c r="L38" s="22"/>
      <c r="M38" s="22"/>
      <c r="N38" s="22"/>
      <c r="O38" s="22"/>
      <c r="P38" s="22"/>
    </row>
    <row r="39" spans="1:16" ht="39" customHeight="1">
      <c r="A39" s="22"/>
      <c r="B39" s="35"/>
      <c r="C39" s="1145" t="s">
        <v>531</v>
      </c>
      <c r="D39" s="1146"/>
      <c r="E39" s="1147"/>
      <c r="F39" s="36">
        <v>0</v>
      </c>
      <c r="G39" s="37">
        <v>0</v>
      </c>
      <c r="H39" s="37">
        <v>0.01</v>
      </c>
      <c r="I39" s="37">
        <v>0</v>
      </c>
      <c r="J39" s="38">
        <v>0.01</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K43" sqref="K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1158</v>
      </c>
      <c r="L45" s="60">
        <v>1086</v>
      </c>
      <c r="M45" s="60">
        <v>1073</v>
      </c>
      <c r="N45" s="60">
        <v>1093</v>
      </c>
      <c r="O45" s="61">
        <v>1136</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367</v>
      </c>
      <c r="L48" s="64">
        <v>332</v>
      </c>
      <c r="M48" s="64">
        <v>202</v>
      </c>
      <c r="N48" s="64">
        <v>232</v>
      </c>
      <c r="O48" s="65">
        <v>275</v>
      </c>
      <c r="P48" s="48"/>
      <c r="Q48" s="48"/>
      <c r="R48" s="48"/>
      <c r="S48" s="48"/>
      <c r="T48" s="48"/>
      <c r="U48" s="48"/>
    </row>
    <row r="49" spans="1:21" ht="30.75" customHeight="1">
      <c r="A49" s="48"/>
      <c r="B49" s="1163"/>
      <c r="C49" s="1164"/>
      <c r="D49" s="62"/>
      <c r="E49" s="1155" t="s">
        <v>16</v>
      </c>
      <c r="F49" s="1155"/>
      <c r="G49" s="1155"/>
      <c r="H49" s="1155"/>
      <c r="I49" s="1155"/>
      <c r="J49" s="1156"/>
      <c r="K49" s="63">
        <v>174</v>
      </c>
      <c r="L49" s="64">
        <v>175</v>
      </c>
      <c r="M49" s="64">
        <v>175</v>
      </c>
      <c r="N49" s="64">
        <v>175</v>
      </c>
      <c r="O49" s="65">
        <v>175</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1047</v>
      </c>
      <c r="L52" s="64">
        <v>1057</v>
      </c>
      <c r="M52" s="64">
        <v>986</v>
      </c>
      <c r="N52" s="64">
        <v>998</v>
      </c>
      <c r="O52" s="65">
        <v>1063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652</v>
      </c>
      <c r="L53" s="69">
        <v>536</v>
      </c>
      <c r="M53" s="69">
        <v>464</v>
      </c>
      <c r="N53" s="69">
        <v>502</v>
      </c>
      <c r="O53" s="70">
        <v>523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2016-04-27T10:16:41Z</cp:lastPrinted>
  <dcterms:created xsi:type="dcterms:W3CDTF">2016-02-15T01:18:29Z</dcterms:created>
  <dcterms:modified xsi:type="dcterms:W3CDTF">2016-04-27T10:17:58Z</dcterms:modified>
  <cp:category/>
</cp:coreProperties>
</file>