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2705" yWindow="555" windowWidth="18165" windowHeight="127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<sst xmlns="http://schemas.openxmlformats.org/spreadsheetml/2006/main" count="945" uniqueCount="547">
  <si>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</si>
  <si>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</si>
  <si>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</si>
  <si>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</si>
  <si>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</si>
  <si>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</si>
  <si>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</si>
  <si>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</si>
  <si>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</si>
  <si>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</si>
  <si>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</si>
  <si>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</si>
  <si>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</si>
  <si>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</si>
  <si>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</si>
  <si>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</si>
  <si>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</si>
  <si>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</si>
  <si>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</si>
  <si>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</si>
  <si>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</si>
  <si>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</si>
  <si>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</si>
  <si>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</si>
  <si>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</si>
  <si>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</si>
  <si>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</si>
  <si>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</si>
  <si>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</si>
  <si>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</si>
  <si>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</si>
  <si>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</si>
  <si>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</si>
  <si>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</si>
  <si>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</si>
  <si>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</si>
  <si>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</si>
  <si>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</si>
  <si>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</si>
  <si>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</si>
  <si>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</si>
  <si>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</si>
  <si>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</si>
  <si>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</si>
  <si>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</si>
  <si>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</si>
  <si>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</si>
  <si>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</si>
  <si>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</si>
  <si>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</si>
  <si>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</si>
  <si>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</si>
  <si>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</si>
  <si>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</si>
  <si>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</si>
  <si>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</si>
  <si>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</si>
  <si>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</si>
  <si>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</si>
  <si>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</si>
  <si>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</si>
  <si>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</si>
  <si>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</si>
  <si>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</si>
  <si>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</si>
  <si>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</si>
  <si>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</si>
  <si>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</si>
  <si>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</si>
  <si>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</si>
  <si>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</si>
  <si>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</si>
  <si>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</si>
  <si>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</si>
  <si>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</si>
  <si>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</si>
  <si>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</si>
  <si>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</si>
  <si>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</si>
  <si>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</si>
  <si>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</si>
  <si>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</si>
  <si>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鯖江市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</si>
  <si>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</si>
  <si>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</si>
  <si>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</si>
  <si>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</si>
  <si>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</si>
  <si>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</si>
  <si>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</si>
  <si>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</si>
  <si>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</si>
  <si>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</si>
  <si>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</si>
  <si>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</si>
  <si>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</si>
  <si>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</si>
  <si>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</si>
  <si>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</si>
  <si>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</si>
  <si>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</si>
  <si>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</si>
  <si>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</si>
  <si>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</si>
  <si>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</si>
  <si>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</si>
  <si>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</si>
  <si>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</si>
  <si>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</si>
  <si>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</si>
  <si>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</si>
  <si>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</si>
  <si>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</si>
  <si>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</si>
  <si>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</si>
  <si>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</si>
  <si>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</si>
  <si>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</si>
  <si>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</si>
  <si>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</si>
  <si>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</si>
  <si>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</si>
  <si>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</si>
  <si>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</si>
  <si>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</si>
  <si>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</si>
  <si>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</si>
  <si>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</si>
  <si>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</si>
  <si>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</si>
  <si>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</si>
  <si>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</si>
  <si>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</si>
  <si>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</si>
  <si>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</si>
  <si>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</si>
  <si>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</si>
  <si>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</si>
  <si>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</si>
  <si>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</si>
  <si>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</si>
  <si>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</si>
  <si>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</si>
  <si>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</si>
  <si>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</si>
  <si>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</si>
  <si>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</si>
  <si>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</si>
  <si>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</si>
  <si>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</si>
  <si>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</si>
  <si>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</si>
  <si>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</si>
  <si>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</si>
  <si>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</si>
  <si>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</si>
  <si>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</si>
  <si>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</si>
  <si>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</si>
  <si>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</si>
  <si>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</si>
  <si>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</si>
  <si>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</si>
  <si>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</si>
  <si>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</si>
  <si>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</si>
  <si>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</si>
  <si>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</si>
  <si>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</si>
  <si>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</si>
  <si>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</si>
  <si>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</si>
  <si>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</si>
  <si>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</si>
  <si>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</si>
  <si>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</si>
  <si>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</si>
  <si>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</si>
  <si>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</si>
  <si>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</si>
  <si>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</si>
  <si>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</si>
  <si>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</si>
  <si>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</si>
  <si>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</si>
  <si>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</si>
  <si>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</si>
  <si>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</si>
  <si>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</si>
  <si>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</si>
  <si>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</si>
  <si>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</si>
  <si>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</si>
  <si>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</si>
  <si>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</si>
  <si>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</si>
  <si>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福井県鯖江市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</si>
  <si>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</si>
  <si>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</si>
  <si>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</si>
  <si>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</si>
  <si>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</si>
  <si>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</si>
  <si>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</si>
  <si>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</si>
  <si>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</si>
  <si>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</si>
  <si>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</si>
  <si>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</si>
  <si>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</si>
  <si>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</si>
  <si>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</si>
  <si>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</si>
  <si>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</si>
  <si>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</si>
  <si>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</si>
  <si>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</si>
  <si>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</si>
  <si>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</si>
  <si>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</si>
  <si>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</si>
  <si>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</si>
  <si>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</si>
  <si>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</si>
  <si>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</si>
  <si>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</si>
  <si>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</si>
  <si>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</si>
  <si>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</si>
  <si>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</si>
  <si>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</si>
  <si>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</si>
  <si>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</si>
  <si>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</si>
  <si>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</si>
  <si>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</si>
  <si>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</si>
  <si>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</si>
  <si>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</si>
  <si>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</si>
  <si>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</si>
  <si>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</si>
  <si>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</si>
  <si>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</si>
  <si>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</si>
  <si>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</si>
  <si>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</si>
  <si>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</si>
  <si>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</si>
  <si>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</si>
  <si>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</si>
  <si>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</si>
  <si>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</si>
  <si>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</si>
  <si>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</si>
  <si>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</si>
  <si>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</si>
  <si>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</si>
  <si>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</si>
  <si>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</si>
  <si>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</si>
  <si>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</si>
  <si>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</si>
  <si>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</si>
  <si>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</si>
  <si>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</si>
  <si>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</si>
  <si>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</si>
  <si>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</si>
  <si>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</si>
  <si>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</si>
  <si>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</si>
  <si>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</si>
  <si>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</si>
  <si>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</si>
  <si>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</si>
  <si>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</si>
  <si>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</si>
  <si>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</si>
  <si>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</si>
  <si>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</si>
  <si>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</si>
  <si>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</si>
  <si>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</si>
  <si>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</si>
  <si>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</si>
  <si>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</si>
  <si>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</si>
  <si>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</si>
  <si>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</si>
  <si>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</si>
  <si>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</si>
  <si>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</si>
  <si>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</si>
  <si>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</si>
  <si>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</si>
  <si>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</si>
  <si>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</si>
  <si>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</si>
  <si>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</si>
  <si>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</si>
  <si>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</si>
  <si>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</si>
  <si>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</si>
  <si>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</si>
  <si>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</si>
  <si>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</si>
  <si>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</si>
  <si>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</si>
  <si>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</si>
  <si>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</si>
  <si>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</si>
  <si>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</si>
  <si>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</si>
  <si>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</si>
  <si>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</si>
  <si>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</si>
  <si>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</si>
  <si>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</si>
  <si>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</si>
  <si>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</si>
  <si>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</si>
  <si>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</si>
  <si>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</si>
  <si>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</si>
  <si>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</si>
  <si>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</si>
  <si>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</si>
  <si>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</si>
  <si>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</si>
  <si>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</si>
  <si>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</si>
  <si>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</si>
  <si>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</si>
  <si>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</si>
  <si>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</si>
  <si>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</si>
  <si>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</si>
  <si>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</si>
  <si>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</si>
  <si>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</si>
  <si>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</si>
  <si>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</si>
  <si>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</si>
  <si>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</si>
  <si>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</si>
  <si>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福井県鯖江市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</si>
  <si>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</si>
  <si>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</si>
  <si>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</si>
  <si>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</si>
  <si>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</si>
  <si>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</si>
  <si>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</si>
  <si>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</si>
  <si>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</si>
  <si>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</si>
  <si>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</si>
  <si>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</si>
  <si>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</si>
  <si>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</si>
  <si>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</si>
  <si>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</si>
  <si>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</si>
  <si>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</si>
  <si>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</si>
  <si>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</si>
  <si>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</si>
  <si>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</si>
  <si>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</si>
  <si>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</si>
  <si>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</si>
  <si>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</si>
  <si>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</si>
  <si>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</si>
  <si>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</si>
  <si>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</si>
  <si>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</si>
  <si>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</si>
  <si>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</si>
  <si>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</si>
  <si>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</si>
  <si>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</si>
  <si>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</si>
  <si>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</si>
  <si>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</si>
  <si>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</si>
  <si>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</si>
  <si>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</si>
  <si>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総合開発事業特別会計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</si>
  <si>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</si>
  <si>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</si>
  <si>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</si>
  <si>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</si>
  <si>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</si>
  <si>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</si>
  <si>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</si>
  <si>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</si>
  <si>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</si>
  <si>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</si>
  <si>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</si>
  <si>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</si>
  <si>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</si>
  <si>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</si>
  <si>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</si>
  <si>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</si>
  <si>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</si>
  <si>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</si>
  <si>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</si>
  <si>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</si>
  <si>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</si>
  <si>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</si>
  <si>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</si>
  <si>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</si>
  <si>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</si>
  <si>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</si>
  <si>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</si>
  <si>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</si>
  <si>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</si>
  <si>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</si>
  <si>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</si>
  <si>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</si>
  <si>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</si>
  <si>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</si>
  <si>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</si>
  <si>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</si>
  <si>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</si>
  <si>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</si>
  <si>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</si>
  <si>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</si>
  <si>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</si>
  <si>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</si>
  <si>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</si>
  <si>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</si>
  <si>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</si>
  <si>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</si>
  <si>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</si>
  <si>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</si>
  <si>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</si>
  <si>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</si>
  <si>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</si>
  <si>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</si>
  <si>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</si>
  <si>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</si>
  <si>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</si>
  <si>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</si>
  <si>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</si>
  <si>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</si>
  <si>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</si>
  <si>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</si>
  <si>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</si>
  <si>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</si>
  <si>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</si>
  <si>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</si>
  <si>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</si>
  <si>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</si>
  <si>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</si>
  <si>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</si>
  <si>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</si>
  <si>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</si>
  <si>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</si>
  <si>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</si>
  <si>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</si>
  <si>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</si>
  <si>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</si>
  <si>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</si>
  <si>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</si>
  <si>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</si>
  <si>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</si>
  <si>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</si>
  <si>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</si>
  <si>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</si>
  <si>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</si>
  <si>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</si>
  <si>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</si>
  <si>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</si>
  <si>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</si>
  <si>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</si>
  <si>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</si>
  <si>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</si>
  <si>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</si>
  <si>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</si>
  <si>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</si>
  <si>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</si>
  <si>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</si>
  <si>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</si>
  <si>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</si>
  <si>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</si>
  <si>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</si>
  <si>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</si>
  <si>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</si>
  <si>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</si>
  <si>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</si>
  <si>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</si>
  <si>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</si>
  <si>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</si>
  <si>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</si>
  <si>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</si>
  <si>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</si>
  <si>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</si>
  <si>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</si>
  <si>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</si>
  <si>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</si>
  <si>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</si>
  <si>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</si>
  <si>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</si>
  <si>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</si>
  <si>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</si>
  <si>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</si>
  <si>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</si>
  <si>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</si>
  <si>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</si>
  <si>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</si>
  <si>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</si>
  <si>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</si>
  <si>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</si>
  <si>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</si>
  <si>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</si>
  <si>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</si>
  <si>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</si>
  <si>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</si>
  <si>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</si>
  <si>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0.59</t>
  </si>
  <si>
    <t>水道事業会計</t>
  </si>
  <si>
    <t>一般会計</t>
  </si>
  <si>
    <t>総合開発事業特別会計</t>
  </si>
  <si>
    <t>介護保険事業特別会計(保険事業勘定)</t>
  </si>
  <si>
    <t>国民健康保険事業特別会計</t>
  </si>
  <si>
    <t>下水道事業特別会計</t>
  </si>
  <si>
    <t>後期高齢者医療特別会計</t>
  </si>
  <si>
    <t>農業集落排水事業特別会計</t>
  </si>
  <si>
    <t>その他会計（赤字）</t>
  </si>
  <si>
    <t>その他会計（黒字）</t>
  </si>
  <si>
    <t>公立丹南病院組合</t>
    <rPh sb="0" eb="2">
      <t>コウリツ</t>
    </rPh>
    <rPh sb="2" eb="4">
      <t>タンナン</t>
    </rPh>
    <rPh sb="4" eb="6">
      <t>ビョウイン</t>
    </rPh>
    <rPh sb="6" eb="8">
      <t>クミアイ</t>
    </rPh>
    <phoneticPr fontId="2"/>
  </si>
  <si>
    <t>鯖江・丹生消防組合</t>
    <rPh sb="0" eb="2">
      <t>サバエ</t>
    </rPh>
    <rPh sb="3" eb="5">
      <t>ニュウ</t>
    </rPh>
    <rPh sb="5" eb="7">
      <t>ショウボウ</t>
    </rPh>
    <rPh sb="7" eb="9">
      <t>クミアイ</t>
    </rPh>
    <phoneticPr fontId="2"/>
  </si>
  <si>
    <t>鯖江広域衛生施設組合</t>
    <rPh sb="0" eb="2">
      <t>サバエ</t>
    </rPh>
    <rPh sb="2" eb="4">
      <t>コウイキ</t>
    </rPh>
    <rPh sb="4" eb="6">
      <t>エイセイ</t>
    </rPh>
    <rPh sb="6" eb="8">
      <t>シセツ</t>
    </rPh>
    <rPh sb="8" eb="10">
      <t>クミアイ</t>
    </rPh>
    <phoneticPr fontId="2"/>
  </si>
  <si>
    <t>福井県丹南広域組合</t>
    <rPh sb="0" eb="3">
      <t>フクイケン</t>
    </rPh>
    <rPh sb="3" eb="5">
      <t>タンナン</t>
    </rPh>
    <rPh sb="5" eb="7">
      <t>コウイキ</t>
    </rPh>
    <rPh sb="7" eb="9">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</si>
  <si>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</si>
  <si>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</si>
  <si>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</si>
  <si>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</si>
  <si>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</si>
  <si>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農業公社グリーンさばえ</t>
    <rPh sb="0" eb="2">
      <t>ノウギョウ</t>
    </rPh>
    <rPh sb="2" eb="4">
      <t>コウシャ</t>
    </rPh>
    <phoneticPr fontId="2"/>
  </si>
  <si>
    <t>福井県土地開発公社</t>
    <rPh sb="0" eb="3">
      <t>フクイケン</t>
    </rPh>
    <rPh sb="3" eb="5">
      <t>トチ</t>
    </rPh>
    <rPh sb="5" eb="7">
      <t>カイハツ</t>
    </rPh>
    <rPh sb="7" eb="9">
      <t>コウシャ</t>
    </rPh>
    <phoneticPr fontId="2"/>
  </si>
  <si>
    <t>〇</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</si>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</sst>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41194</c:v>
                </c:pt>
                <c:pt idx="1">
                  <c:v>37675</c:v>
                </c:pt>
                <c:pt idx="2">
                  <c:v>41543</c:v>
                </c:pt>
                <c:pt idx="3">
                  <c:v>64761</c:v>
                </c:pt>
                <c:pt idx="4">
                  <c:v>50339</c:v>
                </c:pt>
              </c:numCache>
            </c:numRef>
          </c:val>
          <c:smooth val="0"/>
        </c:ser>
        <c:dLbls>
          <c:showLegendKey val="0"/>
          <c:showVal val="0"/>
          <c:showCatName val="0"/>
          <c:showSerName val="0"/>
          <c:showPercent val="0"/>
          <c:showBubbleSize val="0"/>
        </c:dLbls>
        <c:marker val="1"/>
        <c:smooth val="0"/>
        <c:axId val="108859776"/>
        <c:axId val="108861696"/>
      </c:lineChart>
      <c:catAx>
        <c:axId val="108859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61696"/>
        <c:crosses val="autoZero"/>
        <c:auto val="1"/>
        <c:lblAlgn val="ctr"/>
        <c:lblOffset val="100"/>
        <c:tickLblSkip val="1"/>
        <c:tickMarkSkip val="1"/>
        <c:noMultiLvlLbl val="0"/>
      </c:catAx>
      <c:valAx>
        <c:axId val="1088616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59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5.0199999999999996</c:v>
                </c:pt>
                <c:pt idx="1">
                  <c:v>2.74</c:v>
                </c:pt>
                <c:pt idx="2">
                  <c:v>2.99</c:v>
                </c:pt>
                <c:pt idx="3">
                  <c:v>1.49</c:v>
                </c:pt>
                <c:pt idx="4">
                  <c:v>1.88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15.19</c:v>
                </c:pt>
                <c:pt idx="1">
                  <c:v>15.17</c:v>
                </c:pt>
                <c:pt idx="2">
                  <c:v>15.61</c:v>
                </c:pt>
                <c:pt idx="3">
                  <c:v>17.36</c:v>
                </c:pt>
                <c:pt idx="4">
                  <c:v>16.48</c:v>
                </c:pt>
              </c:numCache>
            </c:numRef>
          </c:val>
        </c:ser>
        <c:dLbls>
          <c:showLegendKey val="0"/>
          <c:showVal val="0"/>
          <c:showCatName val="0"/>
          <c:showSerName val="0"/>
          <c:showPercent val="0"/>
          <c:showBubbleSize val="0"/>
        </c:dLbls>
        <c:gapWidth val="250"/>
        <c:overlap val="100"/>
        <c:axId val="109464576"/>
        <c:axId val="10946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6.42</c:v>
                </c:pt>
                <c:pt idx="1">
                  <c:v>1.1299999999999999</c:v>
                </c:pt>
                <c:pt idx="2">
                  <c:v>8.27</c:v>
                </c:pt>
                <c:pt idx="3">
                  <c:v>2.64</c:v>
                </c:pt>
                <c:pt idx="4">
                  <c:v>-0.59</c:v>
                </c:pt>
              </c:numCache>
            </c:numRef>
          </c:val>
          <c:smooth val="0"/>
        </c:ser>
        <c:dLbls>
          <c:showLegendKey val="0"/>
          <c:showVal val="0"/>
          <c:showCatName val="0"/>
          <c:showSerName val="0"/>
          <c:showPercent val="0"/>
          <c:showBubbleSize val="0"/>
        </c:dLbls>
        <c:marker val="1"/>
        <c:smooth val="0"/>
        <c:axId val="109464576"/>
        <c:axId val="109466752"/>
      </c:lineChart>
      <c:catAx>
        <c:axId val="1094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466752"/>
        <c:crosses val="autoZero"/>
        <c:auto val="1"/>
        <c:lblAlgn val="ctr"/>
        <c:lblOffset val="100"/>
        <c:tickLblSkip val="1"/>
        <c:tickMarkSkip val="1"/>
        <c:noMultiLvlLbl val="0"/>
      </c:catAx>
      <c:valAx>
        <c:axId val="10946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6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0.01</c:v>
                </c:pt>
                <c:pt idx="4">
                  <c:v>#N/A</c:v>
                </c:pt>
                <c:pt idx="5">
                  <c:v>0.02</c:v>
                </c:pt>
                <c:pt idx="6">
                  <c:v>#N/A</c:v>
                </c:pt>
                <c:pt idx="7">
                  <c:v>0</c:v>
                </c:pt>
                <c:pt idx="8">
                  <c:v>#N/A</c:v>
                </c:pt>
                <c:pt idx="9">
                  <c:v>0.02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0.62</c:v>
                </c:pt>
                <c:pt idx="2">
                  <c:v>#N/A</c:v>
                </c:pt>
                <c:pt idx="3">
                  <c:v>0.05</c:v>
                </c:pt>
                <c:pt idx="4">
                  <c:v>#N/A</c:v>
                </c:pt>
                <c:pt idx="5">
                  <c:v>0.71</c:v>
                </c:pt>
                <c:pt idx="6">
                  <c:v>#N/A</c:v>
                </c:pt>
                <c:pt idx="7">
                  <c:v>0.94</c:v>
                </c:pt>
                <c:pt idx="8">
                  <c:v>#N/A</c:v>
                </c:pt>
                <c:pt idx="9">
                  <c:v>0.28999999999999998</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0.19</c:v>
                </c:pt>
                <c:pt idx="2">
                  <c:v>#N/A</c:v>
                </c:pt>
                <c:pt idx="3">
                  <c:v>0</c:v>
                </c:pt>
                <c:pt idx="4">
                  <c:v>#N/A</c:v>
                </c:pt>
                <c:pt idx="5">
                  <c:v>0.52</c:v>
                </c:pt>
                <c:pt idx="6">
                  <c:v>#N/A</c:v>
                </c:pt>
                <c:pt idx="7">
                  <c:v>0.4</c:v>
                </c:pt>
                <c:pt idx="8">
                  <c:v>#N/A</c:v>
                </c:pt>
                <c:pt idx="9">
                  <c:v>0.36</c:v>
                </c:pt>
              </c:numCache>
            </c:numRef>
          </c:val>
        </c:ser>
        <c:ser>
          <c:idx val="7"/>
          <c:order val="7"/>
          <c:tx>
            <c:strRef>
              <c:f>データシート!$A$34</c:f>
              <c:strCache>
                <c:ptCount val="1"/>
                <c:pt idx="0">
                  <c:v>総合開発事業特別会計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0.71</c:v>
                </c:pt>
                <c:pt idx="2">
                  <c:v>#N/A</c:v>
                </c:pt>
                <c:pt idx="3">
                  <c:v>0.73</c:v>
                </c:pt>
                <c:pt idx="4">
                  <c:v>#N/A</c:v>
                </c:pt>
                <c:pt idx="5">
                  <c:v>0.09</c:v>
                </c:pt>
                <c:pt idx="6">
                  <c:v>#N/A</c:v>
                </c:pt>
                <c:pt idx="7">
                  <c:v>0.04</c:v>
                </c:pt>
                <c:pt idx="8">
                  <c:v>#N/A</c:v>
                </c:pt>
                <c:pt idx="9">
                  <c:v>0.38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5.08</c:v>
                </c:pt>
                <c:pt idx="2">
                  <c:v>#N/A</c:v>
                </c:pt>
                <c:pt idx="3">
                  <c:v>2.73</c:v>
                </c:pt>
                <c:pt idx="4">
                  <c:v>#N/A</c:v>
                </c:pt>
                <c:pt idx="5">
                  <c:v>2.98</c:v>
                </c:pt>
                <c:pt idx="6">
                  <c:v>#N/A</c:v>
                </c:pt>
                <c:pt idx="7">
                  <c:v>1.49</c:v>
                </c:pt>
                <c:pt idx="8">
                  <c:v>#N/A</c:v>
                </c:pt>
                <c:pt idx="9">
                  <c:v>1.87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11.11</c:v>
                </c:pt>
                <c:pt idx="2">
                  <c:v>#N/A</c:v>
                </c:pt>
                <c:pt idx="3">
                  <c:v>10.81</c:v>
                </c:pt>
                <c:pt idx="4">
                  <c:v>#N/A</c:v>
                </c:pt>
                <c:pt idx="5">
                  <c:v>10.09</c:v>
                </c:pt>
                <c:pt idx="6">
                  <c:v>#N/A</c:v>
                </c:pt>
                <c:pt idx="7">
                  <c:v>9.6</c:v>
                </c:pt>
                <c:pt idx="8">
                  <c:v>#N/A</c:v>
                </c:pt>
                <c:pt idx="9">
                  <c:v>7.72</c:v>
                </c:pt>
              </c:numCache>
            </c:numRef>
          </c:val>
        </c:ser>
        <c:dLbls>
          <c:showLegendKey val="0"/>
          <c:showVal val="0"/>
          <c:showCatName val="0"/>
          <c:showSerName val="0"/>
          <c:showPercent val="0"/>
          <c:showBubbleSize val="0"/>
        </c:dLbls>
        <c:gapWidth val="150"/>
        <c:overlap val="100"/>
        <c:axId val="109905024"/>
        <c:axId val="109906560"/>
      </c:barChart>
      <c:catAx>
        <c:axId val="10990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06560"/>
        <c:crosses val="autoZero"/>
        <c:auto val="1"/>
        <c:lblAlgn val="ctr"/>
        <c:lblOffset val="100"/>
        <c:tickLblSkip val="1"/>
        <c:tickMarkSkip val="1"/>
        <c:noMultiLvlLbl val="0"/>
      </c:catAx>
      <c:valAx>
        <c:axId val="10990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0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2702</c:v>
                </c:pt>
                <c:pt idx="5">
                  <c:v>2751</c:v>
                </c:pt>
                <c:pt idx="8">
                  <c:v>2837</c:v>
                </c:pt>
                <c:pt idx="11">
                  <c:v>2873</c:v>
                </c:pt>
                <c:pt idx="14">
                  <c:v>3108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91</c:v>
                </c:pt>
                <c:pt idx="3">
                  <c:v>91</c:v>
                </c:pt>
                <c:pt idx="6">
                  <c:v>91</c:v>
                </c:pt>
                <c:pt idx="9">
                  <c:v>91</c:v>
                </c:pt>
                <c:pt idx="12">
                  <c:v>91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258</c:v>
                </c:pt>
                <c:pt idx="3">
                  <c:v>185</c:v>
                </c:pt>
                <c:pt idx="6">
                  <c:v>203</c:v>
                </c:pt>
                <c:pt idx="9">
                  <c:v>366</c:v>
                </c:pt>
                <c:pt idx="12">
                  <c:v>395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665</c:v>
                </c:pt>
                <c:pt idx="3">
                  <c:v>568</c:v>
                </c:pt>
                <c:pt idx="6">
                  <c:v>666</c:v>
                </c:pt>
                <c:pt idx="9">
                  <c:v>678</c:v>
                </c:pt>
                <c:pt idx="12">
                  <c:v>720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13</c:v>
                </c:pt>
                <c:pt idx="6">
                  <c:v>13</c:v>
                </c:pt>
                <c:pt idx="9">
                  <c:v>13</c:v>
                </c:pt>
                <c:pt idx="12">
                  <c:v>27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3083</c:v>
                </c:pt>
                <c:pt idx="3">
                  <c:v>3236</c:v>
                </c:pt>
                <c:pt idx="6">
                  <c:v>3108</c:v>
                </c:pt>
                <c:pt idx="9">
                  <c:v>3072</c:v>
                </c:pt>
                <c:pt idx="12">
                  <c:v>3123</c:v>
                </c:pt>
              </c:numCache>
            </c:numRef>
          </c:val>
        </c:ser>
        <c:dLbls>
          <c:showLegendKey val="0"/>
          <c:showVal val="0"/>
          <c:showCatName val="0"/>
          <c:showSerName val="0"/>
          <c:showPercent val="0"/>
          <c:showBubbleSize val="0"/>
        </c:dLbls>
        <c:gapWidth val="100"/>
        <c:overlap val="100"/>
        <c:axId val="108492672"/>
        <c:axId val="108507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1395</c:v>
                </c:pt>
                <c:pt idx="2">
                  <c:v>#N/A</c:v>
                </c:pt>
                <c:pt idx="3">
                  <c:v>#N/A</c:v>
                </c:pt>
                <c:pt idx="4">
                  <c:v>1342</c:v>
                </c:pt>
                <c:pt idx="5">
                  <c:v>#N/A</c:v>
                </c:pt>
                <c:pt idx="6">
                  <c:v>#N/A</c:v>
                </c:pt>
                <c:pt idx="7">
                  <c:v>1244</c:v>
                </c:pt>
                <c:pt idx="8">
                  <c:v>#N/A</c:v>
                </c:pt>
                <c:pt idx="9">
                  <c:v>#N/A</c:v>
                </c:pt>
                <c:pt idx="10">
                  <c:v>1347</c:v>
                </c:pt>
                <c:pt idx="11">
                  <c:v>#N/A</c:v>
                </c:pt>
                <c:pt idx="12">
                  <c:v>#N/A</c:v>
                </c:pt>
                <c:pt idx="13">
                  <c:v>1248</c:v>
                </c:pt>
                <c:pt idx="14">
                  <c:v>#N/A</c:v>
                </c:pt>
              </c:numCache>
            </c:numRef>
          </c:val>
          <c:smooth val="0"/>
        </c:ser>
        <c:dLbls>
          <c:showLegendKey val="0"/>
          <c:showVal val="0"/>
          <c:showCatName val="0"/>
          <c:showSerName val="0"/>
          <c:showPercent val="0"/>
          <c:showBubbleSize val="0"/>
        </c:dLbls>
        <c:marker val="1"/>
        <c:smooth val="0"/>
        <c:axId val="108492672"/>
        <c:axId val="108507136"/>
      </c:lineChart>
      <c:catAx>
        <c:axId val="10849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07136"/>
        <c:crosses val="autoZero"/>
        <c:auto val="1"/>
        <c:lblAlgn val="ctr"/>
        <c:lblOffset val="100"/>
        <c:tickLblSkip val="1"/>
        <c:tickMarkSkip val="1"/>
        <c:noMultiLvlLbl val="0"/>
      </c:catAx>
      <c:valAx>
        <c:axId val="10850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9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29431</c:v>
                </c:pt>
                <c:pt idx="5">
                  <c:v>30889</c:v>
                </c:pt>
                <c:pt idx="8">
                  <c:v>31982</c:v>
                </c:pt>
                <c:pt idx="11">
                  <c:v>32377</c:v>
                </c:pt>
                <c:pt idx="14">
                  <c:v>32332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10083</c:v>
                </c:pt>
                <c:pt idx="5">
                  <c:v>9241</c:v>
                </c:pt>
                <c:pt idx="8">
                  <c:v>8606</c:v>
                </c:pt>
                <c:pt idx="11">
                  <c:v>7521</c:v>
                </c:pt>
                <c:pt idx="14">
                  <c:v>7359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4185</c:v>
                </c:pt>
                <c:pt idx="5">
                  <c:v>4852</c:v>
                </c:pt>
                <c:pt idx="8">
                  <c:v>4144</c:v>
                </c:pt>
                <c:pt idx="11">
                  <c:v>4513</c:v>
                </c:pt>
                <c:pt idx="14">
                  <c:v>4309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415</c:v>
                </c:pt>
                <c:pt idx="3">
                  <c:v>377</c:v>
                </c:pt>
                <c:pt idx="6">
                  <c:v>383</c:v>
                </c:pt>
                <c:pt idx="9">
                  <c:v>248</c:v>
                </c:pt>
                <c:pt idx="12">
                  <c:v>255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3900</c:v>
                </c:pt>
                <c:pt idx="3">
                  <c:v>3707</c:v>
                </c:pt>
                <c:pt idx="6">
                  <c:v>3570</c:v>
                </c:pt>
                <c:pt idx="9">
                  <c:v>3606</c:v>
                </c:pt>
                <c:pt idx="12">
                  <c:v>3367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2205</c:v>
                </c:pt>
                <c:pt idx="3">
                  <c:v>5614</c:v>
                </c:pt>
                <c:pt idx="6">
                  <c:v>5960</c:v>
                </c:pt>
                <c:pt idx="9">
                  <c:v>5282</c:v>
                </c:pt>
                <c:pt idx="12">
                  <c:v>4945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12295</c:v>
                </c:pt>
                <c:pt idx="3">
                  <c:v>11643</c:v>
                </c:pt>
                <c:pt idx="6">
                  <c:v>10926</c:v>
                </c:pt>
                <c:pt idx="9">
                  <c:v>10632</c:v>
                </c:pt>
                <c:pt idx="12">
                  <c:v>10912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921</c:v>
                </c:pt>
                <c:pt idx="3">
                  <c:v>829</c:v>
                </c:pt>
                <c:pt idx="6">
                  <c:v>738</c:v>
                </c:pt>
                <c:pt idx="9">
                  <c:v>647</c:v>
                </c:pt>
                <c:pt idx="12">
                  <c:v>555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28516</c:v>
                </c:pt>
                <c:pt idx="3">
                  <c:v>27951</c:v>
                </c:pt>
                <c:pt idx="6">
                  <c:v>26931</c:v>
                </c:pt>
                <c:pt idx="9">
                  <c:v>26670</c:v>
                </c:pt>
                <c:pt idx="12">
                  <c:v>26568</c:v>
                </c:pt>
              </c:numCache>
            </c:numRef>
          </c:val>
        </c:ser>
        <c:dLbls>
          <c:showLegendKey val="0"/>
          <c:showVal val="0"/>
          <c:showCatName val="0"/>
          <c:showSerName val="0"/>
          <c:showPercent val="0"/>
          <c:showBubbleSize val="0"/>
        </c:dLbls>
        <c:gapWidth val="100"/>
        <c:overlap val="100"/>
        <c:axId val="94671616"/>
        <c:axId val="94673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4552</c:v>
                </c:pt>
                <c:pt idx="2">
                  <c:v>#N/A</c:v>
                </c:pt>
                <c:pt idx="3">
                  <c:v>#N/A</c:v>
                </c:pt>
                <c:pt idx="4">
                  <c:v>5141</c:v>
                </c:pt>
                <c:pt idx="5">
                  <c:v>#N/A</c:v>
                </c:pt>
                <c:pt idx="6">
                  <c:v>#N/A</c:v>
                </c:pt>
                <c:pt idx="7">
                  <c:v>3776</c:v>
                </c:pt>
                <c:pt idx="8">
                  <c:v>#N/A</c:v>
                </c:pt>
                <c:pt idx="9">
                  <c:v>#N/A</c:v>
                </c:pt>
                <c:pt idx="10">
                  <c:v>2674</c:v>
                </c:pt>
                <c:pt idx="11">
                  <c:v>#N/A</c:v>
                </c:pt>
                <c:pt idx="12">
                  <c:v>#N/A</c:v>
                </c:pt>
                <c:pt idx="13">
                  <c:v>2602</c:v>
                </c:pt>
                <c:pt idx="14">
                  <c:v>#N/A</c:v>
                </c:pt>
              </c:numCache>
            </c:numRef>
          </c:val>
          <c:smooth val="0"/>
        </c:ser>
        <c:dLbls>
          <c:showLegendKey val="0"/>
          <c:showVal val="0"/>
          <c:showCatName val="0"/>
          <c:showSerName val="0"/>
          <c:showPercent val="0"/>
          <c:showBubbleSize val="0"/>
        </c:dLbls>
        <c:marker val="1"/>
        <c:smooth val="0"/>
        <c:axId val="94671616"/>
        <c:axId val="94673536"/>
      </c:lineChart>
      <c:catAx>
        <c:axId val="9467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673536"/>
        <c:crosses val="autoZero"/>
        <c:auto val="1"/>
        <c:lblAlgn val="ctr"/>
        <c:lblOffset val="100"/>
        <c:tickLblSkip val="1"/>
        <c:tickMarkSkip val="1"/>
        <c:noMultiLvlLbl val="0"/>
      </c:catAx>
      <c:valAx>
        <c:axId val="9467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7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68,963
68,237
84.59
25,988,872
25,687,893
269,138
14,346,859
26,567,634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21.9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長引く景気低迷により全国平均および県平均が低水準で推移する中、当市も前年度と同じ０</a:t>
          </a:r>
          <a:r>
            <a:rPr kumimoji="1" lang="en-US" altLang="ja-JP" sz="1300">
              <a:latin typeface="ＭＳ Ｐゴシック"/>
            </a:rPr>
            <a:t>.</a:t>
          </a:r>
          <a:r>
            <a:rPr kumimoji="1" lang="ja-JP" altLang="en-US" sz="1300">
              <a:latin typeface="ＭＳ Ｐゴシック"/>
            </a:rPr>
            <a:t>６６となった。</a:t>
          </a:r>
          <a:endParaRPr kumimoji="1" lang="en-US" altLang="ja-JP" sz="1300">
            <a:latin typeface="ＭＳ Ｐゴシック"/>
          </a:endParaRPr>
        </a:p>
        <a:p>
          <a:r>
            <a:rPr kumimoji="1" lang="ja-JP" altLang="en-US" sz="1300">
              <a:latin typeface="ＭＳ Ｐゴシック"/>
            </a:rPr>
            <a:t>　全国平均および県平均は上回っているものの、類似団体内平均値を下回っており、今後も扶助費の増加は避けられないことから、徴税の強化等により歳入の確保に努めていきたい。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69" name="直線コネクタ 68"/>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24692</xdr:rowOff>
    </xdr:from>
    <xdr:ext cx="762000" cy="259045"/>
    <xdr:sp macro="" textlink="">
      <xdr:nvSpPr>
        <xdr:cNvPr id="70"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94343</xdr:rowOff>
    </xdr:to>
    <xdr:cxnSp macro="">
      <xdr:nvCxnSpPr>
        <xdr:cNvPr id="72" name="直線コネクタ 71"/>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4" name="テキスト ボックス 73"/>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94343</xdr:rowOff>
    </xdr:to>
    <xdr:cxnSp macro="">
      <xdr:nvCxnSpPr>
        <xdr:cNvPr id="75" name="直線コネクタ 74"/>
        <xdr:cNvCxnSpPr/>
      </xdr:nvCxnSpPr>
      <xdr:spPr>
        <a:xfrm>
          <a:off x="2336800" y="722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7" name="テキスト ボックス 76"/>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42</xdr:row>
      <xdr:rowOff>25400</xdr:rowOff>
    </xdr:to>
    <xdr:cxnSp macro="">
      <xdr:nvCxnSpPr>
        <xdr:cNvPr id="78" name="直線コネクタ 77"/>
        <xdr:cNvCxnSpPr/>
      </xdr:nvCxnSpPr>
      <xdr:spPr>
        <a:xfrm>
          <a:off x="1447800" y="71228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82" name="テキスト ボックス 81"/>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89"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1" name="テキスト ボックス 90"/>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3" name="テキスト ボックス 92"/>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6" name="円/楕円 95"/>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97" name="テキスト ボックス 96"/>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経常収支比率は、退職者数の増をはじめとする人件費の増等により、前年度と比べて１</a:t>
          </a:r>
          <a:r>
            <a:rPr kumimoji="1" lang="en-US" altLang="ja-JP" sz="1300">
              <a:latin typeface="ＭＳ Ｐゴシック"/>
            </a:rPr>
            <a:t>.</a:t>
          </a:r>
          <a:r>
            <a:rPr kumimoji="1" lang="ja-JP" altLang="en-US" sz="1300">
              <a:latin typeface="ＭＳ Ｐゴシック"/>
            </a:rPr>
            <a:t>８ポイント悪化し、８９</a:t>
          </a:r>
          <a:r>
            <a:rPr kumimoji="1" lang="en-US" altLang="ja-JP" sz="1300">
              <a:latin typeface="ＭＳ Ｐゴシック"/>
            </a:rPr>
            <a:t>.</a:t>
          </a:r>
          <a:r>
            <a:rPr kumimoji="1" lang="ja-JP" altLang="en-US" sz="1300">
              <a:latin typeface="ＭＳ Ｐゴシック"/>
            </a:rPr>
            <a:t>８％となった。</a:t>
          </a:r>
          <a:endParaRPr kumimoji="1" lang="en-US" altLang="ja-JP" sz="1300">
            <a:latin typeface="ＭＳ Ｐゴシック"/>
          </a:endParaRPr>
        </a:p>
        <a:p>
          <a:r>
            <a:rPr kumimoji="1" lang="ja-JP" altLang="en-US" sz="1300">
              <a:latin typeface="ＭＳ Ｐゴシック"/>
            </a:rPr>
            <a:t>　今後も、税収や地方交付税の伸びが期待できないことに加え、増加し続ける扶助費や物件費など、財政指標悪化の原因となる要素があるため、平成２５年度に策定した行財政構造改革アクションプログラムに基づき、健全かつ堅実な財政運営を行っていきたい。</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60</xdr:row>
      <xdr:rowOff>89746</xdr:rowOff>
    </xdr:to>
    <xdr:cxnSp macro="">
      <xdr:nvCxnSpPr>
        <xdr:cNvPr id="132" name="直線コネクタ 131"/>
        <xdr:cNvCxnSpPr/>
      </xdr:nvCxnSpPr>
      <xdr:spPr>
        <a:xfrm>
          <a:off x="4114800" y="1023196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19067</xdr:rowOff>
    </xdr:from>
    <xdr:ext cx="762000" cy="259045"/>
    <xdr:sp macro="" textlink="">
      <xdr:nvSpPr>
        <xdr:cNvPr id="133" name="財政構造の弾力性平均値テキスト"/>
        <xdr:cNvSpPr txBox="1"/>
      </xdr:nvSpPr>
      <xdr:spPr>
        <a:xfrm>
          <a:off x="5041900" y="10306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116417</xdr:rowOff>
    </xdr:from>
    <xdr:to>
      <xdr:col>6</xdr:col>
      <xdr:colOff>0</xdr:colOff>
      <xdr:row>60</xdr:row>
      <xdr:rowOff>57573</xdr:rowOff>
    </xdr:to>
    <xdr:cxnSp macro="">
      <xdr:nvCxnSpPr>
        <xdr:cNvPr id="135" name="直線コネクタ 134"/>
        <xdr:cNvCxnSpPr/>
      </xdr:nvCxnSpPr>
      <xdr:spPr>
        <a:xfrm flipV="1">
          <a:off x="3225800" y="102319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85107</xdr:rowOff>
    </xdr:from>
    <xdr:ext cx="736600" cy="259045"/>
    <xdr:sp macro="" textlink="">
      <xdr:nvSpPr>
        <xdr:cNvPr id="137" name="テキスト ボックス 136"/>
        <xdr:cNvSpPr txBox="1"/>
      </xdr:nvSpPr>
      <xdr:spPr>
        <a:xfrm>
          <a:off x="3733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41487</xdr:rowOff>
    </xdr:from>
    <xdr:to>
      <xdr:col>4</xdr:col>
      <xdr:colOff>482600</xdr:colOff>
      <xdr:row>60</xdr:row>
      <xdr:rowOff>57573</xdr:rowOff>
    </xdr:to>
    <xdr:cxnSp macro="">
      <xdr:nvCxnSpPr>
        <xdr:cNvPr id="138" name="直線コネクタ 137"/>
        <xdr:cNvCxnSpPr/>
      </xdr:nvCxnSpPr>
      <xdr:spPr>
        <a:xfrm>
          <a:off x="2336800" y="103284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157497</xdr:rowOff>
    </xdr:from>
    <xdr:ext cx="762000" cy="259045"/>
    <xdr:sp macro="" textlink="">
      <xdr:nvSpPr>
        <xdr:cNvPr id="140" name="テキスト ボックス 139"/>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41487</xdr:rowOff>
    </xdr:from>
    <xdr:to>
      <xdr:col>3</xdr:col>
      <xdr:colOff>279400</xdr:colOff>
      <xdr:row>60</xdr:row>
      <xdr:rowOff>57573</xdr:rowOff>
    </xdr:to>
    <xdr:cxnSp macro="">
      <xdr:nvCxnSpPr>
        <xdr:cNvPr id="141" name="直線コネクタ 140"/>
        <xdr:cNvCxnSpPr/>
      </xdr:nvCxnSpPr>
      <xdr:spPr>
        <a:xfrm flipV="1">
          <a:off x="1447800" y="103284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43" name="テキスト ボックス 142"/>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78333</xdr:rowOff>
    </xdr:from>
    <xdr:ext cx="762000" cy="259045"/>
    <xdr:sp macro="" textlink="">
      <xdr:nvSpPr>
        <xdr:cNvPr id="145" name="テキスト ボックス 144"/>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38946</xdr:rowOff>
    </xdr:from>
    <xdr:to>
      <xdr:col>7</xdr:col>
      <xdr:colOff>203200</xdr:colOff>
      <xdr:row>60</xdr:row>
      <xdr:rowOff>140546</xdr:rowOff>
    </xdr:to>
    <xdr:sp macro="" textlink="">
      <xdr:nvSpPr>
        <xdr:cNvPr id="151" name="円/楕円 150"/>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55473</xdr:rowOff>
    </xdr:from>
    <xdr:ext cx="762000" cy="259045"/>
    <xdr:sp macro="" textlink="">
      <xdr:nvSpPr>
        <xdr:cNvPr id="152" name="財政構造の弾力性該当値テキスト"/>
        <xdr:cNvSpPr txBox="1"/>
      </xdr:nvSpPr>
      <xdr:spPr>
        <a:xfrm>
          <a:off x="5041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65617</xdr:rowOff>
    </xdr:from>
    <xdr:to>
      <xdr:col>6</xdr:col>
      <xdr:colOff>50800</xdr:colOff>
      <xdr:row>59</xdr:row>
      <xdr:rowOff>167217</xdr:rowOff>
    </xdr:to>
    <xdr:sp macro="" textlink="">
      <xdr:nvSpPr>
        <xdr:cNvPr id="153" name="円/楕円 152"/>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5944</xdr:rowOff>
    </xdr:from>
    <xdr:ext cx="736600" cy="259045"/>
    <xdr:sp macro="" textlink="">
      <xdr:nvSpPr>
        <xdr:cNvPr id="154" name="テキスト ボックス 153"/>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6773</xdr:rowOff>
    </xdr:from>
    <xdr:to>
      <xdr:col>4</xdr:col>
      <xdr:colOff>533400</xdr:colOff>
      <xdr:row>60</xdr:row>
      <xdr:rowOff>108373</xdr:rowOff>
    </xdr:to>
    <xdr:sp macro="" textlink="">
      <xdr:nvSpPr>
        <xdr:cNvPr id="155" name="円/楕円 154"/>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118550</xdr:rowOff>
    </xdr:from>
    <xdr:ext cx="762000" cy="259045"/>
    <xdr:sp macro="" textlink="">
      <xdr:nvSpPr>
        <xdr:cNvPr id="156" name="テキスト ボックス 155"/>
        <xdr:cNvSpPr txBox="1"/>
      </xdr:nvSpPr>
      <xdr:spPr>
        <a:xfrm>
          <a:off x="2844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162137</xdr:rowOff>
    </xdr:from>
    <xdr:to>
      <xdr:col>3</xdr:col>
      <xdr:colOff>330200</xdr:colOff>
      <xdr:row>60</xdr:row>
      <xdr:rowOff>92287</xdr:rowOff>
    </xdr:to>
    <xdr:sp macro="" textlink="">
      <xdr:nvSpPr>
        <xdr:cNvPr id="157" name="円/楕円 156"/>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77064</xdr:rowOff>
    </xdr:from>
    <xdr:ext cx="762000" cy="259045"/>
    <xdr:sp macro="" textlink="">
      <xdr:nvSpPr>
        <xdr:cNvPr id="158" name="テキスト ボックス 157"/>
        <xdr:cNvSpPr txBox="1"/>
      </xdr:nvSpPr>
      <xdr:spPr>
        <a:xfrm>
          <a:off x="1955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6773</xdr:rowOff>
    </xdr:from>
    <xdr:to>
      <xdr:col>2</xdr:col>
      <xdr:colOff>127000</xdr:colOff>
      <xdr:row>60</xdr:row>
      <xdr:rowOff>108373</xdr:rowOff>
    </xdr:to>
    <xdr:sp macro="" textlink="">
      <xdr:nvSpPr>
        <xdr:cNvPr id="159" name="円/楕円 158"/>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93150</xdr:rowOff>
    </xdr:from>
    <xdr:ext cx="762000" cy="259045"/>
    <xdr:sp macro="" textlink="">
      <xdr:nvSpPr>
        <xdr:cNvPr id="160" name="テキスト ボックス 159"/>
        <xdr:cNvSpPr txBox="1"/>
      </xdr:nvSpPr>
      <xdr:spPr>
        <a:xfrm>
          <a:off x="1066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職員数が極めて少なく、全国的な人口減少傾向に反して当市の人口は増加していることにより、全国平均および県平均を大幅に下回ってはいるが、退職者数の増加により人件費が増えたため、１人当たりの人件費・物件費等は増加した。</a:t>
          </a:r>
          <a:endParaRPr kumimoji="1" lang="en-US" altLang="ja-JP" sz="1300">
            <a:latin typeface="ＭＳ Ｐゴシック"/>
          </a:endParaRPr>
        </a:p>
        <a:p>
          <a:r>
            <a:rPr kumimoji="1" lang="ja-JP" altLang="en-US" sz="1300">
              <a:latin typeface="ＭＳ Ｐゴシック"/>
            </a:rPr>
            <a:t>　今後も、平成２５年度に策定した行財政構造改革アクションプログラムに基づき、引き続き人件費・物件費等の抑制に努めていきたい。</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40584</xdr:rowOff>
    </xdr:from>
    <xdr:to>
      <xdr:col>7</xdr:col>
      <xdr:colOff>152400</xdr:colOff>
      <xdr:row>81</xdr:row>
      <xdr:rowOff>163646</xdr:rowOff>
    </xdr:to>
    <xdr:cxnSp macro="">
      <xdr:nvCxnSpPr>
        <xdr:cNvPr id="195" name="直線コネクタ 194"/>
        <xdr:cNvCxnSpPr/>
      </xdr:nvCxnSpPr>
      <xdr:spPr>
        <a:xfrm>
          <a:off x="4114800" y="13928034"/>
          <a:ext cx="838200" cy="12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103168</xdr:rowOff>
    </xdr:from>
    <xdr:ext cx="762000" cy="259045"/>
    <xdr:sp macro="" textlink="">
      <xdr:nvSpPr>
        <xdr:cNvPr id="196" name="人件費・物件費等の状況平均値テキスト"/>
        <xdr:cNvSpPr txBox="1"/>
      </xdr:nvSpPr>
      <xdr:spPr>
        <a:xfrm>
          <a:off x="5041900" y="14333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40584</xdr:rowOff>
    </xdr:from>
    <xdr:to>
      <xdr:col>6</xdr:col>
      <xdr:colOff>0</xdr:colOff>
      <xdr:row>81</xdr:row>
      <xdr:rowOff>82147</xdr:rowOff>
    </xdr:to>
    <xdr:cxnSp macro="">
      <xdr:nvCxnSpPr>
        <xdr:cNvPr id="198" name="直線コネクタ 197"/>
        <xdr:cNvCxnSpPr/>
      </xdr:nvCxnSpPr>
      <xdr:spPr>
        <a:xfrm flipV="1">
          <a:off x="3225800" y="13928034"/>
          <a:ext cx="889000" cy="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151131</xdr:rowOff>
    </xdr:from>
    <xdr:ext cx="736600" cy="259045"/>
    <xdr:sp macro="" textlink="">
      <xdr:nvSpPr>
        <xdr:cNvPr id="200" name="テキスト ボックス 199"/>
        <xdr:cNvSpPr txBox="1"/>
      </xdr:nvSpPr>
      <xdr:spPr>
        <a:xfrm>
          <a:off x="3733800" y="143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82147</xdr:rowOff>
    </xdr:from>
    <xdr:to>
      <xdr:col>4</xdr:col>
      <xdr:colOff>482600</xdr:colOff>
      <xdr:row>82</xdr:row>
      <xdr:rowOff>140695</xdr:rowOff>
    </xdr:to>
    <xdr:cxnSp macro="">
      <xdr:nvCxnSpPr>
        <xdr:cNvPr id="201" name="直線コネクタ 200"/>
        <xdr:cNvCxnSpPr/>
      </xdr:nvCxnSpPr>
      <xdr:spPr>
        <a:xfrm flipV="1">
          <a:off x="2336800" y="13969597"/>
          <a:ext cx="889000" cy="2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6264</xdr:rowOff>
    </xdr:from>
    <xdr:ext cx="762000" cy="259045"/>
    <xdr:sp macro="" textlink="">
      <xdr:nvSpPr>
        <xdr:cNvPr id="203" name="テキスト ボックス 202"/>
        <xdr:cNvSpPr txBox="1"/>
      </xdr:nvSpPr>
      <xdr:spPr>
        <a:xfrm>
          <a:off x="2844800" y="14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103777</xdr:rowOff>
    </xdr:from>
    <xdr:to>
      <xdr:col>3</xdr:col>
      <xdr:colOff>279400</xdr:colOff>
      <xdr:row>82</xdr:row>
      <xdr:rowOff>140695</xdr:rowOff>
    </xdr:to>
    <xdr:cxnSp macro="">
      <xdr:nvCxnSpPr>
        <xdr:cNvPr id="204" name="直線コネクタ 203"/>
        <xdr:cNvCxnSpPr/>
      </xdr:nvCxnSpPr>
      <xdr:spPr>
        <a:xfrm>
          <a:off x="1447800" y="14162677"/>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111028</xdr:rowOff>
    </xdr:from>
    <xdr:ext cx="762000" cy="259045"/>
    <xdr:sp macro="" textlink="">
      <xdr:nvSpPr>
        <xdr:cNvPr id="206" name="テキスト ボックス 205"/>
        <xdr:cNvSpPr txBox="1"/>
      </xdr:nvSpPr>
      <xdr:spPr>
        <a:xfrm>
          <a:off x="1955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123120</xdr:rowOff>
    </xdr:from>
    <xdr:ext cx="762000" cy="259045"/>
    <xdr:sp macro="" textlink="">
      <xdr:nvSpPr>
        <xdr:cNvPr id="208" name="テキスト ボックス 207"/>
        <xdr:cNvSpPr txBox="1"/>
      </xdr:nvSpPr>
      <xdr:spPr>
        <a:xfrm>
          <a:off x="1066800" y="143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112846</xdr:rowOff>
    </xdr:from>
    <xdr:to>
      <xdr:col>7</xdr:col>
      <xdr:colOff>203200</xdr:colOff>
      <xdr:row>82</xdr:row>
      <xdr:rowOff>42996</xdr:rowOff>
    </xdr:to>
    <xdr:sp macro="" textlink="">
      <xdr:nvSpPr>
        <xdr:cNvPr id="214" name="円/楕円 213"/>
        <xdr:cNvSpPr/>
      </xdr:nvSpPr>
      <xdr:spPr>
        <a:xfrm>
          <a:off x="4902200" y="140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129373</xdr:rowOff>
    </xdr:from>
    <xdr:ext cx="762000" cy="259045"/>
    <xdr:sp macro="" textlink="">
      <xdr:nvSpPr>
        <xdr:cNvPr id="215" name="人件費・物件費等の状況該当値テキスト"/>
        <xdr:cNvSpPr txBox="1"/>
      </xdr:nvSpPr>
      <xdr:spPr>
        <a:xfrm>
          <a:off x="5041900" y="1384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161234</xdr:rowOff>
    </xdr:from>
    <xdr:to>
      <xdr:col>6</xdr:col>
      <xdr:colOff>50800</xdr:colOff>
      <xdr:row>81</xdr:row>
      <xdr:rowOff>91384</xdr:rowOff>
    </xdr:to>
    <xdr:sp macro="" textlink="">
      <xdr:nvSpPr>
        <xdr:cNvPr id="216" name="円/楕円 215"/>
        <xdr:cNvSpPr/>
      </xdr:nvSpPr>
      <xdr:spPr>
        <a:xfrm>
          <a:off x="4064000" y="138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101561</xdr:rowOff>
    </xdr:from>
    <xdr:ext cx="736600" cy="259045"/>
    <xdr:sp macro="" textlink="">
      <xdr:nvSpPr>
        <xdr:cNvPr id="217" name="テキスト ボックス 216"/>
        <xdr:cNvSpPr txBox="1"/>
      </xdr:nvSpPr>
      <xdr:spPr>
        <a:xfrm>
          <a:off x="3733800" y="1364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86,334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31347</xdr:rowOff>
    </xdr:from>
    <xdr:to>
      <xdr:col>4</xdr:col>
      <xdr:colOff>533400</xdr:colOff>
      <xdr:row>81</xdr:row>
      <xdr:rowOff>132947</xdr:rowOff>
    </xdr:to>
    <xdr:sp macro="" textlink="">
      <xdr:nvSpPr>
        <xdr:cNvPr id="218" name="円/楕円 217"/>
        <xdr:cNvSpPr/>
      </xdr:nvSpPr>
      <xdr:spPr>
        <a:xfrm>
          <a:off x="3175000" y="139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143124</xdr:rowOff>
    </xdr:from>
    <xdr:ext cx="762000" cy="259045"/>
    <xdr:sp macro="" textlink="">
      <xdr:nvSpPr>
        <xdr:cNvPr id="219" name="テキスト ボックス 218"/>
        <xdr:cNvSpPr txBox="1"/>
      </xdr:nvSpPr>
      <xdr:spPr>
        <a:xfrm>
          <a:off x="2844800" y="1368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88,401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89895</xdr:rowOff>
    </xdr:from>
    <xdr:to>
      <xdr:col>3</xdr:col>
      <xdr:colOff>330200</xdr:colOff>
      <xdr:row>83</xdr:row>
      <xdr:rowOff>20045</xdr:rowOff>
    </xdr:to>
    <xdr:sp macro="" textlink="">
      <xdr:nvSpPr>
        <xdr:cNvPr id="220" name="円/楕円 219"/>
        <xdr:cNvSpPr/>
      </xdr:nvSpPr>
      <xdr:spPr>
        <a:xfrm>
          <a:off x="2286000" y="1414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30222</xdr:rowOff>
    </xdr:from>
    <xdr:ext cx="762000" cy="259045"/>
    <xdr:sp macro="" textlink="">
      <xdr:nvSpPr>
        <xdr:cNvPr id="221" name="テキスト ボックス 220"/>
        <xdr:cNvSpPr txBox="1"/>
      </xdr:nvSpPr>
      <xdr:spPr>
        <a:xfrm>
          <a:off x="1955800" y="1391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52977</xdr:rowOff>
    </xdr:from>
    <xdr:to>
      <xdr:col>2</xdr:col>
      <xdr:colOff>127000</xdr:colOff>
      <xdr:row>82</xdr:row>
      <xdr:rowOff>154577</xdr:rowOff>
    </xdr:to>
    <xdr:sp macro="" textlink="">
      <xdr:nvSpPr>
        <xdr:cNvPr id="222" name="円/楕円 221"/>
        <xdr:cNvSpPr/>
      </xdr:nvSpPr>
      <xdr:spPr>
        <a:xfrm>
          <a:off x="1397000" y="141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164754</xdr:rowOff>
    </xdr:from>
    <xdr:ext cx="762000" cy="259045"/>
    <xdr:sp macro="" textlink="">
      <xdr:nvSpPr>
        <xdr:cNvPr id="223" name="テキスト ボックス 222"/>
        <xdr:cNvSpPr txBox="1"/>
      </xdr:nvSpPr>
      <xdr:spPr>
        <a:xfrm>
          <a:off x="1066800" y="1388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経験年数階層の変動等により、昨年と比べてラスパイレス指数は０</a:t>
          </a:r>
          <a:r>
            <a:rPr kumimoji="1" lang="en-US" altLang="ja-JP" sz="1300">
              <a:latin typeface="ＭＳ Ｐゴシック"/>
            </a:rPr>
            <a:t>.</a:t>
          </a:r>
          <a:r>
            <a:rPr kumimoji="1" lang="ja-JP" altLang="en-US" sz="1300">
              <a:latin typeface="ＭＳ Ｐゴシック"/>
            </a:rPr>
            <a:t>５ポイント上昇したが、全国平均および類似団体平均を下回っている。</a:t>
          </a:r>
          <a:endParaRPr kumimoji="1" lang="en-US" altLang="ja-JP" sz="1300">
            <a:latin typeface="ＭＳ Ｐゴシック"/>
          </a:endParaRPr>
        </a:p>
        <a:p>
          <a:r>
            <a:rPr kumimoji="1" lang="ja-JP" altLang="en-US" sz="1300">
              <a:latin typeface="ＭＳ Ｐゴシック"/>
            </a:rPr>
            <a:t>　引き続き、民間企業や類似団体との均衡を図るよう、給与費水準の適正化に努めたい。</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4939</xdr:rowOff>
    </xdr:to>
    <xdr:cxnSp macro="">
      <xdr:nvCxnSpPr>
        <xdr:cNvPr id="252" name="直線コネクタ 251"/>
        <xdr:cNvCxnSpPr/>
      </xdr:nvCxnSpPr>
      <xdr:spPr>
        <a:xfrm flipV="1">
          <a:off x="17018000" y="13680016"/>
          <a:ext cx="0" cy="898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53"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54" name="直線コネクタ 253"/>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81</xdr:row>
      <xdr:rowOff>141111</xdr:rowOff>
    </xdr:to>
    <xdr:cxnSp macro="">
      <xdr:nvCxnSpPr>
        <xdr:cNvPr id="257" name="直線コネクタ 256"/>
        <xdr:cNvCxnSpPr/>
      </xdr:nvCxnSpPr>
      <xdr:spPr>
        <a:xfrm>
          <a:off x="16179800" y="1396153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142822</xdr:rowOff>
    </xdr:from>
    <xdr:ext cx="762000" cy="259045"/>
    <xdr:sp macro="" textlink="">
      <xdr:nvSpPr>
        <xdr:cNvPr id="258" name="給与水準   （国との比較）平均値テキスト"/>
        <xdr:cNvSpPr txBox="1"/>
      </xdr:nvSpPr>
      <xdr:spPr>
        <a:xfrm>
          <a:off x="17106900" y="14030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9" name="フローチャート : 判断 258"/>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87</xdr:row>
      <xdr:rowOff>91016</xdr:rowOff>
    </xdr:to>
    <xdr:cxnSp macro="">
      <xdr:nvCxnSpPr>
        <xdr:cNvPr id="260" name="直線コネクタ 259"/>
        <xdr:cNvCxnSpPr/>
      </xdr:nvCxnSpPr>
      <xdr:spPr>
        <a:xfrm flipV="1">
          <a:off x="15290800" y="13961534"/>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61" name="フローチャート : 判断 260"/>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85672</xdr:rowOff>
    </xdr:from>
    <xdr:ext cx="736600" cy="259045"/>
    <xdr:sp macro="" textlink="">
      <xdr:nvSpPr>
        <xdr:cNvPr id="262" name="テキスト ボックス 261"/>
        <xdr:cNvSpPr txBox="1"/>
      </xdr:nvSpPr>
      <xdr:spPr>
        <a:xfrm>
          <a:off x="15798800" y="141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141816</xdr:rowOff>
    </xdr:from>
    <xdr:to>
      <xdr:col>22</xdr:col>
      <xdr:colOff>203200</xdr:colOff>
      <xdr:row>87</xdr:row>
      <xdr:rowOff>91016</xdr:rowOff>
    </xdr:to>
    <xdr:cxnSp macro="">
      <xdr:nvCxnSpPr>
        <xdr:cNvPr id="263" name="直線コネクタ 262"/>
        <xdr:cNvCxnSpPr/>
      </xdr:nvCxnSpPr>
      <xdr:spPr>
        <a:xfrm>
          <a:off x="14401800" y="148865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65" name="テキスト ボックス 264"/>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9878</xdr:rowOff>
    </xdr:from>
    <xdr:to>
      <xdr:col>21</xdr:col>
      <xdr:colOff>0</xdr:colOff>
      <xdr:row>86</xdr:row>
      <xdr:rowOff>141816</xdr:rowOff>
    </xdr:to>
    <xdr:cxnSp macro="">
      <xdr:nvCxnSpPr>
        <xdr:cNvPr id="266" name="直線コネクタ 265"/>
        <xdr:cNvCxnSpPr/>
      </xdr:nvCxnSpPr>
      <xdr:spPr>
        <a:xfrm>
          <a:off x="13512800" y="14068778"/>
          <a:ext cx="889000" cy="81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7" name="フローチャート :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48982</xdr:rowOff>
    </xdr:from>
    <xdr:ext cx="762000" cy="259045"/>
    <xdr:sp macro="" textlink="">
      <xdr:nvSpPr>
        <xdr:cNvPr id="268" name="テキスト ボックス 267"/>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69" name="フローチャート : 判断 268"/>
        <xdr:cNvSpPr/>
      </xdr:nvSpPr>
      <xdr:spPr>
        <a:xfrm>
          <a:off x="13462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70855</xdr:rowOff>
    </xdr:from>
    <xdr:ext cx="762000" cy="259045"/>
    <xdr:sp macro="" textlink="">
      <xdr:nvSpPr>
        <xdr:cNvPr id="270" name="テキスト ボックス 269"/>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90311</xdr:rowOff>
    </xdr:from>
    <xdr:to>
      <xdr:col>24</xdr:col>
      <xdr:colOff>609600</xdr:colOff>
      <xdr:row>82</xdr:row>
      <xdr:rowOff>20461</xdr:rowOff>
    </xdr:to>
    <xdr:sp macro="" textlink="">
      <xdr:nvSpPr>
        <xdr:cNvPr id="276" name="円/楕円 275"/>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106838</xdr:rowOff>
    </xdr:from>
    <xdr:ext cx="762000" cy="259045"/>
    <xdr:sp macro="" textlink="">
      <xdr:nvSpPr>
        <xdr:cNvPr id="277" name="給与水準   （国との比較）該当値テキスト"/>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8" name="円/楕円 277"/>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79" name="テキスト ボックス 278"/>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40216</xdr:rowOff>
    </xdr:from>
    <xdr:to>
      <xdr:col>22</xdr:col>
      <xdr:colOff>254000</xdr:colOff>
      <xdr:row>87</xdr:row>
      <xdr:rowOff>141816</xdr:rowOff>
    </xdr:to>
    <xdr:sp macro="" textlink="">
      <xdr:nvSpPr>
        <xdr:cNvPr id="280" name="円/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151993</xdr:rowOff>
    </xdr:from>
    <xdr:ext cx="762000" cy="259045"/>
    <xdr:sp macro="" textlink="">
      <xdr:nvSpPr>
        <xdr:cNvPr id="281" name="テキスト ボックス 280"/>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82" name="円/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31343</xdr:rowOff>
    </xdr:from>
    <xdr:ext cx="762000" cy="259045"/>
    <xdr:sp macro="" textlink="">
      <xdr:nvSpPr>
        <xdr:cNvPr id="283" name="テキスト ボックス 282"/>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84" name="円/楕円 283"/>
        <xdr:cNvSpPr/>
      </xdr:nvSpPr>
      <xdr:spPr>
        <a:xfrm>
          <a:off x="13462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45455</xdr:rowOff>
    </xdr:from>
    <xdr:ext cx="762000" cy="259045"/>
    <xdr:sp macro="" textlink="">
      <xdr:nvSpPr>
        <xdr:cNvPr id="285" name="テキスト ボックス 284"/>
        <xdr:cNvSpPr txBox="1"/>
      </xdr:nvSpPr>
      <xdr:spPr>
        <a:xfrm>
          <a:off x="131318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１８年度の２年間、新規職員採用を凍結し、その後の採用も行財政構造改革プログラムおよび行財政構造改革アクションプログラムに基づき抑制を行ってきたことにより、全国平均、県平均、類似団体平均のいずれも大きく下回っている。</a:t>
          </a:r>
          <a:endParaRPr kumimoji="1" lang="en-US" altLang="ja-JP" sz="1300">
            <a:latin typeface="ＭＳ Ｐゴシック"/>
          </a:endParaRPr>
        </a:p>
        <a:p>
          <a:r>
            <a:rPr kumimoji="1" lang="ja-JP" altLang="en-US" sz="1300">
              <a:latin typeface="ＭＳ Ｐゴシック"/>
            </a:rPr>
            <a:t>　今後も、将来にわたる組織運営の安定化のため、行財政構造改革アクションプログラムに基づき適正な定員管理に努め、人件費総額の抑制を図っていきたい。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19" name="直線コネクタ 318"/>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0"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1" name="直線コネクタ 320"/>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2"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3" name="直線コネクタ 322"/>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103346</xdr:rowOff>
    </xdr:from>
    <xdr:to>
      <xdr:col>24</xdr:col>
      <xdr:colOff>558800</xdr:colOff>
      <xdr:row>59</xdr:row>
      <xdr:rowOff>112395</xdr:rowOff>
    </xdr:to>
    <xdr:cxnSp macro="">
      <xdr:nvCxnSpPr>
        <xdr:cNvPr id="324" name="直線コネクタ 323"/>
        <xdr:cNvCxnSpPr/>
      </xdr:nvCxnSpPr>
      <xdr:spPr>
        <a:xfrm flipV="1">
          <a:off x="16179800" y="10218896"/>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6" name="フローチャート :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106363</xdr:rowOff>
    </xdr:from>
    <xdr:to>
      <xdr:col>23</xdr:col>
      <xdr:colOff>406400</xdr:colOff>
      <xdr:row>59</xdr:row>
      <xdr:rowOff>112395</xdr:rowOff>
    </xdr:to>
    <xdr:cxnSp macro="">
      <xdr:nvCxnSpPr>
        <xdr:cNvPr id="327" name="直線コネクタ 326"/>
        <xdr:cNvCxnSpPr/>
      </xdr:nvCxnSpPr>
      <xdr:spPr>
        <a:xfrm>
          <a:off x="15290800" y="102219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28" name="フローチャート : 判断 327"/>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17162</xdr:rowOff>
    </xdr:from>
    <xdr:ext cx="736600" cy="259045"/>
    <xdr:sp macro="" textlink="">
      <xdr:nvSpPr>
        <xdr:cNvPr id="329" name="テキスト ボックス 328"/>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106363</xdr:rowOff>
    </xdr:from>
    <xdr:to>
      <xdr:col>22</xdr:col>
      <xdr:colOff>203200</xdr:colOff>
      <xdr:row>59</xdr:row>
      <xdr:rowOff>127476</xdr:rowOff>
    </xdr:to>
    <xdr:cxnSp macro="">
      <xdr:nvCxnSpPr>
        <xdr:cNvPr id="330" name="直線コネクタ 329"/>
        <xdr:cNvCxnSpPr/>
      </xdr:nvCxnSpPr>
      <xdr:spPr>
        <a:xfrm flipV="1">
          <a:off x="14401800" y="10221913"/>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1" name="フローチャート :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127476</xdr:rowOff>
    </xdr:from>
    <xdr:to>
      <xdr:col>21</xdr:col>
      <xdr:colOff>0</xdr:colOff>
      <xdr:row>59</xdr:row>
      <xdr:rowOff>136525</xdr:rowOff>
    </xdr:to>
    <xdr:cxnSp macro="">
      <xdr:nvCxnSpPr>
        <xdr:cNvPr id="333" name="直線コネクタ 332"/>
        <xdr:cNvCxnSpPr/>
      </xdr:nvCxnSpPr>
      <xdr:spPr>
        <a:xfrm flipV="1">
          <a:off x="13512800" y="1024302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4" name="フローチャート : 判断 333"/>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98601</xdr:rowOff>
    </xdr:from>
    <xdr:ext cx="762000" cy="259045"/>
    <xdr:sp macro="" textlink="">
      <xdr:nvSpPr>
        <xdr:cNvPr id="335" name="テキスト ボックス 334"/>
        <xdr:cNvSpPr txBox="1"/>
      </xdr:nvSpPr>
      <xdr:spPr>
        <a:xfrm>
          <a:off x="14020800" y="1089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6" name="フローチャート : 判断 335"/>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146384</xdr:rowOff>
    </xdr:from>
    <xdr:ext cx="762000" cy="259045"/>
    <xdr:sp macro="" textlink="">
      <xdr:nvSpPr>
        <xdr:cNvPr id="337" name="テキスト ボックス 336"/>
        <xdr:cNvSpPr txBox="1"/>
      </xdr:nvSpPr>
      <xdr:spPr>
        <a:xfrm>
          <a:off x="13131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52546</xdr:rowOff>
    </xdr:from>
    <xdr:to>
      <xdr:col>24</xdr:col>
      <xdr:colOff>609600</xdr:colOff>
      <xdr:row>59</xdr:row>
      <xdr:rowOff>154146</xdr:rowOff>
    </xdr:to>
    <xdr:sp macro="" textlink="">
      <xdr:nvSpPr>
        <xdr:cNvPr id="343" name="円/楕円 342"/>
        <xdr:cNvSpPr/>
      </xdr:nvSpPr>
      <xdr:spPr>
        <a:xfrm>
          <a:off x="16967200" y="101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69073</xdr:rowOff>
    </xdr:from>
    <xdr:ext cx="762000" cy="259045"/>
    <xdr:sp macro="" textlink="">
      <xdr:nvSpPr>
        <xdr:cNvPr id="344" name="定員管理の状況該当値テキスト"/>
        <xdr:cNvSpPr txBox="1"/>
      </xdr:nvSpPr>
      <xdr:spPr>
        <a:xfrm>
          <a:off x="17106900" y="1001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61595</xdr:rowOff>
    </xdr:from>
    <xdr:to>
      <xdr:col>23</xdr:col>
      <xdr:colOff>457200</xdr:colOff>
      <xdr:row>59</xdr:row>
      <xdr:rowOff>163195</xdr:rowOff>
    </xdr:to>
    <xdr:sp macro="" textlink="">
      <xdr:nvSpPr>
        <xdr:cNvPr id="345" name="円/楕円 344"/>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1922</xdr:rowOff>
    </xdr:from>
    <xdr:ext cx="736600" cy="259045"/>
    <xdr:sp macro="" textlink="">
      <xdr:nvSpPr>
        <xdr:cNvPr id="346" name="テキスト ボックス 345"/>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55563</xdr:rowOff>
    </xdr:from>
    <xdr:to>
      <xdr:col>22</xdr:col>
      <xdr:colOff>254000</xdr:colOff>
      <xdr:row>59</xdr:row>
      <xdr:rowOff>157163</xdr:rowOff>
    </xdr:to>
    <xdr:sp macro="" textlink="">
      <xdr:nvSpPr>
        <xdr:cNvPr id="347" name="円/楕円 346"/>
        <xdr:cNvSpPr/>
      </xdr:nvSpPr>
      <xdr:spPr>
        <a:xfrm>
          <a:off x="15240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167340</xdr:rowOff>
    </xdr:from>
    <xdr:ext cx="762000" cy="259045"/>
    <xdr:sp macro="" textlink="">
      <xdr:nvSpPr>
        <xdr:cNvPr id="348" name="テキスト ボックス 347"/>
        <xdr:cNvSpPr txBox="1"/>
      </xdr:nvSpPr>
      <xdr:spPr>
        <a:xfrm>
          <a:off x="14909800" y="99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76676</xdr:rowOff>
    </xdr:from>
    <xdr:to>
      <xdr:col>21</xdr:col>
      <xdr:colOff>50800</xdr:colOff>
      <xdr:row>60</xdr:row>
      <xdr:rowOff>6826</xdr:rowOff>
    </xdr:to>
    <xdr:sp macro="" textlink="">
      <xdr:nvSpPr>
        <xdr:cNvPr id="349" name="円/楕円 348"/>
        <xdr:cNvSpPr/>
      </xdr:nvSpPr>
      <xdr:spPr>
        <a:xfrm>
          <a:off x="14351000" y="101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17003</xdr:rowOff>
    </xdr:from>
    <xdr:ext cx="762000" cy="259045"/>
    <xdr:sp macro="" textlink="">
      <xdr:nvSpPr>
        <xdr:cNvPr id="350" name="テキスト ボックス 349"/>
        <xdr:cNvSpPr txBox="1"/>
      </xdr:nvSpPr>
      <xdr:spPr>
        <a:xfrm>
          <a:off x="14020800" y="996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85725</xdr:rowOff>
    </xdr:from>
    <xdr:to>
      <xdr:col>19</xdr:col>
      <xdr:colOff>533400</xdr:colOff>
      <xdr:row>60</xdr:row>
      <xdr:rowOff>15875</xdr:rowOff>
    </xdr:to>
    <xdr:sp macro="" textlink="">
      <xdr:nvSpPr>
        <xdr:cNvPr id="351" name="円/楕円 350"/>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26052</xdr:rowOff>
    </xdr:from>
    <xdr:ext cx="762000" cy="259045"/>
    <xdr:sp macro="" textlink="">
      <xdr:nvSpPr>
        <xdr:cNvPr id="352" name="テキスト ボックス 351"/>
        <xdr:cNvSpPr txBox="1"/>
      </xdr:nvSpPr>
      <xdr:spPr>
        <a:xfrm>
          <a:off x="13131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地方債元利償還金の減少により、３ヵ年平均の実質公債費比率は対前年度比０</a:t>
          </a:r>
          <a:r>
            <a:rPr kumimoji="1" lang="en-US" altLang="ja-JP" sz="1300">
              <a:latin typeface="ＭＳ Ｐゴシック"/>
            </a:rPr>
            <a:t>.</a:t>
          </a:r>
          <a:r>
            <a:rPr kumimoji="1" lang="ja-JP" altLang="en-US" sz="1300">
              <a:latin typeface="ＭＳ Ｐゴシック"/>
            </a:rPr>
            <a:t>３ポイント改善し、１０</a:t>
          </a:r>
          <a:r>
            <a:rPr kumimoji="1" lang="en-US" altLang="ja-JP" sz="1300">
              <a:latin typeface="ＭＳ Ｐゴシック"/>
            </a:rPr>
            <a:t>.</a:t>
          </a:r>
          <a:r>
            <a:rPr kumimoji="1" lang="ja-JP" altLang="en-US" sz="1300">
              <a:latin typeface="ＭＳ Ｐゴシック"/>
            </a:rPr>
            <a:t>７％となった。</a:t>
          </a:r>
          <a:endParaRPr kumimoji="1" lang="en-US" altLang="ja-JP" sz="1300">
            <a:latin typeface="ＭＳ Ｐゴシック"/>
          </a:endParaRPr>
        </a:p>
        <a:p>
          <a:r>
            <a:rPr kumimoji="1" lang="ja-JP" altLang="en-US" sz="1300">
              <a:latin typeface="ＭＳ Ｐゴシック"/>
            </a:rPr>
            <a:t>　今後、市場公募債の満期一括償還を迎えるため、一時的に元利償還金は増える見込みだが、将来を見据えたうえで実質公債費比率の改善に努めていきたい。</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79" name="直線コネクタ 378"/>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0"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1" name="直線コネクタ 380"/>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2"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3" name="直線コネクタ 382"/>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42</xdr:row>
      <xdr:rowOff>121920</xdr:rowOff>
    </xdr:to>
    <xdr:cxnSp macro="">
      <xdr:nvCxnSpPr>
        <xdr:cNvPr id="384" name="直線コネクタ 383"/>
        <xdr:cNvCxnSpPr/>
      </xdr:nvCxnSpPr>
      <xdr:spPr>
        <a:xfrm flipV="1">
          <a:off x="16179800" y="72938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5"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6" name="フローチャート : 判断 385"/>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141224</xdr:rowOff>
    </xdr:to>
    <xdr:cxnSp macro="">
      <xdr:nvCxnSpPr>
        <xdr:cNvPr id="387" name="直線コネクタ 386"/>
        <xdr:cNvCxnSpPr/>
      </xdr:nvCxnSpPr>
      <xdr:spPr>
        <a:xfrm flipV="1">
          <a:off x="15290800" y="73228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8" name="フローチャート : 判断 387"/>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124985</xdr:rowOff>
    </xdr:from>
    <xdr:ext cx="736600" cy="259045"/>
    <xdr:sp macro="" textlink="">
      <xdr:nvSpPr>
        <xdr:cNvPr id="389" name="テキスト ボックス 388"/>
        <xdr:cNvSpPr txBox="1"/>
      </xdr:nvSpPr>
      <xdr:spPr>
        <a:xfrm>
          <a:off x="15798800" y="698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141224</xdr:rowOff>
    </xdr:from>
    <xdr:to>
      <xdr:col>22</xdr:col>
      <xdr:colOff>203200</xdr:colOff>
      <xdr:row>43</xdr:row>
      <xdr:rowOff>104902</xdr:rowOff>
    </xdr:to>
    <xdr:cxnSp macro="">
      <xdr:nvCxnSpPr>
        <xdr:cNvPr id="390" name="直線コネクタ 389"/>
        <xdr:cNvCxnSpPr/>
      </xdr:nvCxnSpPr>
      <xdr:spPr>
        <a:xfrm flipV="1">
          <a:off x="14401800" y="73421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1" name="フローチャート : 判断 390"/>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2" name="テキスト ボックス 391"/>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104902</xdr:rowOff>
    </xdr:from>
    <xdr:to>
      <xdr:col>21</xdr:col>
      <xdr:colOff>0</xdr:colOff>
      <xdr:row>44</xdr:row>
      <xdr:rowOff>10668</xdr:rowOff>
    </xdr:to>
    <xdr:cxnSp macro="">
      <xdr:nvCxnSpPr>
        <xdr:cNvPr id="393" name="直線コネクタ 392"/>
        <xdr:cNvCxnSpPr/>
      </xdr:nvCxnSpPr>
      <xdr:spPr>
        <a:xfrm flipV="1">
          <a:off x="13512800" y="74772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4" name="フローチャート : 判断 393"/>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127271</xdr:rowOff>
    </xdr:from>
    <xdr:ext cx="762000" cy="259045"/>
    <xdr:sp macro="" textlink="">
      <xdr:nvSpPr>
        <xdr:cNvPr id="395" name="テキスト ボックス 394"/>
        <xdr:cNvSpPr txBox="1"/>
      </xdr:nvSpPr>
      <xdr:spPr>
        <a:xfrm>
          <a:off x="14020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6" name="フローチャート : 判断 395"/>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397" name="テキスト ボックス 396"/>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403" name="円/楕円 402"/>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14241</xdr:rowOff>
    </xdr:from>
    <xdr:ext cx="762000" cy="259045"/>
    <xdr:sp macro="" textlink="">
      <xdr:nvSpPr>
        <xdr:cNvPr id="404"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405" name="円/楕円 404"/>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406" name="テキスト ボックス 405"/>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90424</xdr:rowOff>
    </xdr:from>
    <xdr:to>
      <xdr:col>22</xdr:col>
      <xdr:colOff>254000</xdr:colOff>
      <xdr:row>43</xdr:row>
      <xdr:rowOff>20574</xdr:rowOff>
    </xdr:to>
    <xdr:sp macro="" textlink="">
      <xdr:nvSpPr>
        <xdr:cNvPr id="407" name="円/楕円 406"/>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30751</xdr:rowOff>
    </xdr:from>
    <xdr:ext cx="762000" cy="259045"/>
    <xdr:sp macro="" textlink="">
      <xdr:nvSpPr>
        <xdr:cNvPr id="408" name="テキスト ボックス 407"/>
        <xdr:cNvSpPr txBox="1"/>
      </xdr:nvSpPr>
      <xdr:spPr>
        <a:xfrm>
          <a:off x="14909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54102</xdr:rowOff>
    </xdr:from>
    <xdr:to>
      <xdr:col>21</xdr:col>
      <xdr:colOff>50800</xdr:colOff>
      <xdr:row>43</xdr:row>
      <xdr:rowOff>155702</xdr:rowOff>
    </xdr:to>
    <xdr:sp macro="" textlink="">
      <xdr:nvSpPr>
        <xdr:cNvPr id="409" name="円/楕円 408"/>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140479</xdr:rowOff>
    </xdr:from>
    <xdr:ext cx="762000" cy="259045"/>
    <xdr:sp macro="" textlink="">
      <xdr:nvSpPr>
        <xdr:cNvPr id="410" name="テキスト ボックス 409"/>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411" name="円/楕円 410"/>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412" name="テキスト ボックス 411"/>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地方債残高の減少に努めているため、将来負担比率は対前年度比０</a:t>
          </a:r>
          <a:r>
            <a:rPr kumimoji="1" lang="en-US" altLang="ja-JP" sz="1300">
              <a:latin typeface="ＭＳ Ｐゴシック"/>
            </a:rPr>
            <a:t>.</a:t>
          </a:r>
          <a:r>
            <a:rPr kumimoji="1" lang="ja-JP" altLang="en-US" sz="1300">
              <a:latin typeface="ＭＳ Ｐゴシック"/>
            </a:rPr>
            <a:t>２ポイント改善し、２１</a:t>
          </a:r>
          <a:r>
            <a:rPr kumimoji="1" lang="en-US" altLang="ja-JP" sz="1300">
              <a:latin typeface="ＭＳ Ｐゴシック"/>
            </a:rPr>
            <a:t>.</a:t>
          </a:r>
          <a:r>
            <a:rPr kumimoji="1" lang="ja-JP" altLang="en-US" sz="1300">
              <a:latin typeface="ＭＳ Ｐゴシック"/>
            </a:rPr>
            <a:t>９％となった。</a:t>
          </a:r>
          <a:endParaRPr kumimoji="1" lang="en-US" altLang="ja-JP" sz="1300">
            <a:latin typeface="ＭＳ Ｐゴシック"/>
          </a:endParaRPr>
        </a:p>
        <a:p>
          <a:r>
            <a:rPr kumimoji="1" lang="ja-JP" altLang="en-US" sz="1300">
              <a:latin typeface="ＭＳ Ｐゴシック"/>
            </a:rPr>
            <a:t>　今後も将来における負担の軽減を図るため、平成２５年度に策定した行財政構造改革アクションプログラムに基づき、地方債残高の減少や財政調整基金残高の増加等に努めていきたい。</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3" name="直線コネクタ 442"/>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4"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5" name="直線コネクタ 444"/>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164556</xdr:rowOff>
    </xdr:from>
    <xdr:to>
      <xdr:col>24</xdr:col>
      <xdr:colOff>558800</xdr:colOff>
      <xdr:row>14</xdr:row>
      <xdr:rowOff>166854</xdr:rowOff>
    </xdr:to>
    <xdr:cxnSp macro="">
      <xdr:nvCxnSpPr>
        <xdr:cNvPr id="448" name="直線コネクタ 447"/>
        <xdr:cNvCxnSpPr/>
      </xdr:nvCxnSpPr>
      <xdr:spPr>
        <a:xfrm flipV="1">
          <a:off x="16179800" y="256485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1468</xdr:rowOff>
    </xdr:from>
    <xdr:ext cx="762000" cy="259045"/>
    <xdr:sp macro="" textlink="">
      <xdr:nvSpPr>
        <xdr:cNvPr id="449" name="将来負担の状況平均値テキスト"/>
        <xdr:cNvSpPr txBox="1"/>
      </xdr:nvSpPr>
      <xdr:spPr>
        <a:xfrm>
          <a:off x="17106900" y="2744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50" name="フローチャート : 判断 449"/>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166854</xdr:rowOff>
    </xdr:from>
    <xdr:to>
      <xdr:col>23</xdr:col>
      <xdr:colOff>406400</xdr:colOff>
      <xdr:row>15</xdr:row>
      <xdr:rowOff>104563</xdr:rowOff>
    </xdr:to>
    <xdr:cxnSp macro="">
      <xdr:nvCxnSpPr>
        <xdr:cNvPr id="451" name="直線コネクタ 450"/>
        <xdr:cNvCxnSpPr/>
      </xdr:nvCxnSpPr>
      <xdr:spPr>
        <a:xfrm flipV="1">
          <a:off x="15290800" y="2567154"/>
          <a:ext cx="8890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2" name="フローチャート : 判断 451"/>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160581</xdr:rowOff>
    </xdr:from>
    <xdr:ext cx="736600" cy="259045"/>
    <xdr:sp macro="" textlink="">
      <xdr:nvSpPr>
        <xdr:cNvPr id="453" name="テキスト ボックス 452"/>
        <xdr:cNvSpPr txBox="1"/>
      </xdr:nvSpPr>
      <xdr:spPr>
        <a:xfrm>
          <a:off x="15798800" y="290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104563</xdr:rowOff>
    </xdr:from>
    <xdr:to>
      <xdr:col>22</xdr:col>
      <xdr:colOff>203200</xdr:colOff>
      <xdr:row>16</xdr:row>
      <xdr:rowOff>72148</xdr:rowOff>
    </xdr:to>
    <xdr:cxnSp macro="">
      <xdr:nvCxnSpPr>
        <xdr:cNvPr id="454" name="直線コネクタ 453"/>
        <xdr:cNvCxnSpPr/>
      </xdr:nvCxnSpPr>
      <xdr:spPr>
        <a:xfrm flipV="1">
          <a:off x="14401800" y="2676313"/>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9616</xdr:rowOff>
    </xdr:from>
    <xdr:to>
      <xdr:col>22</xdr:col>
      <xdr:colOff>254000</xdr:colOff>
      <xdr:row>17</xdr:row>
      <xdr:rowOff>111216</xdr:rowOff>
    </xdr:to>
    <xdr:sp macro="" textlink="">
      <xdr:nvSpPr>
        <xdr:cNvPr id="455" name="フローチャート : 判断 454"/>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95993</xdr:rowOff>
    </xdr:from>
    <xdr:ext cx="762000" cy="259045"/>
    <xdr:sp macro="" textlink="">
      <xdr:nvSpPr>
        <xdr:cNvPr id="456" name="テキスト ボックス 455"/>
        <xdr:cNvSpPr txBox="1"/>
      </xdr:nvSpPr>
      <xdr:spPr>
        <a:xfrm>
          <a:off x="14909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14696</xdr:rowOff>
    </xdr:from>
    <xdr:to>
      <xdr:col>21</xdr:col>
      <xdr:colOff>0</xdr:colOff>
      <xdr:row>16</xdr:row>
      <xdr:rowOff>72148</xdr:rowOff>
    </xdr:to>
    <xdr:cxnSp macro="">
      <xdr:nvCxnSpPr>
        <xdr:cNvPr id="457" name="直線コネクタ 456"/>
        <xdr:cNvCxnSpPr/>
      </xdr:nvCxnSpPr>
      <xdr:spPr>
        <a:xfrm>
          <a:off x="13512800" y="275789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147501</xdr:rowOff>
    </xdr:from>
    <xdr:to>
      <xdr:col>21</xdr:col>
      <xdr:colOff>50800</xdr:colOff>
      <xdr:row>18</xdr:row>
      <xdr:rowOff>77651</xdr:rowOff>
    </xdr:to>
    <xdr:sp macro="" textlink="">
      <xdr:nvSpPr>
        <xdr:cNvPr id="458" name="フローチャート : 判断 457"/>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62428</xdr:rowOff>
    </xdr:from>
    <xdr:ext cx="762000" cy="259045"/>
    <xdr:sp macro="" textlink="">
      <xdr:nvSpPr>
        <xdr:cNvPr id="459" name="テキスト ボックス 458"/>
        <xdr:cNvSpPr txBox="1"/>
      </xdr:nvSpPr>
      <xdr:spPr>
        <a:xfrm>
          <a:off x="14020800" y="314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60" name="フローチャート : 判断 459"/>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50938</xdr:rowOff>
    </xdr:from>
    <xdr:ext cx="762000" cy="259045"/>
    <xdr:sp macro="" textlink="">
      <xdr:nvSpPr>
        <xdr:cNvPr id="461" name="テキスト ボックス 460"/>
        <xdr:cNvSpPr txBox="1"/>
      </xdr:nvSpPr>
      <xdr:spPr>
        <a:xfrm>
          <a:off x="13131800" y="31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113756</xdr:rowOff>
    </xdr:from>
    <xdr:to>
      <xdr:col>24</xdr:col>
      <xdr:colOff>609600</xdr:colOff>
      <xdr:row>15</xdr:row>
      <xdr:rowOff>43906</xdr:rowOff>
    </xdr:to>
    <xdr:sp macro="" textlink="">
      <xdr:nvSpPr>
        <xdr:cNvPr id="467" name="円/楕円 466"/>
        <xdr:cNvSpPr/>
      </xdr:nvSpPr>
      <xdr:spPr>
        <a:xfrm>
          <a:off x="169672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130283</xdr:rowOff>
    </xdr:from>
    <xdr:ext cx="762000" cy="259045"/>
    <xdr:sp macro="" textlink="">
      <xdr:nvSpPr>
        <xdr:cNvPr id="468" name="将来負担の状況該当値テキスト"/>
        <xdr:cNvSpPr txBox="1"/>
      </xdr:nvSpPr>
      <xdr:spPr>
        <a:xfrm>
          <a:off x="17106900" y="235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116054</xdr:rowOff>
    </xdr:from>
    <xdr:to>
      <xdr:col>23</xdr:col>
      <xdr:colOff>457200</xdr:colOff>
      <xdr:row>15</xdr:row>
      <xdr:rowOff>46204</xdr:rowOff>
    </xdr:to>
    <xdr:sp macro="" textlink="">
      <xdr:nvSpPr>
        <xdr:cNvPr id="469" name="円/楕円 468"/>
        <xdr:cNvSpPr/>
      </xdr:nvSpPr>
      <xdr:spPr>
        <a:xfrm>
          <a:off x="16129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56381</xdr:rowOff>
    </xdr:from>
    <xdr:ext cx="736600" cy="259045"/>
    <xdr:sp macro="" textlink="">
      <xdr:nvSpPr>
        <xdr:cNvPr id="470" name="テキスト ボックス 469"/>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53763</xdr:rowOff>
    </xdr:from>
    <xdr:to>
      <xdr:col>22</xdr:col>
      <xdr:colOff>254000</xdr:colOff>
      <xdr:row>15</xdr:row>
      <xdr:rowOff>155363</xdr:rowOff>
    </xdr:to>
    <xdr:sp macro="" textlink="">
      <xdr:nvSpPr>
        <xdr:cNvPr id="471" name="円/楕円 470"/>
        <xdr:cNvSpPr/>
      </xdr:nvSpPr>
      <xdr:spPr>
        <a:xfrm>
          <a:off x="15240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165540</xdr:rowOff>
    </xdr:from>
    <xdr:ext cx="762000" cy="259045"/>
    <xdr:sp macro="" textlink="">
      <xdr:nvSpPr>
        <xdr:cNvPr id="472" name="テキスト ボックス 471"/>
        <xdr:cNvSpPr txBox="1"/>
      </xdr:nvSpPr>
      <xdr:spPr>
        <a:xfrm>
          <a:off x="14909800" y="239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21348</xdr:rowOff>
    </xdr:from>
    <xdr:to>
      <xdr:col>21</xdr:col>
      <xdr:colOff>50800</xdr:colOff>
      <xdr:row>16</xdr:row>
      <xdr:rowOff>122948</xdr:rowOff>
    </xdr:to>
    <xdr:sp macro="" textlink="">
      <xdr:nvSpPr>
        <xdr:cNvPr id="473" name="円/楕円 472"/>
        <xdr:cNvSpPr/>
      </xdr:nvSpPr>
      <xdr:spPr>
        <a:xfrm>
          <a:off x="14351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133125</xdr:rowOff>
    </xdr:from>
    <xdr:ext cx="762000" cy="259045"/>
    <xdr:sp macro="" textlink="">
      <xdr:nvSpPr>
        <xdr:cNvPr id="474" name="テキスト ボックス 473"/>
        <xdr:cNvSpPr txBox="1"/>
      </xdr:nvSpPr>
      <xdr:spPr>
        <a:xfrm>
          <a:off x="14020800" y="253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135346</xdr:rowOff>
    </xdr:from>
    <xdr:to>
      <xdr:col>19</xdr:col>
      <xdr:colOff>533400</xdr:colOff>
      <xdr:row>16</xdr:row>
      <xdr:rowOff>65496</xdr:rowOff>
    </xdr:to>
    <xdr:sp macro="" textlink="">
      <xdr:nvSpPr>
        <xdr:cNvPr id="475" name="円/楕円 474"/>
        <xdr:cNvSpPr/>
      </xdr:nvSpPr>
      <xdr:spPr>
        <a:xfrm>
          <a:off x="13462000" y="2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75673</xdr:rowOff>
    </xdr:from>
    <xdr:ext cx="762000" cy="259045"/>
    <xdr:sp macro="" textlink="">
      <xdr:nvSpPr>
        <xdr:cNvPr id="476" name="テキスト ボックス 475"/>
        <xdr:cNvSpPr txBox="1"/>
      </xdr:nvSpPr>
      <xdr:spPr>
        <a:xfrm>
          <a:off x="13131800" y="247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68,963
68,237
84.59
25,988,872
25,687,893
269,138
14,346,859
26,567,634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21.9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人件費に係る経常収支比率は、全国平均、県平均、類似団体平均を大きく下回っている。</a:t>
          </a:r>
          <a:endParaRPr kumimoji="1" lang="en-US" altLang="ja-JP" sz="1300">
            <a:latin typeface="ＭＳ Ｐゴシック"/>
          </a:endParaRPr>
        </a:p>
        <a:p>
          <a:r>
            <a:rPr kumimoji="1" lang="ja-JP" altLang="en-US" sz="1300">
              <a:latin typeface="ＭＳ Ｐゴシック"/>
            </a:rPr>
            <a:t>　平成２６年度は退職者数の増により人件費が増加したが、今後も行財政構造改革アクションプログラムに基づき職員数を管理し、現在の水準を維持していきたい。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41</xdr:row>
      <xdr:rowOff>161290</xdr:rowOff>
    </xdr:to>
    <xdr:cxnSp macro="">
      <xdr:nvCxnSpPr>
        <xdr:cNvPr id="57" name="直線コネクタ 56"/>
        <xdr:cNvCxnSpPr/>
      </xdr:nvCxnSpPr>
      <xdr:spPr>
        <a:xfrm flipV="1">
          <a:off x="4826000" y="59105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58"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59" name="直線コネクタ 58"/>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0"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1" name="直線コネクタ 60"/>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124714</xdr:rowOff>
    </xdr:from>
    <xdr:to>
      <xdr:col>7</xdr:col>
      <xdr:colOff>15875</xdr:colOff>
      <xdr:row>34</xdr:row>
      <xdr:rowOff>90424</xdr:rowOff>
    </xdr:to>
    <xdr:cxnSp macro="">
      <xdr:nvCxnSpPr>
        <xdr:cNvPr id="62" name="直線コネクタ 61"/>
        <xdr:cNvCxnSpPr/>
      </xdr:nvCxnSpPr>
      <xdr:spPr>
        <a:xfrm>
          <a:off x="3987800" y="578256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124714</xdr:rowOff>
    </xdr:from>
    <xdr:to>
      <xdr:col>5</xdr:col>
      <xdr:colOff>549275</xdr:colOff>
      <xdr:row>34</xdr:row>
      <xdr:rowOff>145288</xdr:rowOff>
    </xdr:to>
    <xdr:cxnSp macro="">
      <xdr:nvCxnSpPr>
        <xdr:cNvPr id="65" name="直線コネクタ 64"/>
        <xdr:cNvCxnSpPr/>
      </xdr:nvCxnSpPr>
      <xdr:spPr>
        <a:xfrm flipV="1">
          <a:off x="3098800" y="578256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6" name="フローチャート : 判断 65"/>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7" name="テキスト ボックス 66"/>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34</xdr:row>
      <xdr:rowOff>145288</xdr:rowOff>
    </xdr:to>
    <xdr:cxnSp macro="">
      <xdr:nvCxnSpPr>
        <xdr:cNvPr id="68" name="直線コネクタ 67"/>
        <xdr:cNvCxnSpPr/>
      </xdr:nvCxnSpPr>
      <xdr:spPr>
        <a:xfrm>
          <a:off x="2209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92202</xdr:rowOff>
    </xdr:from>
    <xdr:to>
      <xdr:col>4</xdr:col>
      <xdr:colOff>396875</xdr:colOff>
      <xdr:row>38</xdr:row>
      <xdr:rowOff>22352</xdr:rowOff>
    </xdr:to>
    <xdr:sp macro="" textlink="">
      <xdr:nvSpPr>
        <xdr:cNvPr id="69" name="フローチャート : 判断 68"/>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70" name="テキスト ボックス 69"/>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72136</xdr:rowOff>
    </xdr:from>
    <xdr:to>
      <xdr:col>3</xdr:col>
      <xdr:colOff>142875</xdr:colOff>
      <xdr:row>34</xdr:row>
      <xdr:rowOff>127000</xdr:rowOff>
    </xdr:to>
    <xdr:cxnSp macro="">
      <xdr:nvCxnSpPr>
        <xdr:cNvPr id="71" name="直線コネクタ 70"/>
        <xdr:cNvCxnSpPr/>
      </xdr:nvCxnSpPr>
      <xdr:spPr>
        <a:xfrm>
          <a:off x="1320800" y="5901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147066</xdr:rowOff>
    </xdr:from>
    <xdr:to>
      <xdr:col>3</xdr:col>
      <xdr:colOff>193675</xdr:colOff>
      <xdr:row>38</xdr:row>
      <xdr:rowOff>77215</xdr:rowOff>
    </xdr:to>
    <xdr:sp macro="" textlink="">
      <xdr:nvSpPr>
        <xdr:cNvPr id="72" name="フローチャート : 判断 71"/>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61993</xdr:rowOff>
    </xdr:from>
    <xdr:ext cx="762000" cy="259045"/>
    <xdr:sp macro="" textlink="">
      <xdr:nvSpPr>
        <xdr:cNvPr id="73" name="テキスト ボックス 72"/>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74" name="フローチャート : 判断 73"/>
        <xdr:cNvSpPr/>
      </xdr:nvSpPr>
      <xdr:spPr>
        <a:xfrm>
          <a:off x="1270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98569</xdr:rowOff>
    </xdr:from>
    <xdr:ext cx="762000" cy="259045"/>
    <xdr:sp macro="" textlink="">
      <xdr:nvSpPr>
        <xdr:cNvPr id="75" name="テキスト ボックス 74"/>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39624</xdr:rowOff>
    </xdr:from>
    <xdr:to>
      <xdr:col>7</xdr:col>
      <xdr:colOff>66675</xdr:colOff>
      <xdr:row>34</xdr:row>
      <xdr:rowOff>141224</xdr:rowOff>
    </xdr:to>
    <xdr:sp macro="" textlink="">
      <xdr:nvSpPr>
        <xdr:cNvPr id="81" name="円/楕円 80"/>
        <xdr:cNvSpPr/>
      </xdr:nvSpPr>
      <xdr:spPr>
        <a:xfrm>
          <a:off x="4775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119651</xdr:rowOff>
    </xdr:from>
    <xdr:ext cx="762000" cy="259045"/>
    <xdr:sp macro="" textlink="">
      <xdr:nvSpPr>
        <xdr:cNvPr id="82" name="人件費該当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73914</xdr:rowOff>
    </xdr:from>
    <xdr:to>
      <xdr:col>5</xdr:col>
      <xdr:colOff>600075</xdr:colOff>
      <xdr:row>34</xdr:row>
      <xdr:rowOff>4064</xdr:rowOff>
    </xdr:to>
    <xdr:sp macro="" textlink="">
      <xdr:nvSpPr>
        <xdr:cNvPr id="83" name="円/楕円 82"/>
        <xdr:cNvSpPr/>
      </xdr:nvSpPr>
      <xdr:spPr>
        <a:xfrm>
          <a:off x="3937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14241</xdr:rowOff>
    </xdr:from>
    <xdr:ext cx="736600" cy="259045"/>
    <xdr:sp macro="" textlink="">
      <xdr:nvSpPr>
        <xdr:cNvPr id="84" name="テキスト ボックス 83"/>
        <xdr:cNvSpPr txBox="1"/>
      </xdr:nvSpPr>
      <xdr:spPr>
        <a:xfrm>
          <a:off x="3606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94488</xdr:rowOff>
    </xdr:from>
    <xdr:to>
      <xdr:col>4</xdr:col>
      <xdr:colOff>396875</xdr:colOff>
      <xdr:row>35</xdr:row>
      <xdr:rowOff>24638</xdr:rowOff>
    </xdr:to>
    <xdr:sp macro="" textlink="">
      <xdr:nvSpPr>
        <xdr:cNvPr id="85" name="円/楕円 84"/>
        <xdr:cNvSpPr/>
      </xdr:nvSpPr>
      <xdr:spPr>
        <a:xfrm>
          <a:off x="3048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34815</xdr:rowOff>
    </xdr:from>
    <xdr:ext cx="762000" cy="259045"/>
    <xdr:sp macro="" textlink="">
      <xdr:nvSpPr>
        <xdr:cNvPr id="86" name="テキスト ボックス 85"/>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87" name="円/楕円 86"/>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88" name="テキスト ボックス 87"/>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21336</xdr:rowOff>
    </xdr:from>
    <xdr:to>
      <xdr:col>1</xdr:col>
      <xdr:colOff>676275</xdr:colOff>
      <xdr:row>34</xdr:row>
      <xdr:rowOff>122936</xdr:rowOff>
    </xdr:to>
    <xdr:sp macro="" textlink="">
      <xdr:nvSpPr>
        <xdr:cNvPr id="89" name="円/楕円 88"/>
        <xdr:cNvSpPr/>
      </xdr:nvSpPr>
      <xdr:spPr>
        <a:xfrm>
          <a:off x="1270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133113</xdr:rowOff>
    </xdr:from>
    <xdr:ext cx="762000" cy="259045"/>
    <xdr:sp macro="" textlink="">
      <xdr:nvSpPr>
        <xdr:cNvPr id="90" name="テキスト ボックス 89"/>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物件費に係る経常収支比率は、全国平均、県平均、類似団体平均を上回っている。</a:t>
          </a:r>
          <a:endParaRPr kumimoji="1" lang="en-US" altLang="ja-JP" sz="1300">
            <a:latin typeface="ＭＳ Ｐゴシック"/>
          </a:endParaRPr>
        </a:p>
        <a:p>
          <a:r>
            <a:rPr kumimoji="1" lang="ja-JP" altLang="en-US" sz="1300">
              <a:latin typeface="ＭＳ Ｐゴシック"/>
            </a:rPr>
            <a:t>　指定管理者制度の導入や市民団体への事業委託など、業務の外部委託化を推進してきたことにより人件費や維持補修費が物件費へとシフトしたこと、また職員数削減に伴う公立保育所等の臨時職員の増加が要因であり、これまでのコスト削減に向けた取組みを積極的に進めてきたことによる物件費の高止まりではあるが、今後も更なるコスト削減に努めたい。</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0" name="直線コネクタ 119"/>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1"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2" name="直線コネクタ 121"/>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99786</xdr:rowOff>
    </xdr:from>
    <xdr:to>
      <xdr:col>24</xdr:col>
      <xdr:colOff>31750</xdr:colOff>
      <xdr:row>16</xdr:row>
      <xdr:rowOff>110671</xdr:rowOff>
    </xdr:to>
    <xdr:cxnSp macro="">
      <xdr:nvCxnSpPr>
        <xdr:cNvPr id="125" name="直線コネクタ 124"/>
        <xdr:cNvCxnSpPr/>
      </xdr:nvCxnSpPr>
      <xdr:spPr>
        <a:xfrm flipV="1">
          <a:off x="15671800" y="28429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138991</xdr:rowOff>
    </xdr:from>
    <xdr:ext cx="762000" cy="259045"/>
    <xdr:sp macro="" textlink="">
      <xdr:nvSpPr>
        <xdr:cNvPr id="126"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27" name="フローチャート : 判断 126"/>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132443</xdr:rowOff>
    </xdr:to>
    <xdr:cxnSp macro="">
      <xdr:nvCxnSpPr>
        <xdr:cNvPr id="128" name="直線コネクタ 127"/>
        <xdr:cNvCxnSpPr/>
      </xdr:nvCxnSpPr>
      <xdr:spPr>
        <a:xfrm flipV="1">
          <a:off x="14782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29" name="フローチャート : 判断 128"/>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30" name="テキスト ボックス 129"/>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16</xdr:row>
      <xdr:rowOff>132443</xdr:rowOff>
    </xdr:to>
    <xdr:cxnSp macro="">
      <xdr:nvCxnSpPr>
        <xdr:cNvPr id="131" name="直線コネクタ 130"/>
        <xdr:cNvCxnSpPr/>
      </xdr:nvCxnSpPr>
      <xdr:spPr>
        <a:xfrm>
          <a:off x="13893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17</xdr:row>
      <xdr:rowOff>102507</xdr:rowOff>
    </xdr:to>
    <xdr:cxnSp macro="">
      <xdr:nvCxnSpPr>
        <xdr:cNvPr id="134" name="直線コネクタ 133"/>
        <xdr:cNvCxnSpPr/>
      </xdr:nvCxnSpPr>
      <xdr:spPr>
        <a:xfrm flipV="1">
          <a:off x="13004800" y="2864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35" name="フローチャート : 判断 134"/>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36" name="テキスト ボックス 135"/>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37" name="フローチャート : 判断 136"/>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38" name="テキスト ボックス 137"/>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44" name="円/楕円 143"/>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21063</xdr:rowOff>
    </xdr:from>
    <xdr:ext cx="762000" cy="259045"/>
    <xdr:sp macro="" textlink="">
      <xdr:nvSpPr>
        <xdr:cNvPr id="145" name="物件費該当値テキスト"/>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46" name="円/楕円 145"/>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47" name="テキスト ボックス 146"/>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81643</xdr:rowOff>
    </xdr:from>
    <xdr:to>
      <xdr:col>21</xdr:col>
      <xdr:colOff>412750</xdr:colOff>
      <xdr:row>17</xdr:row>
      <xdr:rowOff>11793</xdr:rowOff>
    </xdr:to>
    <xdr:sp macro="" textlink="">
      <xdr:nvSpPr>
        <xdr:cNvPr id="148" name="円/楕円 147"/>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168020</xdr:rowOff>
    </xdr:from>
    <xdr:ext cx="762000" cy="259045"/>
    <xdr:sp macro="" textlink="">
      <xdr:nvSpPr>
        <xdr:cNvPr id="149" name="テキスト ボックス 14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0" name="円/楕円 149"/>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1" name="テキスト ボックス 150"/>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51707</xdr:rowOff>
    </xdr:from>
    <xdr:to>
      <xdr:col>19</xdr:col>
      <xdr:colOff>6350</xdr:colOff>
      <xdr:row>17</xdr:row>
      <xdr:rowOff>153307</xdr:rowOff>
    </xdr:to>
    <xdr:sp macro="" textlink="">
      <xdr:nvSpPr>
        <xdr:cNvPr id="152" name="円/楕円 151"/>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138084</xdr:rowOff>
    </xdr:from>
    <xdr:ext cx="762000" cy="259045"/>
    <xdr:sp macro="" textlink="">
      <xdr:nvSpPr>
        <xdr:cNvPr id="153" name="テキスト ボックス 152"/>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扶助費に係る経常収支比率は、類似団体平均を上回っており、かつ上昇傾向にある。</a:t>
          </a:r>
          <a:endParaRPr kumimoji="1" lang="en-US" altLang="ja-JP" sz="1300">
            <a:latin typeface="ＭＳ Ｐゴシック"/>
          </a:endParaRPr>
        </a:p>
        <a:p>
          <a:r>
            <a:rPr kumimoji="1" lang="ja-JP" altLang="en-US" sz="1300">
              <a:latin typeface="ＭＳ Ｐゴシック"/>
            </a:rPr>
            <a:t>　要因として、私立保育所への運営補助費や子ども医療費助成の増、臨時福祉給付金給付事業などが挙げられるが、今後は財政を圧迫するこの上昇傾向に歯止めをかけるべく、支給要件の見直しなど扶助費の抑制策について検討を図りた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1" name="直線コネクタ 180"/>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2"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3" name="直線コネクタ 182"/>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4"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5" name="直線コネクタ 184"/>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57</xdr:row>
      <xdr:rowOff>165100</xdr:rowOff>
    </xdr:to>
    <xdr:cxnSp macro="">
      <xdr:nvCxnSpPr>
        <xdr:cNvPr id="186" name="直線コネクタ 185"/>
        <xdr:cNvCxnSpPr/>
      </xdr:nvCxnSpPr>
      <xdr:spPr>
        <a:xfrm>
          <a:off x="3987800" y="9880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7"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88" name="フローチャート : 判断 187"/>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107950</xdr:rowOff>
    </xdr:to>
    <xdr:cxnSp macro="">
      <xdr:nvCxnSpPr>
        <xdr:cNvPr id="189" name="直線コネクタ 188"/>
        <xdr:cNvCxnSpPr/>
      </xdr:nvCxnSpPr>
      <xdr:spPr>
        <a:xfrm>
          <a:off x="3098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0" name="フローチャート : 判断 189"/>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1" name="テキスト ボックス 190"/>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57</xdr:row>
      <xdr:rowOff>69850</xdr:rowOff>
    </xdr:to>
    <xdr:cxnSp macro="">
      <xdr:nvCxnSpPr>
        <xdr:cNvPr id="192" name="直線コネクタ 191"/>
        <xdr:cNvCxnSpPr/>
      </xdr:nvCxnSpPr>
      <xdr:spPr>
        <a:xfrm>
          <a:off x="2209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12700</xdr:rowOff>
    </xdr:to>
    <xdr:cxnSp macro="">
      <xdr:nvCxnSpPr>
        <xdr:cNvPr id="195" name="直線コネクタ 194"/>
        <xdr:cNvCxnSpPr/>
      </xdr:nvCxnSpPr>
      <xdr:spPr>
        <a:xfrm>
          <a:off x="1320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8" name="フローチャート :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9" name="テキスト ボックス 19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114300</xdr:rowOff>
    </xdr:from>
    <xdr:to>
      <xdr:col>7</xdr:col>
      <xdr:colOff>66675</xdr:colOff>
      <xdr:row>58</xdr:row>
      <xdr:rowOff>44450</xdr:rowOff>
    </xdr:to>
    <xdr:sp macro="" textlink="">
      <xdr:nvSpPr>
        <xdr:cNvPr id="205" name="円/楕円 204"/>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86377</xdr:rowOff>
    </xdr:from>
    <xdr:ext cx="762000" cy="259045"/>
    <xdr:sp macro="" textlink="">
      <xdr:nvSpPr>
        <xdr:cNvPr id="206"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7" name="円/楕円 206"/>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08" name="テキスト ボックス 207"/>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9" name="円/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11" name="円/楕円 210"/>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48277</xdr:rowOff>
    </xdr:from>
    <xdr:ext cx="762000" cy="259045"/>
    <xdr:sp macro="" textlink="">
      <xdr:nvSpPr>
        <xdr:cNvPr id="212" name="テキスト ボックス 211"/>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3" name="円/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149877</xdr:rowOff>
    </xdr:from>
    <xdr:ext cx="762000" cy="259045"/>
    <xdr:sp macro="" textlink="">
      <xdr:nvSpPr>
        <xdr:cNvPr id="214" name="テキスト ボックス 213"/>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その他に係る経常収支比率は、全国平均、県平均、類似団体平均を下回っている。</a:t>
          </a:r>
          <a:endParaRPr kumimoji="1" lang="en-US" altLang="ja-JP" sz="1300">
            <a:latin typeface="ＭＳ Ｐゴシック"/>
          </a:endParaRPr>
        </a:p>
        <a:p>
          <a:r>
            <a:rPr kumimoji="1" lang="ja-JP" altLang="en-US" sz="1300">
              <a:latin typeface="ＭＳ Ｐゴシック"/>
            </a:rPr>
            <a:t>　今後も類似団体平均に比べて極端に悪化することのないよう努めたい。</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62</xdr:row>
      <xdr:rowOff>110672</xdr:rowOff>
    </xdr:to>
    <xdr:cxnSp macro="">
      <xdr:nvCxnSpPr>
        <xdr:cNvPr id="244" name="直線コネクタ 243"/>
        <xdr:cNvCxnSpPr/>
      </xdr:nvCxnSpPr>
      <xdr:spPr>
        <a:xfrm flipV="1">
          <a:off x="16510000" y="9124043"/>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82749</xdr:rowOff>
    </xdr:from>
    <xdr:ext cx="762000" cy="259045"/>
    <xdr:sp macro="" textlink="">
      <xdr:nvSpPr>
        <xdr:cNvPr id="245" name="その他最小値テキスト"/>
        <xdr:cNvSpPr txBox="1"/>
      </xdr:nvSpPr>
      <xdr:spPr>
        <a:xfrm>
          <a:off x="16598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62</xdr:row>
      <xdr:rowOff>110672</xdr:rowOff>
    </xdr:from>
    <xdr:to>
      <xdr:col>24</xdr:col>
      <xdr:colOff>120650</xdr:colOff>
      <xdr:row>62</xdr:row>
      <xdr:rowOff>110672</xdr:rowOff>
    </xdr:to>
    <xdr:cxnSp macro="">
      <xdr:nvCxnSpPr>
        <xdr:cNvPr id="246" name="直線コネクタ 245"/>
        <xdr:cNvCxnSpPr/>
      </xdr:nvCxnSpPr>
      <xdr:spPr>
        <a:xfrm>
          <a:off x="16421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47"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48" name="直線コネクタ 247"/>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37193</xdr:rowOff>
    </xdr:from>
    <xdr:to>
      <xdr:col>24</xdr:col>
      <xdr:colOff>31750</xdr:colOff>
      <xdr:row>55</xdr:row>
      <xdr:rowOff>102507</xdr:rowOff>
    </xdr:to>
    <xdr:cxnSp macro="">
      <xdr:nvCxnSpPr>
        <xdr:cNvPr id="249" name="直線コネクタ 248"/>
        <xdr:cNvCxnSpPr/>
      </xdr:nvCxnSpPr>
      <xdr:spPr>
        <a:xfrm>
          <a:off x="15671800" y="9466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1" name="フローチャート :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55</xdr:row>
      <xdr:rowOff>37193</xdr:rowOff>
    </xdr:to>
    <xdr:cxnSp macro="">
      <xdr:nvCxnSpPr>
        <xdr:cNvPr id="252" name="直線コネクタ 251"/>
        <xdr:cNvCxnSpPr/>
      </xdr:nvCxnSpPr>
      <xdr:spPr>
        <a:xfrm>
          <a:off x="14782800" y="93853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141515</xdr:rowOff>
    </xdr:from>
    <xdr:to>
      <xdr:col>22</xdr:col>
      <xdr:colOff>615950</xdr:colOff>
      <xdr:row>57</xdr:row>
      <xdr:rowOff>71665</xdr:rowOff>
    </xdr:to>
    <xdr:sp macro="" textlink="">
      <xdr:nvSpPr>
        <xdr:cNvPr id="253" name="フローチャート : 判断 252"/>
        <xdr:cNvSpPr/>
      </xdr:nvSpPr>
      <xdr:spPr>
        <a:xfrm>
          <a:off x="15621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56442</xdr:rowOff>
    </xdr:from>
    <xdr:ext cx="736600" cy="259045"/>
    <xdr:sp macro="" textlink="">
      <xdr:nvSpPr>
        <xdr:cNvPr id="254" name="テキスト ボックス 253"/>
        <xdr:cNvSpPr txBox="1"/>
      </xdr:nvSpPr>
      <xdr:spPr>
        <a:xfrm>
          <a:off x="15290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55</xdr:row>
      <xdr:rowOff>69850</xdr:rowOff>
    </xdr:to>
    <xdr:cxnSp macro="">
      <xdr:nvCxnSpPr>
        <xdr:cNvPr id="255" name="直線コネクタ 254"/>
        <xdr:cNvCxnSpPr/>
      </xdr:nvCxnSpPr>
      <xdr:spPr>
        <a:xfrm flipV="1">
          <a:off x="13893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56" name="フローチャート : 判断 255"/>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72770</xdr:rowOff>
    </xdr:from>
    <xdr:ext cx="762000" cy="259045"/>
    <xdr:sp macro="" textlink="">
      <xdr:nvSpPr>
        <xdr:cNvPr id="257" name="テキスト ボックス 256"/>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53522</xdr:rowOff>
    </xdr:from>
    <xdr:to>
      <xdr:col>20</xdr:col>
      <xdr:colOff>158750</xdr:colOff>
      <xdr:row>55</xdr:row>
      <xdr:rowOff>69850</xdr:rowOff>
    </xdr:to>
    <xdr:cxnSp macro="">
      <xdr:nvCxnSpPr>
        <xdr:cNvPr id="258" name="直線コネクタ 257"/>
        <xdr:cNvCxnSpPr/>
      </xdr:nvCxnSpPr>
      <xdr:spPr>
        <a:xfrm>
          <a:off x="13004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157843</xdr:rowOff>
    </xdr:from>
    <xdr:to>
      <xdr:col>20</xdr:col>
      <xdr:colOff>209550</xdr:colOff>
      <xdr:row>57</xdr:row>
      <xdr:rowOff>87993</xdr:rowOff>
    </xdr:to>
    <xdr:sp macro="" textlink="">
      <xdr:nvSpPr>
        <xdr:cNvPr id="259" name="フローチャート :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51707</xdr:rowOff>
    </xdr:from>
    <xdr:to>
      <xdr:col>19</xdr:col>
      <xdr:colOff>6350</xdr:colOff>
      <xdr:row>55</xdr:row>
      <xdr:rowOff>153307</xdr:rowOff>
    </xdr:to>
    <xdr:sp macro="" textlink="">
      <xdr:nvSpPr>
        <xdr:cNvPr id="261" name="フローチャート : 判断 260"/>
        <xdr:cNvSpPr/>
      </xdr:nvSpPr>
      <xdr:spPr>
        <a:xfrm>
          <a:off x="12954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138084</xdr:rowOff>
    </xdr:from>
    <xdr:ext cx="762000" cy="259045"/>
    <xdr:sp macro="" textlink="">
      <xdr:nvSpPr>
        <xdr:cNvPr id="262" name="テキスト ボックス 261"/>
        <xdr:cNvSpPr txBox="1"/>
      </xdr:nvSpPr>
      <xdr:spPr>
        <a:xfrm>
          <a:off x="12623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51707</xdr:rowOff>
    </xdr:from>
    <xdr:to>
      <xdr:col>24</xdr:col>
      <xdr:colOff>82550</xdr:colOff>
      <xdr:row>55</xdr:row>
      <xdr:rowOff>153307</xdr:rowOff>
    </xdr:to>
    <xdr:sp macro="" textlink="">
      <xdr:nvSpPr>
        <xdr:cNvPr id="268" name="円/楕円 267"/>
        <xdr:cNvSpPr/>
      </xdr:nvSpPr>
      <xdr:spPr>
        <a:xfrm>
          <a:off x="16459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68234</xdr:rowOff>
    </xdr:from>
    <xdr:ext cx="762000" cy="259045"/>
    <xdr:sp macro="" textlink="">
      <xdr:nvSpPr>
        <xdr:cNvPr id="269" name="その他該当値テキスト"/>
        <xdr:cNvSpPr txBox="1"/>
      </xdr:nvSpPr>
      <xdr:spPr>
        <a:xfrm>
          <a:off x="16598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157843</xdr:rowOff>
    </xdr:from>
    <xdr:to>
      <xdr:col>22</xdr:col>
      <xdr:colOff>615950</xdr:colOff>
      <xdr:row>55</xdr:row>
      <xdr:rowOff>87993</xdr:rowOff>
    </xdr:to>
    <xdr:sp macro="" textlink="">
      <xdr:nvSpPr>
        <xdr:cNvPr id="270" name="円/楕円 269"/>
        <xdr:cNvSpPr/>
      </xdr:nvSpPr>
      <xdr:spPr>
        <a:xfrm>
          <a:off x="15621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98170</xdr:rowOff>
    </xdr:from>
    <xdr:ext cx="736600" cy="259045"/>
    <xdr:sp macro="" textlink="">
      <xdr:nvSpPr>
        <xdr:cNvPr id="271" name="テキスト ボックス 270"/>
        <xdr:cNvSpPr txBox="1"/>
      </xdr:nvSpPr>
      <xdr:spPr>
        <a:xfrm>
          <a:off x="15290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2" name="円/楕円 271"/>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3" name="テキスト ボックス 272"/>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4" name="円/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2722</xdr:rowOff>
    </xdr:from>
    <xdr:to>
      <xdr:col>19</xdr:col>
      <xdr:colOff>6350</xdr:colOff>
      <xdr:row>55</xdr:row>
      <xdr:rowOff>104322</xdr:rowOff>
    </xdr:to>
    <xdr:sp macro="" textlink="">
      <xdr:nvSpPr>
        <xdr:cNvPr id="276" name="円/楕円 275"/>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114499</xdr:rowOff>
    </xdr:from>
    <xdr:ext cx="762000" cy="259045"/>
    <xdr:sp macro="" textlink="">
      <xdr:nvSpPr>
        <xdr:cNvPr id="277" name="テキスト ボックス 276"/>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補助費等に係る経常収支比率は、全国平均、県平均、類似団体平均を上回っている。</a:t>
          </a:r>
          <a:endParaRPr kumimoji="1" lang="en-US" altLang="ja-JP" sz="1300">
            <a:latin typeface="ＭＳ Ｐゴシック"/>
          </a:endParaRPr>
        </a:p>
        <a:p>
          <a:r>
            <a:rPr kumimoji="1" lang="ja-JP" altLang="en-US" sz="1300">
              <a:latin typeface="ＭＳ Ｐゴシック"/>
            </a:rPr>
            <a:t>　鯖江丹生消防組合等の一部事務組合への負担金、企業誘致策としての工場立地助成金や商工業振興のための補助金等が多額なためであるが、今後は、一部事務組合の歳出を注視するとともに、所期の目的を達成した補助制度の見直しを行い、補助費等の抑制を図りたい。</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3" name="直線コネクタ 302"/>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04"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05" name="直線コネクタ 304"/>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06"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07" name="直線コネクタ 306"/>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38</xdr:row>
      <xdr:rowOff>8128</xdr:rowOff>
    </xdr:to>
    <xdr:cxnSp macro="">
      <xdr:nvCxnSpPr>
        <xdr:cNvPr id="308" name="直線コネクタ 307"/>
        <xdr:cNvCxnSpPr/>
      </xdr:nvCxnSpPr>
      <xdr:spPr>
        <a:xfrm flipV="1">
          <a:off x="15671800" y="64683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9"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0" name="フローチャート : 判断 309"/>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38</xdr:row>
      <xdr:rowOff>8128</xdr:rowOff>
    </xdr:to>
    <xdr:cxnSp macro="">
      <xdr:nvCxnSpPr>
        <xdr:cNvPr id="311" name="直線コネクタ 310"/>
        <xdr:cNvCxnSpPr/>
      </xdr:nvCxnSpPr>
      <xdr:spPr>
        <a:xfrm>
          <a:off x="14782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2" name="フローチャート : 判断 311"/>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3" name="テキスト ボックス 312"/>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124714</xdr:rowOff>
    </xdr:to>
    <xdr:cxnSp macro="">
      <xdr:nvCxnSpPr>
        <xdr:cNvPr id="314" name="直線コネクタ 313"/>
        <xdr:cNvCxnSpPr/>
      </xdr:nvCxnSpPr>
      <xdr:spPr>
        <a:xfrm>
          <a:off x="13893800" y="63494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5" name="フローチャート : 判断 31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16" name="テキスト ボックス 31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78994</xdr:rowOff>
    </xdr:to>
    <xdr:cxnSp macro="">
      <xdr:nvCxnSpPr>
        <xdr:cNvPr id="317" name="直線コネクタ 316"/>
        <xdr:cNvCxnSpPr/>
      </xdr:nvCxnSpPr>
      <xdr:spPr>
        <a:xfrm flipV="1">
          <a:off x="13004800" y="6349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8" name="フローチャート : 判断 317"/>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9" name="テキスト ボックス 318"/>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0" name="フローチャート : 判断 319"/>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1" name="テキスト ボックス 320"/>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7" name="円/楕円 326"/>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8"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128778</xdr:rowOff>
    </xdr:from>
    <xdr:to>
      <xdr:col>22</xdr:col>
      <xdr:colOff>615950</xdr:colOff>
      <xdr:row>38</xdr:row>
      <xdr:rowOff>58928</xdr:rowOff>
    </xdr:to>
    <xdr:sp macro="" textlink="">
      <xdr:nvSpPr>
        <xdr:cNvPr id="329" name="円/楕円 328"/>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43705</xdr:rowOff>
    </xdr:from>
    <xdr:ext cx="736600" cy="259045"/>
    <xdr:sp macro="" textlink="">
      <xdr:nvSpPr>
        <xdr:cNvPr id="330" name="テキスト ボックス 329"/>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31" name="円/楕円 330"/>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32" name="テキスト ボックス 331"/>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3" name="円/楕円 332"/>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34" name="テキスト ボックス 333"/>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5" name="円/楕円 334"/>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6" name="テキスト ボックス 335"/>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公債費に係る経常収支比率は、過去の大型建設事業により全国平均、県平均、類似団体平均を上回っており、臨時財政対策債の発行累計額の増等により対前年度比０．３ポイント悪化した。</a:t>
          </a:r>
          <a:endParaRPr kumimoji="1" lang="en-US" altLang="ja-JP" sz="1300">
            <a:latin typeface="ＭＳ Ｐゴシック"/>
          </a:endParaRPr>
        </a:p>
        <a:p>
          <a:r>
            <a:rPr kumimoji="1" lang="ja-JP" altLang="en-US" sz="1300">
              <a:latin typeface="ＭＳ Ｐゴシック"/>
            </a:rPr>
            <a:t>　ここ数年が公債費のピークと見込んでおり、大変厳しい財政運営を余儀なくされるが、行財政構造改革アクションプログラムに基づき、起債発行額を起債元金償還額以下に抑制することで市債残高の減少を図り、後年度に多大な財政負担を生じぬよう努めたい。</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64" name="直線コネクタ 363"/>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5"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6" name="直線コネクタ 365"/>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67"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68" name="直線コネクタ 367"/>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44450</xdr:rowOff>
    </xdr:from>
    <xdr:to>
      <xdr:col>7</xdr:col>
      <xdr:colOff>15875</xdr:colOff>
      <xdr:row>79</xdr:row>
      <xdr:rowOff>82550</xdr:rowOff>
    </xdr:to>
    <xdr:cxnSp macro="">
      <xdr:nvCxnSpPr>
        <xdr:cNvPr id="369" name="直線コネクタ 368"/>
        <xdr:cNvCxnSpPr/>
      </xdr:nvCxnSpPr>
      <xdr:spPr>
        <a:xfrm>
          <a:off x="3987800" y="1358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70"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1" name="フローチャート : 判断 370"/>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44450</xdr:rowOff>
    </xdr:from>
    <xdr:to>
      <xdr:col>5</xdr:col>
      <xdr:colOff>549275</xdr:colOff>
      <xdr:row>79</xdr:row>
      <xdr:rowOff>95250</xdr:rowOff>
    </xdr:to>
    <xdr:cxnSp macro="">
      <xdr:nvCxnSpPr>
        <xdr:cNvPr id="372" name="直線コネクタ 371"/>
        <xdr:cNvCxnSpPr/>
      </xdr:nvCxnSpPr>
      <xdr:spPr>
        <a:xfrm flipV="1">
          <a:off x="3098800" y="1358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3" name="フローチャート : 判断 372"/>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67327</xdr:rowOff>
    </xdr:from>
    <xdr:ext cx="736600" cy="259045"/>
    <xdr:sp macro="" textlink="">
      <xdr:nvSpPr>
        <xdr:cNvPr id="374" name="テキスト ボックス 373"/>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95250</xdr:rowOff>
    </xdr:from>
    <xdr:to>
      <xdr:col>4</xdr:col>
      <xdr:colOff>346075</xdr:colOff>
      <xdr:row>80</xdr:row>
      <xdr:rowOff>50800</xdr:rowOff>
    </xdr:to>
    <xdr:cxnSp macro="">
      <xdr:nvCxnSpPr>
        <xdr:cNvPr id="375" name="直線コネクタ 374"/>
        <xdr:cNvCxnSpPr/>
      </xdr:nvCxnSpPr>
      <xdr:spPr>
        <a:xfrm flipV="1">
          <a:off x="2209800" y="1363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76" name="フローチャート : 判断 375"/>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105427</xdr:rowOff>
    </xdr:from>
    <xdr:ext cx="762000" cy="259045"/>
    <xdr:sp macro="" textlink="">
      <xdr:nvSpPr>
        <xdr:cNvPr id="377" name="テキスト ボックス 376"/>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120650</xdr:rowOff>
    </xdr:from>
    <xdr:to>
      <xdr:col>3</xdr:col>
      <xdr:colOff>142875</xdr:colOff>
      <xdr:row>80</xdr:row>
      <xdr:rowOff>50800</xdr:rowOff>
    </xdr:to>
    <xdr:cxnSp macro="">
      <xdr:nvCxnSpPr>
        <xdr:cNvPr id="378" name="直線コネクタ 377"/>
        <xdr:cNvCxnSpPr/>
      </xdr:nvCxnSpPr>
      <xdr:spPr>
        <a:xfrm>
          <a:off x="1320800" y="13665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79" name="フローチャート : 判断 378"/>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80" name="テキスト ボックス 379"/>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1" name="フローチャート : 判断 380"/>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48277</xdr:rowOff>
    </xdr:from>
    <xdr:ext cx="762000" cy="259045"/>
    <xdr:sp macro="" textlink="">
      <xdr:nvSpPr>
        <xdr:cNvPr id="382" name="テキスト ボックス 381"/>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31750</xdr:rowOff>
    </xdr:from>
    <xdr:to>
      <xdr:col>7</xdr:col>
      <xdr:colOff>66675</xdr:colOff>
      <xdr:row>79</xdr:row>
      <xdr:rowOff>133350</xdr:rowOff>
    </xdr:to>
    <xdr:sp macro="" textlink="">
      <xdr:nvSpPr>
        <xdr:cNvPr id="388" name="円/楕円 387"/>
        <xdr:cNvSpPr/>
      </xdr:nvSpPr>
      <xdr:spPr>
        <a:xfrm>
          <a:off x="47752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3827</xdr:rowOff>
    </xdr:from>
    <xdr:ext cx="762000" cy="259045"/>
    <xdr:sp macro="" textlink="">
      <xdr:nvSpPr>
        <xdr:cNvPr id="389" name="公債費該当値テキスト"/>
        <xdr:cNvSpPr txBox="1"/>
      </xdr:nvSpPr>
      <xdr:spPr>
        <a:xfrm>
          <a:off x="4914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165100</xdr:rowOff>
    </xdr:from>
    <xdr:to>
      <xdr:col>5</xdr:col>
      <xdr:colOff>600075</xdr:colOff>
      <xdr:row>79</xdr:row>
      <xdr:rowOff>95250</xdr:rowOff>
    </xdr:to>
    <xdr:sp macro="" textlink="">
      <xdr:nvSpPr>
        <xdr:cNvPr id="390" name="円/楕円 389"/>
        <xdr:cNvSpPr/>
      </xdr:nvSpPr>
      <xdr:spPr>
        <a:xfrm>
          <a:off x="3937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80027</xdr:rowOff>
    </xdr:from>
    <xdr:ext cx="736600" cy="259045"/>
    <xdr:sp macro="" textlink="">
      <xdr:nvSpPr>
        <xdr:cNvPr id="391" name="テキスト ボックス 390"/>
        <xdr:cNvSpPr txBox="1"/>
      </xdr:nvSpPr>
      <xdr:spPr>
        <a:xfrm>
          <a:off x="3606800" y="1362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44450</xdr:rowOff>
    </xdr:from>
    <xdr:to>
      <xdr:col>4</xdr:col>
      <xdr:colOff>396875</xdr:colOff>
      <xdr:row>79</xdr:row>
      <xdr:rowOff>146050</xdr:rowOff>
    </xdr:to>
    <xdr:sp macro="" textlink="">
      <xdr:nvSpPr>
        <xdr:cNvPr id="392" name="円/楕円 391"/>
        <xdr:cNvSpPr/>
      </xdr:nvSpPr>
      <xdr:spPr>
        <a:xfrm>
          <a:off x="3048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130827</xdr:rowOff>
    </xdr:from>
    <xdr:ext cx="762000" cy="259045"/>
    <xdr:sp macro="" textlink="">
      <xdr:nvSpPr>
        <xdr:cNvPr id="393" name="テキスト ボックス 392"/>
        <xdr:cNvSpPr txBox="1"/>
      </xdr:nvSpPr>
      <xdr:spPr>
        <a:xfrm>
          <a:off x="2717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0</xdr:rowOff>
    </xdr:from>
    <xdr:to>
      <xdr:col>3</xdr:col>
      <xdr:colOff>193675</xdr:colOff>
      <xdr:row>80</xdr:row>
      <xdr:rowOff>101600</xdr:rowOff>
    </xdr:to>
    <xdr:sp macro="" textlink="">
      <xdr:nvSpPr>
        <xdr:cNvPr id="394" name="円/楕円 393"/>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86377</xdr:rowOff>
    </xdr:from>
    <xdr:ext cx="762000" cy="259045"/>
    <xdr:sp macro="" textlink="">
      <xdr:nvSpPr>
        <xdr:cNvPr id="395" name="テキスト ボックス 394"/>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69850</xdr:rowOff>
    </xdr:from>
    <xdr:to>
      <xdr:col>1</xdr:col>
      <xdr:colOff>676275</xdr:colOff>
      <xdr:row>80</xdr:row>
      <xdr:rowOff>0</xdr:rowOff>
    </xdr:to>
    <xdr:sp macro="" textlink="">
      <xdr:nvSpPr>
        <xdr:cNvPr id="396" name="円/楕円 395"/>
        <xdr:cNvSpPr/>
      </xdr:nvSpPr>
      <xdr:spPr>
        <a:xfrm>
          <a:off x="1270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156227</xdr:rowOff>
    </xdr:from>
    <xdr:ext cx="762000" cy="259045"/>
    <xdr:sp macro="" textlink="">
      <xdr:nvSpPr>
        <xdr:cNvPr id="397" name="テキスト ボックス 396"/>
        <xdr:cNvSpPr txBox="1"/>
      </xdr:nvSpPr>
      <xdr:spPr>
        <a:xfrm>
          <a:off x="939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公債費以外の経常収支比率は、全国平均、県平均、類似団体平均を下回り、良好に推移している。</a:t>
          </a:r>
          <a:endParaRPr kumimoji="1" lang="en-US" altLang="ja-JP" sz="1300">
            <a:latin typeface="ＭＳ Ｐゴシック"/>
          </a:endParaRPr>
        </a:p>
        <a:p>
          <a:r>
            <a:rPr kumimoji="1" lang="ja-JP" altLang="en-US" sz="1300">
              <a:latin typeface="ＭＳ Ｐゴシック"/>
            </a:rPr>
            <a:t>　ここ数年がピークと見込まれる公債費が落ち着くまで、今後も引き続き行財政構造改革アクションプログラムに基づく取組みを推進していきたい。</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25" name="直線コネクタ 424"/>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26"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27" name="直線コネクタ 426"/>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28"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29" name="直線コネクタ 428"/>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xdr:rowOff>
    </xdr:from>
    <xdr:to>
      <xdr:col>24</xdr:col>
      <xdr:colOff>31750</xdr:colOff>
      <xdr:row>74</xdr:row>
      <xdr:rowOff>127000</xdr:rowOff>
    </xdr:to>
    <xdr:cxnSp macro="">
      <xdr:nvCxnSpPr>
        <xdr:cNvPr id="430" name="直線コネクタ 429"/>
        <xdr:cNvCxnSpPr/>
      </xdr:nvCxnSpPr>
      <xdr:spPr>
        <a:xfrm>
          <a:off x="15671800" y="12700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135907</xdr:rowOff>
    </xdr:from>
    <xdr:ext cx="762000" cy="259045"/>
    <xdr:sp macro="" textlink="">
      <xdr:nvSpPr>
        <xdr:cNvPr id="431" name="公債費以外平均値テキスト"/>
        <xdr:cNvSpPr txBox="1"/>
      </xdr:nvSpPr>
      <xdr:spPr>
        <a:xfrm>
          <a:off x="16598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2" name="フローチャート : 判断 431"/>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xdr:rowOff>
    </xdr:from>
    <xdr:to>
      <xdr:col>22</xdr:col>
      <xdr:colOff>565150</xdr:colOff>
      <xdr:row>74</xdr:row>
      <xdr:rowOff>88900</xdr:rowOff>
    </xdr:to>
    <xdr:cxnSp macro="">
      <xdr:nvCxnSpPr>
        <xdr:cNvPr id="433" name="直線コネクタ 432"/>
        <xdr:cNvCxnSpPr/>
      </xdr:nvCxnSpPr>
      <xdr:spPr>
        <a:xfrm flipV="1">
          <a:off x="14782800" y="1270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34" name="フローチャート : 判断 433"/>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33038</xdr:rowOff>
    </xdr:from>
    <xdr:ext cx="736600" cy="259045"/>
    <xdr:sp macro="" textlink="">
      <xdr:nvSpPr>
        <xdr:cNvPr id="435" name="テキスト ボックス 434"/>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168910</xdr:rowOff>
    </xdr:from>
    <xdr:to>
      <xdr:col>21</xdr:col>
      <xdr:colOff>361950</xdr:colOff>
      <xdr:row>74</xdr:row>
      <xdr:rowOff>88900</xdr:rowOff>
    </xdr:to>
    <xdr:cxnSp macro="">
      <xdr:nvCxnSpPr>
        <xdr:cNvPr id="436" name="直線コネクタ 435"/>
        <xdr:cNvCxnSpPr/>
      </xdr:nvCxnSpPr>
      <xdr:spPr>
        <a:xfrm>
          <a:off x="13893800" y="12684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37" name="フローチャート : 判断 436"/>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78757</xdr:rowOff>
    </xdr:from>
    <xdr:ext cx="762000" cy="259045"/>
    <xdr:sp macro="" textlink="">
      <xdr:nvSpPr>
        <xdr:cNvPr id="438" name="テキスト ボックス 437"/>
        <xdr:cNvSpPr txBox="1"/>
      </xdr:nvSpPr>
      <xdr:spPr>
        <a:xfrm>
          <a:off x="14401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168910</xdr:rowOff>
    </xdr:from>
    <xdr:to>
      <xdr:col>20</xdr:col>
      <xdr:colOff>158750</xdr:colOff>
      <xdr:row>74</xdr:row>
      <xdr:rowOff>73660</xdr:rowOff>
    </xdr:to>
    <xdr:cxnSp macro="">
      <xdr:nvCxnSpPr>
        <xdr:cNvPr id="439" name="直線コネクタ 438"/>
        <xdr:cNvCxnSpPr/>
      </xdr:nvCxnSpPr>
      <xdr:spPr>
        <a:xfrm flipV="1">
          <a:off x="13004800" y="12684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0" name="フローチャート : 判断 439"/>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41" name="テキスト ボックス 440"/>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76200</xdr:rowOff>
    </xdr:from>
    <xdr:to>
      <xdr:col>24</xdr:col>
      <xdr:colOff>82550</xdr:colOff>
      <xdr:row>75</xdr:row>
      <xdr:rowOff>6350</xdr:rowOff>
    </xdr:to>
    <xdr:sp macro="" textlink="">
      <xdr:nvSpPr>
        <xdr:cNvPr id="449" name="円/楕円 448"/>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92727</xdr:rowOff>
    </xdr:from>
    <xdr:ext cx="762000" cy="259045"/>
    <xdr:sp macro="" textlink="">
      <xdr:nvSpPr>
        <xdr:cNvPr id="450"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133350</xdr:rowOff>
    </xdr:from>
    <xdr:to>
      <xdr:col>22</xdr:col>
      <xdr:colOff>615950</xdr:colOff>
      <xdr:row>74</xdr:row>
      <xdr:rowOff>63500</xdr:rowOff>
    </xdr:to>
    <xdr:sp macro="" textlink="">
      <xdr:nvSpPr>
        <xdr:cNvPr id="451" name="円/楕円 450"/>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73677</xdr:rowOff>
    </xdr:from>
    <xdr:ext cx="736600" cy="259045"/>
    <xdr:sp macro="" textlink="">
      <xdr:nvSpPr>
        <xdr:cNvPr id="452" name="テキスト ボックス 451"/>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38100</xdr:rowOff>
    </xdr:from>
    <xdr:to>
      <xdr:col>21</xdr:col>
      <xdr:colOff>412750</xdr:colOff>
      <xdr:row>74</xdr:row>
      <xdr:rowOff>139700</xdr:rowOff>
    </xdr:to>
    <xdr:sp macro="" textlink="">
      <xdr:nvSpPr>
        <xdr:cNvPr id="453" name="円/楕円 452"/>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149877</xdr:rowOff>
    </xdr:from>
    <xdr:ext cx="762000" cy="259045"/>
    <xdr:sp macro="" textlink="">
      <xdr:nvSpPr>
        <xdr:cNvPr id="454" name="テキスト ボックス 453"/>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118110</xdr:rowOff>
    </xdr:from>
    <xdr:to>
      <xdr:col>20</xdr:col>
      <xdr:colOff>209550</xdr:colOff>
      <xdr:row>74</xdr:row>
      <xdr:rowOff>48260</xdr:rowOff>
    </xdr:to>
    <xdr:sp macro="" textlink="">
      <xdr:nvSpPr>
        <xdr:cNvPr id="455" name="円/楕円 454"/>
        <xdr:cNvSpPr/>
      </xdr:nvSpPr>
      <xdr:spPr>
        <a:xfrm>
          <a:off x="13843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58437</xdr:rowOff>
    </xdr:from>
    <xdr:ext cx="762000" cy="259045"/>
    <xdr:sp macro="" textlink="">
      <xdr:nvSpPr>
        <xdr:cNvPr id="456" name="テキスト ボックス 455"/>
        <xdr:cNvSpPr txBox="1"/>
      </xdr:nvSpPr>
      <xdr:spPr>
        <a:xfrm>
          <a:off x="13512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7" name="円/楕円 456"/>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58" name="テキスト ボックス 457"/>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福井県鯖江市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90233</xdr:rowOff>
    </xdr:from>
    <xdr:to>
      <xdr:col>4</xdr:col>
      <xdr:colOff>1117600</xdr:colOff>
      <xdr:row>18</xdr:row>
      <xdr:rowOff>20892</xdr:rowOff>
    </xdr:to>
    <xdr:cxnSp macro="">
      <xdr:nvCxnSpPr>
        <xdr:cNvPr id="50" name="直線コネクタ 49"/>
        <xdr:cNvCxnSpPr/>
      </xdr:nvCxnSpPr>
      <xdr:spPr bwMode="auto">
        <a:xfrm flipV="1">
          <a:off x="5003800" y="3052508"/>
          <a:ext cx="647700" cy="10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84955</xdr:rowOff>
    </xdr:from>
    <xdr:ext cx="762000" cy="259045"/>
    <xdr:sp macro="" textlink="">
      <xdr:nvSpPr>
        <xdr:cNvPr id="51" name="人口1人当たり決算額の推移平均値テキスト130"/>
        <xdr:cNvSpPr txBox="1"/>
      </xdr:nvSpPr>
      <xdr:spPr>
        <a:xfrm>
          <a:off x="5740400" y="2532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147117</xdr:rowOff>
    </xdr:from>
    <xdr:to>
      <xdr:col>4</xdr:col>
      <xdr:colOff>469900</xdr:colOff>
      <xdr:row>18</xdr:row>
      <xdr:rowOff>20892</xdr:rowOff>
    </xdr:to>
    <xdr:cxnSp macro="">
      <xdr:nvCxnSpPr>
        <xdr:cNvPr id="53" name="直線コネクタ 52"/>
        <xdr:cNvCxnSpPr/>
      </xdr:nvCxnSpPr>
      <xdr:spPr bwMode="auto">
        <a:xfrm>
          <a:off x="4305300" y="3109392"/>
          <a:ext cx="698500" cy="4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67695</xdr:rowOff>
    </xdr:from>
    <xdr:ext cx="736600" cy="259045"/>
    <xdr:sp macro="" textlink="">
      <xdr:nvSpPr>
        <xdr:cNvPr id="55" name="テキスト ボックス 54"/>
        <xdr:cNvSpPr txBox="1"/>
      </xdr:nvSpPr>
      <xdr:spPr>
        <a:xfrm>
          <a:off x="4622800" y="251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59944</xdr:rowOff>
    </xdr:from>
    <xdr:to>
      <xdr:col>3</xdr:col>
      <xdr:colOff>904875</xdr:colOff>
      <xdr:row>17</xdr:row>
      <xdr:rowOff>147117</xdr:rowOff>
    </xdr:to>
    <xdr:cxnSp macro="">
      <xdr:nvCxnSpPr>
        <xdr:cNvPr id="56" name="直線コネクタ 55"/>
        <xdr:cNvCxnSpPr/>
      </xdr:nvCxnSpPr>
      <xdr:spPr bwMode="auto">
        <a:xfrm>
          <a:off x="3606800" y="3022219"/>
          <a:ext cx="698500" cy="87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8335</xdr:rowOff>
    </xdr:from>
    <xdr:ext cx="762000" cy="259045"/>
    <xdr:sp macro="" textlink="">
      <xdr:nvSpPr>
        <xdr:cNvPr id="58" name="テキスト ボックス 57"/>
        <xdr:cNvSpPr txBox="1"/>
      </xdr:nvSpPr>
      <xdr:spPr>
        <a:xfrm>
          <a:off x="3924300" y="245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59944</xdr:rowOff>
    </xdr:from>
    <xdr:to>
      <xdr:col>3</xdr:col>
      <xdr:colOff>206375</xdr:colOff>
      <xdr:row>17</xdr:row>
      <xdr:rowOff>109055</xdr:rowOff>
    </xdr:to>
    <xdr:cxnSp macro="">
      <xdr:nvCxnSpPr>
        <xdr:cNvPr id="59" name="直線コネクタ 58"/>
        <xdr:cNvCxnSpPr/>
      </xdr:nvCxnSpPr>
      <xdr:spPr bwMode="auto">
        <a:xfrm flipV="1">
          <a:off x="2908300" y="3022219"/>
          <a:ext cx="698500" cy="4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79430</xdr:rowOff>
    </xdr:from>
    <xdr:ext cx="762000" cy="259045"/>
    <xdr:sp macro="" textlink="">
      <xdr:nvSpPr>
        <xdr:cNvPr id="61" name="テキスト ボックス 60"/>
        <xdr:cNvSpPr txBox="1"/>
      </xdr:nvSpPr>
      <xdr:spPr>
        <a:xfrm>
          <a:off x="3225800" y="23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121988</xdr:rowOff>
    </xdr:from>
    <xdr:ext cx="762000" cy="259045"/>
    <xdr:sp macro="" textlink="">
      <xdr:nvSpPr>
        <xdr:cNvPr id="63" name="テキスト ボックス 62"/>
        <xdr:cNvSpPr txBox="1"/>
      </xdr:nvSpPr>
      <xdr:spPr>
        <a:xfrm>
          <a:off x="2527300" y="256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39433</xdr:rowOff>
    </xdr:from>
    <xdr:to>
      <xdr:col>5</xdr:col>
      <xdr:colOff>34925</xdr:colOff>
      <xdr:row>17</xdr:row>
      <xdr:rowOff>141033</xdr:rowOff>
    </xdr:to>
    <xdr:sp macro="" textlink="">
      <xdr:nvSpPr>
        <xdr:cNvPr id="69" name="円/楕円 68"/>
        <xdr:cNvSpPr/>
      </xdr:nvSpPr>
      <xdr:spPr bwMode="auto">
        <a:xfrm>
          <a:off x="5600700" y="300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11510</xdr:rowOff>
    </xdr:from>
    <xdr:ext cx="762000" cy="259045"/>
    <xdr:sp macro="" textlink="">
      <xdr:nvSpPr>
        <xdr:cNvPr id="70" name="人口1人当たり決算額の推移該当値テキスト130"/>
        <xdr:cNvSpPr txBox="1"/>
      </xdr:nvSpPr>
      <xdr:spPr>
        <a:xfrm>
          <a:off x="5740400" y="297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63,215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141542</xdr:rowOff>
    </xdr:from>
    <xdr:to>
      <xdr:col>4</xdr:col>
      <xdr:colOff>520700</xdr:colOff>
      <xdr:row>18</xdr:row>
      <xdr:rowOff>71692</xdr:rowOff>
    </xdr:to>
    <xdr:sp macro="" textlink="">
      <xdr:nvSpPr>
        <xdr:cNvPr id="71" name="円/楕円 70"/>
        <xdr:cNvSpPr/>
      </xdr:nvSpPr>
      <xdr:spPr bwMode="auto">
        <a:xfrm>
          <a:off x="4953000" y="3103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56468</xdr:rowOff>
    </xdr:from>
    <xdr:ext cx="736600" cy="259045"/>
    <xdr:sp macro="" textlink="">
      <xdr:nvSpPr>
        <xdr:cNvPr id="72" name="テキスト ボックス 71"/>
        <xdr:cNvSpPr txBox="1"/>
      </xdr:nvSpPr>
      <xdr:spPr>
        <a:xfrm>
          <a:off x="4622800" y="319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96317</xdr:rowOff>
    </xdr:from>
    <xdr:to>
      <xdr:col>3</xdr:col>
      <xdr:colOff>955675</xdr:colOff>
      <xdr:row>18</xdr:row>
      <xdr:rowOff>26467</xdr:rowOff>
    </xdr:to>
    <xdr:sp macro="" textlink="">
      <xdr:nvSpPr>
        <xdr:cNvPr id="73" name="円/楕円 72"/>
        <xdr:cNvSpPr/>
      </xdr:nvSpPr>
      <xdr:spPr bwMode="auto">
        <a:xfrm>
          <a:off x="4254500" y="305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11244</xdr:rowOff>
    </xdr:from>
    <xdr:ext cx="762000" cy="259045"/>
    <xdr:sp macro="" textlink="">
      <xdr:nvSpPr>
        <xdr:cNvPr id="74" name="テキスト ボックス 73"/>
        <xdr:cNvSpPr txBox="1"/>
      </xdr:nvSpPr>
      <xdr:spPr>
        <a:xfrm>
          <a:off x="3924300" y="314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61,722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9144</xdr:rowOff>
    </xdr:from>
    <xdr:to>
      <xdr:col>3</xdr:col>
      <xdr:colOff>257175</xdr:colOff>
      <xdr:row>17</xdr:row>
      <xdr:rowOff>110744</xdr:rowOff>
    </xdr:to>
    <xdr:sp macro="" textlink="">
      <xdr:nvSpPr>
        <xdr:cNvPr id="75" name="円/楕円 74"/>
        <xdr:cNvSpPr/>
      </xdr:nvSpPr>
      <xdr:spPr bwMode="auto">
        <a:xfrm>
          <a:off x="3556000" y="297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95521</xdr:rowOff>
    </xdr:from>
    <xdr:ext cx="762000" cy="259045"/>
    <xdr:sp macro="" textlink="">
      <xdr:nvSpPr>
        <xdr:cNvPr id="76" name="テキスト ボックス 75"/>
        <xdr:cNvSpPr txBox="1"/>
      </xdr:nvSpPr>
      <xdr:spPr>
        <a:xfrm>
          <a:off x="3225800" y="305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64,010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58255</xdr:rowOff>
    </xdr:from>
    <xdr:to>
      <xdr:col>2</xdr:col>
      <xdr:colOff>692150</xdr:colOff>
      <xdr:row>17</xdr:row>
      <xdr:rowOff>159855</xdr:rowOff>
    </xdr:to>
    <xdr:sp macro="" textlink="">
      <xdr:nvSpPr>
        <xdr:cNvPr id="77" name="円/楕円 76"/>
        <xdr:cNvSpPr/>
      </xdr:nvSpPr>
      <xdr:spPr bwMode="auto">
        <a:xfrm>
          <a:off x="2857500" y="302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144632</xdr:rowOff>
    </xdr:from>
    <xdr:ext cx="762000" cy="259045"/>
    <xdr:sp macro="" textlink="">
      <xdr:nvSpPr>
        <xdr:cNvPr id="78" name="テキスト ボックス 77"/>
        <xdr:cNvSpPr txBox="1"/>
      </xdr:nvSpPr>
      <xdr:spPr>
        <a:xfrm>
          <a:off x="2527300" y="310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318932</xdr:rowOff>
    </xdr:from>
    <xdr:to>
      <xdr:col>4</xdr:col>
      <xdr:colOff>1117600</xdr:colOff>
      <xdr:row>35</xdr:row>
      <xdr:rowOff>41732</xdr:rowOff>
    </xdr:to>
    <xdr:cxnSp macro="">
      <xdr:nvCxnSpPr>
        <xdr:cNvPr id="110" name="直線コネクタ 109"/>
        <xdr:cNvCxnSpPr/>
      </xdr:nvCxnSpPr>
      <xdr:spPr bwMode="auto">
        <a:xfrm>
          <a:off x="5003800" y="6586382"/>
          <a:ext cx="647700" cy="6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41191</xdr:rowOff>
    </xdr:from>
    <xdr:ext cx="762000" cy="259045"/>
    <xdr:sp macro="" textlink="">
      <xdr:nvSpPr>
        <xdr:cNvPr id="111" name="人口1人当たり決算額の推移平均値テキスト445"/>
        <xdr:cNvSpPr txBox="1"/>
      </xdr:nvSpPr>
      <xdr:spPr>
        <a:xfrm>
          <a:off x="5740400" y="6651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318932</xdr:rowOff>
    </xdr:from>
    <xdr:to>
      <xdr:col>4</xdr:col>
      <xdr:colOff>469900</xdr:colOff>
      <xdr:row>35</xdr:row>
      <xdr:rowOff>44979</xdr:rowOff>
    </xdr:to>
    <xdr:cxnSp macro="">
      <xdr:nvCxnSpPr>
        <xdr:cNvPr id="113" name="直線コネクタ 112"/>
        <xdr:cNvCxnSpPr/>
      </xdr:nvCxnSpPr>
      <xdr:spPr bwMode="auto">
        <a:xfrm flipV="1">
          <a:off x="4305300" y="6586382"/>
          <a:ext cx="698500" cy="68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61902</xdr:rowOff>
    </xdr:from>
    <xdr:ext cx="736600" cy="259045"/>
    <xdr:sp macro="" textlink="">
      <xdr:nvSpPr>
        <xdr:cNvPr id="115" name="テキスト ボックス 114"/>
        <xdr:cNvSpPr txBox="1"/>
      </xdr:nvSpPr>
      <xdr:spPr>
        <a:xfrm>
          <a:off x="4622800" y="667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310703</xdr:rowOff>
    </xdr:from>
    <xdr:to>
      <xdr:col>3</xdr:col>
      <xdr:colOff>904875</xdr:colOff>
      <xdr:row>35</xdr:row>
      <xdr:rowOff>44979</xdr:rowOff>
    </xdr:to>
    <xdr:cxnSp macro="">
      <xdr:nvCxnSpPr>
        <xdr:cNvPr id="116" name="直線コネクタ 115"/>
        <xdr:cNvCxnSpPr/>
      </xdr:nvCxnSpPr>
      <xdr:spPr bwMode="auto">
        <a:xfrm>
          <a:off x="3606800" y="6578153"/>
          <a:ext cx="698500" cy="77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9258</xdr:rowOff>
    </xdr:from>
    <xdr:ext cx="762000" cy="259045"/>
    <xdr:sp macro="" textlink="">
      <xdr:nvSpPr>
        <xdr:cNvPr id="118" name="テキスト ボックス 117"/>
        <xdr:cNvSpPr txBox="1"/>
      </xdr:nvSpPr>
      <xdr:spPr>
        <a:xfrm>
          <a:off x="3924300" y="627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273259</xdr:rowOff>
    </xdr:from>
    <xdr:to>
      <xdr:col>3</xdr:col>
      <xdr:colOff>206375</xdr:colOff>
      <xdr:row>34</xdr:row>
      <xdr:rowOff>310703</xdr:rowOff>
    </xdr:to>
    <xdr:cxnSp macro="">
      <xdr:nvCxnSpPr>
        <xdr:cNvPr id="119" name="直線コネクタ 118"/>
        <xdr:cNvCxnSpPr/>
      </xdr:nvCxnSpPr>
      <xdr:spPr bwMode="auto">
        <a:xfrm>
          <a:off x="2908300" y="6540709"/>
          <a:ext cx="698500" cy="3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236349</xdr:rowOff>
    </xdr:from>
    <xdr:ext cx="762000" cy="259045"/>
    <xdr:sp macro="" textlink="">
      <xdr:nvSpPr>
        <xdr:cNvPr id="121" name="テキスト ボックス 120"/>
        <xdr:cNvSpPr txBox="1"/>
      </xdr:nvSpPr>
      <xdr:spPr>
        <a:xfrm>
          <a:off x="3225800" y="616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115897</xdr:rowOff>
    </xdr:from>
    <xdr:ext cx="762000" cy="259045"/>
    <xdr:sp macro="" textlink="">
      <xdr:nvSpPr>
        <xdr:cNvPr id="123" name="テキスト ボックス 122"/>
        <xdr:cNvSpPr txBox="1"/>
      </xdr:nvSpPr>
      <xdr:spPr>
        <a:xfrm>
          <a:off x="2527300" y="672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333832</xdr:rowOff>
    </xdr:from>
    <xdr:to>
      <xdr:col>5</xdr:col>
      <xdr:colOff>34925</xdr:colOff>
      <xdr:row>35</xdr:row>
      <xdr:rowOff>92532</xdr:rowOff>
    </xdr:to>
    <xdr:sp macro="" textlink="">
      <xdr:nvSpPr>
        <xdr:cNvPr id="129" name="円/楕円 128"/>
        <xdr:cNvSpPr/>
      </xdr:nvSpPr>
      <xdr:spPr bwMode="auto">
        <a:xfrm>
          <a:off x="5600700" y="660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178909</xdr:rowOff>
    </xdr:from>
    <xdr:ext cx="762000" cy="259045"/>
    <xdr:sp macro="" textlink="">
      <xdr:nvSpPr>
        <xdr:cNvPr id="130" name="人口1人当たり決算額の推移該当値テキスト445"/>
        <xdr:cNvSpPr txBox="1"/>
      </xdr:nvSpPr>
      <xdr:spPr>
        <a:xfrm>
          <a:off x="5740400" y="644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18,115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268132</xdr:rowOff>
    </xdr:from>
    <xdr:to>
      <xdr:col>4</xdr:col>
      <xdr:colOff>520700</xdr:colOff>
      <xdr:row>35</xdr:row>
      <xdr:rowOff>26832</xdr:rowOff>
    </xdr:to>
    <xdr:sp macro="" textlink="">
      <xdr:nvSpPr>
        <xdr:cNvPr id="131" name="円/楕円 130"/>
        <xdr:cNvSpPr/>
      </xdr:nvSpPr>
      <xdr:spPr bwMode="auto">
        <a:xfrm>
          <a:off x="4953000" y="653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37009</xdr:rowOff>
    </xdr:from>
    <xdr:ext cx="736600" cy="259045"/>
    <xdr:sp macro="" textlink="">
      <xdr:nvSpPr>
        <xdr:cNvPr id="132" name="テキスト ボックス 131"/>
        <xdr:cNvSpPr txBox="1"/>
      </xdr:nvSpPr>
      <xdr:spPr>
        <a:xfrm>
          <a:off x="4622800" y="630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19,552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337079</xdr:rowOff>
    </xdr:from>
    <xdr:to>
      <xdr:col>3</xdr:col>
      <xdr:colOff>955675</xdr:colOff>
      <xdr:row>35</xdr:row>
      <xdr:rowOff>95779</xdr:rowOff>
    </xdr:to>
    <xdr:sp macro="" textlink="">
      <xdr:nvSpPr>
        <xdr:cNvPr id="133" name="円/楕円 132"/>
        <xdr:cNvSpPr/>
      </xdr:nvSpPr>
      <xdr:spPr bwMode="auto">
        <a:xfrm>
          <a:off x="4254500" y="6604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80556</xdr:rowOff>
    </xdr:from>
    <xdr:ext cx="762000" cy="259045"/>
    <xdr:sp macro="" textlink="">
      <xdr:nvSpPr>
        <xdr:cNvPr id="134" name="テキスト ボックス 133"/>
        <xdr:cNvSpPr txBox="1"/>
      </xdr:nvSpPr>
      <xdr:spPr>
        <a:xfrm>
          <a:off x="3924300" y="669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259903</xdr:rowOff>
    </xdr:from>
    <xdr:to>
      <xdr:col>3</xdr:col>
      <xdr:colOff>257175</xdr:colOff>
      <xdr:row>35</xdr:row>
      <xdr:rowOff>18603</xdr:rowOff>
    </xdr:to>
    <xdr:sp macro="" textlink="">
      <xdr:nvSpPr>
        <xdr:cNvPr id="135" name="円/楕円 134"/>
        <xdr:cNvSpPr/>
      </xdr:nvSpPr>
      <xdr:spPr bwMode="auto">
        <a:xfrm>
          <a:off x="3556000" y="652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3380</xdr:rowOff>
    </xdr:from>
    <xdr:ext cx="762000" cy="259045"/>
    <xdr:sp macro="" textlink="">
      <xdr:nvSpPr>
        <xdr:cNvPr id="136" name="テキスト ボックス 135"/>
        <xdr:cNvSpPr txBox="1"/>
      </xdr:nvSpPr>
      <xdr:spPr>
        <a:xfrm>
          <a:off x="3225800" y="661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222458</xdr:rowOff>
    </xdr:from>
    <xdr:to>
      <xdr:col>2</xdr:col>
      <xdr:colOff>692150</xdr:colOff>
      <xdr:row>34</xdr:row>
      <xdr:rowOff>324058</xdr:rowOff>
    </xdr:to>
    <xdr:sp macro="" textlink="">
      <xdr:nvSpPr>
        <xdr:cNvPr id="137" name="円/楕円 136"/>
        <xdr:cNvSpPr/>
      </xdr:nvSpPr>
      <xdr:spPr bwMode="auto">
        <a:xfrm>
          <a:off x="2857500" y="648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334235</xdr:rowOff>
    </xdr:from>
    <xdr:ext cx="762000" cy="259045"/>
    <xdr:sp macro="" textlink="">
      <xdr:nvSpPr>
        <xdr:cNvPr id="138" name="テキスト ボックス 137"/>
        <xdr:cNvSpPr txBox="1"/>
      </xdr:nvSpPr>
      <xdr:spPr>
        <a:xfrm>
          <a:off x="2527300" y="625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市制</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周年に関する各種事業の実施や除雪費等の臨時的支出の増加のため財政調整基金を</a:t>
          </a:r>
          <a:r>
            <a:rPr kumimoji="1" lang="en-US" altLang="ja-JP" sz="1400">
              <a:latin typeface="ＭＳ ゴシック" pitchFamily="49" charset="-128"/>
              <a:ea typeface="ＭＳ ゴシック" pitchFamily="49" charset="-128"/>
            </a:rPr>
            <a:t>160,500</a:t>
          </a:r>
          <a:r>
            <a:rPr kumimoji="1" lang="ja-JP" altLang="en-US" sz="1400">
              <a:latin typeface="ＭＳ ゴシック" pitchFamily="49" charset="-128"/>
              <a:ea typeface="ＭＳ ゴシック" pitchFamily="49" charset="-128"/>
            </a:rPr>
            <a:t>千円取り崩したことにより、実質単年度収支はマイナスとなり、財政調整基金残高も減少した。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公債費はここ数年がピークであると見込んでおり、今後より一層の財源確保と歳出削減に努めたい。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全会計が黒字で推移している。構成は、全体の９割を水道事業会計と一般会計が占めている。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今後、国民健康保険税や介護保険料、上下水道料金等の見直しにより若干の変動はあるものの、同様の構成で推移するものと思われる。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臨時財政対策債の発行累計額の増により元利償還金が増加し、丹南病院の建替えに伴う負担金の増により組合等が起こした地方債の元利償還金に対する負担金等が増加している。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算入公債費等についても、臨時財政対策債の算入や、丹南病院の建替えに伴う公債費の算入等の要因により２億円以上増加している。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以上のことから、実質公債費比率の分子は、前年度から約１億円減少している。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平成２５年度までに利率の高い起債の繰上償還を実施したこと、市債発行額の抑制を図っていること等により、一般会計等に係る地方債の現在高は減少している。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また、公営企業債等繰入見込額および設立法人等の負債等負担見込額は増加しているが、その他の将来負担額は減少していることにより、将来負担比率の分子は、前年度より減少している。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25988872</v>
      </c>
      <c r="BO4" s="379"/>
      <c r="BP4" s="379"/>
      <c r="BQ4" s="379"/>
      <c r="BR4" s="379"/>
      <c r="BS4" s="379"/>
      <c r="BT4" s="379"/>
      <c r="BU4" s="380"/>
      <c r="BV4" s="378">
        <v>26955259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1.9</v>
      </c>
      <c r="CU4" s="556"/>
      <c r="CV4" s="556"/>
      <c r="CW4" s="556"/>
      <c r="CX4" s="556"/>
      <c r="CY4" s="556"/>
      <c r="CZ4" s="556"/>
      <c r="DA4" s="557"/>
      <c r="DB4" s="555">
        <v>1.5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25687893</v>
      </c>
      <c r="BO5" s="384"/>
      <c r="BP5" s="384"/>
      <c r="BQ5" s="384"/>
      <c r="BR5" s="384"/>
      <c r="BS5" s="384"/>
      <c r="BT5" s="384"/>
      <c r="BU5" s="385"/>
      <c r="BV5" s="383">
        <v>26407311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89.8</v>
      </c>
      <c r="CU5" s="354"/>
      <c r="CV5" s="354"/>
      <c r="CW5" s="354"/>
      <c r="CX5" s="354"/>
      <c r="CY5" s="354"/>
      <c r="CZ5" s="354"/>
      <c r="DA5" s="355"/>
      <c r="DB5" s="353">
        <v>88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300979</v>
      </c>
      <c r="BO6" s="384"/>
      <c r="BP6" s="384"/>
      <c r="BQ6" s="384"/>
      <c r="BR6" s="384"/>
      <c r="BS6" s="384"/>
      <c r="BT6" s="384"/>
      <c r="BU6" s="385"/>
      <c r="BV6" s="383">
        <v>547948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98.6</v>
      </c>
      <c r="CU6" s="530"/>
      <c r="CV6" s="530"/>
      <c r="CW6" s="530"/>
      <c r="CX6" s="530"/>
      <c r="CY6" s="530"/>
      <c r="CZ6" s="530"/>
      <c r="DA6" s="531"/>
      <c r="DB6" s="529">
        <v>97.8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31841</v>
      </c>
      <c r="BO7" s="384"/>
      <c r="BP7" s="384"/>
      <c r="BQ7" s="384"/>
      <c r="BR7" s="384"/>
      <c r="BS7" s="384"/>
      <c r="BT7" s="384"/>
      <c r="BU7" s="385"/>
      <c r="BV7" s="383">
        <v>332490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14346859</v>
      </c>
      <c r="CU7" s="384"/>
      <c r="CV7" s="384"/>
      <c r="CW7" s="384"/>
      <c r="CX7" s="384"/>
      <c r="CY7" s="384"/>
      <c r="CZ7" s="384"/>
      <c r="DA7" s="385"/>
      <c r="DB7" s="383">
        <v>14417470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269138</v>
      </c>
      <c r="BO8" s="384"/>
      <c r="BP8" s="384"/>
      <c r="BQ8" s="384"/>
      <c r="BR8" s="384"/>
      <c r="BS8" s="384"/>
      <c r="BT8" s="384"/>
      <c r="BU8" s="385"/>
      <c r="BV8" s="383">
        <v>215458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0.66</v>
      </c>
      <c r="CU8" s="493"/>
      <c r="CV8" s="493"/>
      <c r="CW8" s="493"/>
      <c r="CX8" s="493"/>
      <c r="CY8" s="493"/>
      <c r="CZ8" s="493"/>
      <c r="DA8" s="494"/>
      <c r="DB8" s="492">
        <v>0.66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67450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53680</v>
      </c>
      <c r="BO9" s="384"/>
      <c r="BP9" s="384"/>
      <c r="BQ9" s="384"/>
      <c r="BR9" s="384"/>
      <c r="BS9" s="384"/>
      <c r="BT9" s="384"/>
      <c r="BU9" s="385"/>
      <c r="BV9" s="383">
        <v>-207575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18.2</v>
      </c>
      <c r="CU9" s="354"/>
      <c r="CV9" s="354"/>
      <c r="CW9" s="354"/>
      <c r="CX9" s="354"/>
      <c r="CY9" s="354"/>
      <c r="CZ9" s="354"/>
      <c r="DA9" s="355"/>
      <c r="DB9" s="353">
        <v>18.5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66831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22000</v>
      </c>
      <c r="BO10" s="384"/>
      <c r="BP10" s="384"/>
      <c r="BQ10" s="384"/>
      <c r="BR10" s="384"/>
      <c r="BS10" s="384"/>
      <c r="BT10" s="384"/>
      <c r="BU10" s="385"/>
      <c r="BV10" s="383">
        <v>291000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296890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68963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160500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68237</v>
      </c>
      <c r="S13" s="485"/>
      <c r="T13" s="485"/>
      <c r="U13" s="485"/>
      <c r="V13" s="486"/>
      <c r="W13" s="472" t="s">
        <v>124</v>
      </c>
      <c r="X13" s="396"/>
      <c r="Y13" s="396"/>
      <c r="Z13" s="396"/>
      <c r="AA13" s="396"/>
      <c r="AB13" s="397"/>
      <c r="AC13" s="359">
        <v>580</v>
      </c>
      <c r="AD13" s="360"/>
      <c r="AE13" s="360"/>
      <c r="AF13" s="360"/>
      <c r="AG13" s="361"/>
      <c r="AH13" s="359">
        <v>627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-84820</v>
      </c>
      <c r="BO13" s="384"/>
      <c r="BP13" s="384"/>
      <c r="BQ13" s="384"/>
      <c r="BR13" s="384"/>
      <c r="BS13" s="384"/>
      <c r="BT13" s="384"/>
      <c r="BU13" s="385"/>
      <c r="BV13" s="383">
        <v>380315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10.7</v>
      </c>
      <c r="CU13" s="354"/>
      <c r="CV13" s="354"/>
      <c r="CW13" s="354"/>
      <c r="CX13" s="354"/>
      <c r="CY13" s="354"/>
      <c r="CZ13" s="354"/>
      <c r="DA13" s="355"/>
      <c r="DB13" s="353">
        <v>11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68991</v>
      </c>
      <c r="S14" s="485"/>
      <c r="T14" s="485"/>
      <c r="U14" s="485"/>
      <c r="V14" s="486"/>
      <c r="W14" s="487"/>
      <c r="X14" s="399"/>
      <c r="Y14" s="399"/>
      <c r="Z14" s="399"/>
      <c r="AA14" s="399"/>
      <c r="AB14" s="400"/>
      <c r="AC14" s="477">
        <v>1.7</v>
      </c>
      <c r="AD14" s="478"/>
      <c r="AE14" s="478"/>
      <c r="AF14" s="478"/>
      <c r="AG14" s="479"/>
      <c r="AH14" s="477">
        <v>1.8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21.9</v>
      </c>
      <c r="CU14" s="456"/>
      <c r="CV14" s="456"/>
      <c r="CW14" s="456"/>
      <c r="CX14" s="456"/>
      <c r="CY14" s="456"/>
      <c r="CZ14" s="456"/>
      <c r="DA14" s="457"/>
      <c r="DB14" s="488">
        <v>22.1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68228</v>
      </c>
      <c r="S15" s="485"/>
      <c r="T15" s="485"/>
      <c r="U15" s="485"/>
      <c r="V15" s="486"/>
      <c r="W15" s="472" t="s">
        <v>131</v>
      </c>
      <c r="X15" s="396"/>
      <c r="Y15" s="396"/>
      <c r="Z15" s="396"/>
      <c r="AA15" s="396"/>
      <c r="AB15" s="397"/>
      <c r="AC15" s="359">
        <v>13625</v>
      </c>
      <c r="AD15" s="360"/>
      <c r="AE15" s="360"/>
      <c r="AF15" s="360"/>
      <c r="AG15" s="361"/>
      <c r="AH15" s="359">
        <v>15562</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7275058</v>
      </c>
      <c r="BO15" s="379"/>
      <c r="BP15" s="379"/>
      <c r="BQ15" s="379"/>
      <c r="BR15" s="379"/>
      <c r="BS15" s="379"/>
      <c r="BT15" s="379"/>
      <c r="BU15" s="380"/>
      <c r="BV15" s="378">
        <v>7162943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41.1</v>
      </c>
      <c r="AD16" s="478"/>
      <c r="AE16" s="478"/>
      <c r="AF16" s="478"/>
      <c r="AG16" s="479"/>
      <c r="AH16" s="477">
        <v>44.4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11012392</v>
      </c>
      <c r="BO16" s="384"/>
      <c r="BP16" s="384"/>
      <c r="BQ16" s="384"/>
      <c r="BR16" s="384"/>
      <c r="BS16" s="384"/>
      <c r="BT16" s="384"/>
      <c r="BU16" s="385"/>
      <c r="BV16" s="383">
        <v>10887100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18968</v>
      </c>
      <c r="AD17" s="360"/>
      <c r="AE17" s="360"/>
      <c r="AF17" s="360"/>
      <c r="AG17" s="361"/>
      <c r="AH17" s="359">
        <v>18794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9325587</v>
      </c>
      <c r="BO17" s="384"/>
      <c r="BP17" s="384"/>
      <c r="BQ17" s="384"/>
      <c r="BR17" s="384"/>
      <c r="BS17" s="384"/>
      <c r="BT17" s="384"/>
      <c r="BU17" s="385"/>
      <c r="BV17" s="383">
        <v>9244470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84.59</v>
      </c>
      <c r="M18" s="448"/>
      <c r="N18" s="448"/>
      <c r="O18" s="448"/>
      <c r="P18" s="448"/>
      <c r="Q18" s="448"/>
      <c r="R18" s="449"/>
      <c r="S18" s="449"/>
      <c r="T18" s="449"/>
      <c r="U18" s="449"/>
      <c r="V18" s="450"/>
      <c r="W18" s="464"/>
      <c r="X18" s="465"/>
      <c r="Y18" s="465"/>
      <c r="Z18" s="465"/>
      <c r="AA18" s="465"/>
      <c r="AB18" s="473"/>
      <c r="AC18" s="347">
        <v>57.2</v>
      </c>
      <c r="AD18" s="348"/>
      <c r="AE18" s="348"/>
      <c r="AF18" s="348"/>
      <c r="AG18" s="451"/>
      <c r="AH18" s="347">
        <v>53.6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13079503</v>
      </c>
      <c r="BO18" s="384"/>
      <c r="BP18" s="384"/>
      <c r="BQ18" s="384"/>
      <c r="BR18" s="384"/>
      <c r="BS18" s="384"/>
      <c r="BT18" s="384"/>
      <c r="BU18" s="385"/>
      <c r="BV18" s="383">
        <v>12838528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797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16695304</v>
      </c>
      <c r="BO19" s="384"/>
      <c r="BP19" s="384"/>
      <c r="BQ19" s="384"/>
      <c r="BR19" s="384"/>
      <c r="BS19" s="384"/>
      <c r="BT19" s="384"/>
      <c r="BU19" s="385"/>
      <c r="BV19" s="383">
        <v>17758959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21028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26567634</v>
      </c>
      <c r="BO23" s="384"/>
      <c r="BP23" s="384"/>
      <c r="BQ23" s="384"/>
      <c r="BR23" s="384"/>
      <c r="BS23" s="384"/>
      <c r="BT23" s="384"/>
      <c r="BU23" s="385"/>
      <c r="BV23" s="383">
        <v>26670285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7505</v>
      </c>
      <c r="R24" s="360"/>
      <c r="S24" s="360"/>
      <c r="T24" s="360"/>
      <c r="U24" s="360"/>
      <c r="V24" s="361"/>
      <c r="W24" s="425"/>
      <c r="X24" s="416"/>
      <c r="Y24" s="417"/>
      <c r="Z24" s="356" t="s">
        <v>155</v>
      </c>
      <c r="AA24" s="357"/>
      <c r="AB24" s="357"/>
      <c r="AC24" s="357"/>
      <c r="AD24" s="357"/>
      <c r="AE24" s="357"/>
      <c r="AF24" s="357"/>
      <c r="AG24" s="358"/>
      <c r="AH24" s="359">
        <v>334</v>
      </c>
      <c r="AI24" s="360"/>
      <c r="AJ24" s="360"/>
      <c r="AK24" s="360"/>
      <c r="AL24" s="361"/>
      <c r="AM24" s="359">
        <v>1061118</v>
      </c>
      <c r="AN24" s="360"/>
      <c r="AO24" s="360"/>
      <c r="AP24" s="360"/>
      <c r="AQ24" s="360"/>
      <c r="AR24" s="361"/>
      <c r="AS24" s="359">
        <v>3177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9321365</v>
      </c>
      <c r="BO24" s="384"/>
      <c r="BP24" s="384"/>
      <c r="BQ24" s="384"/>
      <c r="BR24" s="384"/>
      <c r="BS24" s="384"/>
      <c r="BT24" s="384"/>
      <c r="BU24" s="385"/>
      <c r="BV24" s="383">
        <v>10562914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7000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3212529</v>
      </c>
      <c r="BO25" s="379"/>
      <c r="BP25" s="379"/>
      <c r="BQ25" s="379"/>
      <c r="BR25" s="379"/>
      <c r="BS25" s="379"/>
      <c r="BT25" s="379"/>
      <c r="BU25" s="380"/>
      <c r="BV25" s="378">
        <v>2872166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5390</v>
      </c>
      <c r="R26" s="360"/>
      <c r="S26" s="360"/>
      <c r="T26" s="360"/>
      <c r="U26" s="360"/>
      <c r="V26" s="361"/>
      <c r="W26" s="425"/>
      <c r="X26" s="416"/>
      <c r="Y26" s="417"/>
      <c r="Z26" s="356" t="s">
        <v>161</v>
      </c>
      <c r="AA26" s="438"/>
      <c r="AB26" s="438"/>
      <c r="AC26" s="438"/>
      <c r="AD26" s="438"/>
      <c r="AE26" s="438"/>
      <c r="AF26" s="438"/>
      <c r="AG26" s="439"/>
      <c r="AH26" s="359">
        <v>20</v>
      </c>
      <c r="AI26" s="360"/>
      <c r="AJ26" s="360"/>
      <c r="AK26" s="360"/>
      <c r="AL26" s="361"/>
      <c r="AM26" s="359">
        <v>59180</v>
      </c>
      <c r="AN26" s="360"/>
      <c r="AO26" s="360"/>
      <c r="AP26" s="360"/>
      <c r="AQ26" s="360"/>
      <c r="AR26" s="361"/>
      <c r="AS26" s="359">
        <v>2959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4900</v>
      </c>
      <c r="R27" s="360"/>
      <c r="S27" s="360"/>
      <c r="T27" s="360"/>
      <c r="U27" s="360"/>
      <c r="V27" s="361"/>
      <c r="W27" s="425"/>
      <c r="X27" s="416"/>
      <c r="Y27" s="417"/>
      <c r="Z27" s="356" t="s">
        <v>164</v>
      </c>
      <c r="AA27" s="357"/>
      <c r="AB27" s="357"/>
      <c r="AC27" s="357"/>
      <c r="AD27" s="357"/>
      <c r="AE27" s="357"/>
      <c r="AF27" s="357"/>
      <c r="AG27" s="358"/>
      <c r="AH27" s="359">
        <v>17</v>
      </c>
      <c r="AI27" s="360"/>
      <c r="AJ27" s="360"/>
      <c r="AK27" s="360"/>
      <c r="AL27" s="361"/>
      <c r="AM27" s="359">
        <v>48739</v>
      </c>
      <c r="AN27" s="360"/>
      <c r="AO27" s="360"/>
      <c r="AP27" s="360"/>
      <c r="AQ27" s="360"/>
      <c r="AR27" s="361"/>
      <c r="AS27" s="359">
        <v>2867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835000</v>
      </c>
      <c r="BO27" s="387"/>
      <c r="BP27" s="387"/>
      <c r="BQ27" s="387"/>
      <c r="BR27" s="387"/>
      <c r="BS27" s="387"/>
      <c r="BT27" s="387"/>
      <c r="BU27" s="388"/>
      <c r="BV27" s="386">
        <v>835000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4280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2363700</v>
      </c>
      <c r="BO28" s="379"/>
      <c r="BP28" s="379"/>
      <c r="BQ28" s="379"/>
      <c r="BR28" s="379"/>
      <c r="BS28" s="379"/>
      <c r="BT28" s="379"/>
      <c r="BU28" s="380"/>
      <c r="BV28" s="378">
        <v>2502200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18</v>
      </c>
      <c r="M29" s="360"/>
      <c r="N29" s="360"/>
      <c r="O29" s="360"/>
      <c r="P29" s="361"/>
      <c r="Q29" s="359">
        <v>4070</v>
      </c>
      <c r="R29" s="360"/>
      <c r="S29" s="360"/>
      <c r="T29" s="360"/>
      <c r="U29" s="360"/>
      <c r="V29" s="361"/>
      <c r="W29" s="426"/>
      <c r="X29" s="427"/>
      <c r="Y29" s="428"/>
      <c r="Z29" s="356" t="s">
        <v>171</v>
      </c>
      <c r="AA29" s="357"/>
      <c r="AB29" s="357"/>
      <c r="AC29" s="357"/>
      <c r="AD29" s="357"/>
      <c r="AE29" s="357"/>
      <c r="AF29" s="357"/>
      <c r="AG29" s="358"/>
      <c r="AH29" s="359">
        <v>351</v>
      </c>
      <c r="AI29" s="360"/>
      <c r="AJ29" s="360"/>
      <c r="AK29" s="360"/>
      <c r="AL29" s="361"/>
      <c r="AM29" s="359">
        <v>1109857</v>
      </c>
      <c r="AN29" s="360"/>
      <c r="AO29" s="360"/>
      <c r="AP29" s="360"/>
      <c r="AQ29" s="360"/>
      <c r="AR29" s="361"/>
      <c r="AS29" s="359">
        <v>3162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569100</v>
      </c>
      <c r="BO29" s="384"/>
      <c r="BP29" s="384"/>
      <c r="BQ29" s="384"/>
      <c r="BR29" s="384"/>
      <c r="BS29" s="384"/>
      <c r="BT29" s="384"/>
      <c r="BU29" s="385"/>
      <c r="BV29" s="383">
        <v>567600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1109000</v>
      </c>
      <c r="BO30" s="387"/>
      <c r="BP30" s="387"/>
      <c r="BQ30" s="387"/>
      <c r="BR30" s="387"/>
      <c r="BS30" s="387"/>
      <c r="BT30" s="387"/>
      <c r="BU30" s="388"/>
      <c r="BV30" s="386">
        <v>1191700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公立丹南病院組合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農業公社グリーンさばえ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鯖江・丹生消防組合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福井県土地開発公社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〇</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介護保険事業特別会計(介護サービス事業勘定)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総合開発事業特別会計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鯖江広域衛生施設組合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福井県丹南広域組合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福井県後期高齢者医療広域連合（一般会計）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福井県後期高齢者医療広域連合（特別会計）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福井県市町総合事務組合（一般会計）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福井県市町総合事務組合（特別会計）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福井県自治会館組合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28516</v>
      </c>
      <c r="J41" s="83">
        <v>27951</v>
      </c>
      <c r="K41" s="83">
        <v>26931</v>
      </c>
      <c r="L41" s="83">
        <v>26670</v>
      </c>
      <c r="M41" s="84">
        <v>26568</v>
      </c>
    </row>
    <row r="42" spans="2:13" ht="27.75" customHeight="1">
      <c r="B42" s="1171"/>
      <c r="C42" s="1172"/>
      <c r="D42" s="85"/>
      <c r="E42" s="1175" t="s">
        <v>26</v>
      </c>
      <c r="F42" s="1175"/>
      <c r="G42" s="1175"/>
      <c r="H42" s="1176"/>
      <c r="I42" s="86">
        <v>921</v>
      </c>
      <c r="J42" s="87">
        <v>829</v>
      </c>
      <c r="K42" s="87">
        <v>738</v>
      </c>
      <c r="L42" s="87">
        <v>647</v>
      </c>
      <c r="M42" s="88">
        <v>555</v>
      </c>
    </row>
    <row r="43" spans="2:13" ht="27.75" customHeight="1">
      <c r="B43" s="1171"/>
      <c r="C43" s="1172"/>
      <c r="D43" s="85"/>
      <c r="E43" s="1175" t="s">
        <v>27</v>
      </c>
      <c r="F43" s="1175"/>
      <c r="G43" s="1175"/>
      <c r="H43" s="1176"/>
      <c r="I43" s="86">
        <v>12295</v>
      </c>
      <c r="J43" s="87">
        <v>11643</v>
      </c>
      <c r="K43" s="87">
        <v>10926</v>
      </c>
      <c r="L43" s="87">
        <v>10632</v>
      </c>
      <c r="M43" s="88">
        <v>10912</v>
      </c>
    </row>
    <row r="44" spans="2:13" ht="27.75" customHeight="1">
      <c r="B44" s="1171"/>
      <c r="C44" s="1172"/>
      <c r="D44" s="85"/>
      <c r="E44" s="1175" t="s">
        <v>28</v>
      </c>
      <c r="F44" s="1175"/>
      <c r="G44" s="1175"/>
      <c r="H44" s="1176"/>
      <c r="I44" s="86">
        <v>2205</v>
      </c>
      <c r="J44" s="87">
        <v>5614</v>
      </c>
      <c r="K44" s="87">
        <v>5960</v>
      </c>
      <c r="L44" s="87">
        <v>5282</v>
      </c>
      <c r="M44" s="88">
        <v>4945</v>
      </c>
    </row>
    <row r="45" spans="2:13" ht="27.75" customHeight="1">
      <c r="B45" s="1171"/>
      <c r="C45" s="1172"/>
      <c r="D45" s="85"/>
      <c r="E45" s="1175" t="s">
        <v>29</v>
      </c>
      <c r="F45" s="1175"/>
      <c r="G45" s="1175"/>
      <c r="H45" s="1176"/>
      <c r="I45" s="86">
        <v>3900</v>
      </c>
      <c r="J45" s="87">
        <v>3707</v>
      </c>
      <c r="K45" s="87">
        <v>3570</v>
      </c>
      <c r="L45" s="87">
        <v>3606</v>
      </c>
      <c r="M45" s="88">
        <v>3367</v>
      </c>
    </row>
    <row r="46" spans="2:13" ht="27.75" customHeight="1">
      <c r="B46" s="1171"/>
      <c r="C46" s="1172"/>
      <c r="D46" s="85"/>
      <c r="E46" s="1175" t="s">
        <v>30</v>
      </c>
      <c r="F46" s="1175"/>
      <c r="G46" s="1175"/>
      <c r="H46" s="1176"/>
      <c r="I46" s="86">
        <v>415</v>
      </c>
      <c r="J46" s="87">
        <v>377</v>
      </c>
      <c r="K46" s="87">
        <v>383</v>
      </c>
      <c r="L46" s="87">
        <v>248</v>
      </c>
      <c r="M46" s="88">
        <v>255</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4185</v>
      </c>
      <c r="J49" s="87">
        <v>4852</v>
      </c>
      <c r="K49" s="87">
        <v>4144</v>
      </c>
      <c r="L49" s="87">
        <v>4513</v>
      </c>
      <c r="M49" s="88">
        <v>4309</v>
      </c>
    </row>
    <row r="50" spans="2:13" ht="27.75" customHeight="1">
      <c r="B50" s="1171"/>
      <c r="C50" s="1172"/>
      <c r="D50" s="85"/>
      <c r="E50" s="1175" t="s">
        <v>35</v>
      </c>
      <c r="F50" s="1175"/>
      <c r="G50" s="1175"/>
      <c r="H50" s="1176"/>
      <c r="I50" s="86">
        <v>10083</v>
      </c>
      <c r="J50" s="87">
        <v>9241</v>
      </c>
      <c r="K50" s="87">
        <v>8606</v>
      </c>
      <c r="L50" s="87">
        <v>7521</v>
      </c>
      <c r="M50" s="88">
        <v>7359</v>
      </c>
    </row>
    <row r="51" spans="2:13" ht="27.75" customHeight="1">
      <c r="B51" s="1173"/>
      <c r="C51" s="1174"/>
      <c r="D51" s="85"/>
      <c r="E51" s="1175" t="s">
        <v>36</v>
      </c>
      <c r="F51" s="1175"/>
      <c r="G51" s="1175"/>
      <c r="H51" s="1176"/>
      <c r="I51" s="86">
        <v>29431</v>
      </c>
      <c r="J51" s="87">
        <v>30889</v>
      </c>
      <c r="K51" s="87">
        <v>31982</v>
      </c>
      <c r="L51" s="87">
        <v>32377</v>
      </c>
      <c r="M51" s="88">
        <v>32332</v>
      </c>
    </row>
    <row r="52" spans="2:13" ht="27.75" customHeight="1" thickBot="1">
      <c r="B52" s="1177" t="s">
        <v>37</v>
      </c>
      <c r="C52" s="1178"/>
      <c r="D52" s="90"/>
      <c r="E52" s="1179" t="s">
        <v>38</v>
      </c>
      <c r="F52" s="1179"/>
      <c r="G52" s="1179"/>
      <c r="H52" s="1180"/>
      <c r="I52" s="91">
        <v>4552</v>
      </c>
      <c r="J52" s="92">
        <v>5141</v>
      </c>
      <c r="K52" s="92">
        <v>3776</v>
      </c>
      <c r="L52" s="92">
        <v>2674</v>
      </c>
      <c r="M52" s="93">
        <v>2602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41194</v>
      </c>
      <c r="E3" s="116"/>
      <c r="F3" s="117">
        <v>44162</v>
      </c>
      <c r="G3" s="118"/>
      <c r="H3" s="119"/>
    </row>
    <row r="4" spans="1:8">
      <c r="A4" s="120"/>
      <c r="B4" s="121"/>
      <c r="C4" s="122"/>
      <c r="D4" s="123">
        <v>22615</v>
      </c>
      <c r="E4" s="124"/>
      <c r="F4" s="125">
        <v>24931</v>
      </c>
      <c r="G4" s="126"/>
      <c r="H4" s="127"/>
    </row>
    <row r="5" spans="1:8">
      <c r="A5" s="108" t="s">
        <v>511</v>
      </c>
      <c r="B5" s="113"/>
      <c r="C5" s="114"/>
      <c r="D5" s="115">
        <v>37675</v>
      </c>
      <c r="E5" s="116"/>
      <c r="F5" s="117">
        <v>48103</v>
      </c>
      <c r="G5" s="118"/>
      <c r="H5" s="119"/>
    </row>
    <row r="6" spans="1:8">
      <c r="A6" s="120"/>
      <c r="B6" s="121"/>
      <c r="C6" s="122"/>
      <c r="D6" s="123">
        <v>17451</v>
      </c>
      <c r="E6" s="124"/>
      <c r="F6" s="125">
        <v>22640</v>
      </c>
      <c r="G6" s="126"/>
      <c r="H6" s="127"/>
    </row>
    <row r="7" spans="1:8">
      <c r="A7" s="108" t="s">
        <v>512</v>
      </c>
      <c r="B7" s="113"/>
      <c r="C7" s="114"/>
      <c r="D7" s="115">
        <v>41543</v>
      </c>
      <c r="E7" s="116"/>
      <c r="F7" s="117">
        <v>45761</v>
      </c>
      <c r="G7" s="118"/>
      <c r="H7" s="119"/>
    </row>
    <row r="8" spans="1:8">
      <c r="A8" s="120"/>
      <c r="B8" s="121"/>
      <c r="C8" s="122"/>
      <c r="D8" s="123">
        <v>20890</v>
      </c>
      <c r="E8" s="124"/>
      <c r="F8" s="125">
        <v>24777</v>
      </c>
      <c r="G8" s="126"/>
      <c r="H8" s="127"/>
    </row>
    <row r="9" spans="1:8">
      <c r="A9" s="108" t="s">
        <v>513</v>
      </c>
      <c r="B9" s="113"/>
      <c r="C9" s="114"/>
      <c r="D9" s="115">
        <v>64761</v>
      </c>
      <c r="E9" s="116"/>
      <c r="F9" s="117">
        <v>56255</v>
      </c>
      <c r="G9" s="118"/>
      <c r="H9" s="119"/>
    </row>
    <row r="10" spans="1:8">
      <c r="A10" s="120"/>
      <c r="B10" s="121"/>
      <c r="C10" s="122"/>
      <c r="D10" s="123">
        <v>23181</v>
      </c>
      <c r="E10" s="124"/>
      <c r="F10" s="125">
        <v>26957</v>
      </c>
      <c r="G10" s="126"/>
      <c r="H10" s="127"/>
    </row>
    <row r="11" spans="1:8">
      <c r="A11" s="108" t="s">
        <v>514</v>
      </c>
      <c r="B11" s="113"/>
      <c r="C11" s="114"/>
      <c r="D11" s="115">
        <v>50339</v>
      </c>
      <c r="E11" s="116"/>
      <c r="F11" s="117">
        <v>57944</v>
      </c>
      <c r="G11" s="118"/>
      <c r="H11" s="119"/>
    </row>
    <row r="12" spans="1:8">
      <c r="A12" s="120"/>
      <c r="B12" s="121"/>
      <c r="C12" s="128"/>
      <c r="D12" s="123">
        <v>18435</v>
      </c>
      <c r="E12" s="124"/>
      <c r="F12" s="125">
        <v>29326</v>
      </c>
      <c r="G12" s="126"/>
      <c r="H12" s="127"/>
    </row>
    <row r="13" spans="1:8">
      <c r="A13" s="108"/>
      <c r="B13" s="113"/>
      <c r="C13" s="129"/>
      <c r="D13" s="130">
        <v>47102</v>
      </c>
      <c r="E13" s="131"/>
      <c r="F13" s="132">
        <v>50445</v>
      </c>
      <c r="G13" s="133"/>
      <c r="H13" s="119"/>
    </row>
    <row r="14" spans="1:8">
      <c r="A14" s="120"/>
      <c r="B14" s="121"/>
      <c r="C14" s="122"/>
      <c r="D14" s="123">
        <v>20514</v>
      </c>
      <c r="E14" s="124"/>
      <c r="F14" s="125">
        <v>25726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5.0199999999999996</v>
      </c>
      <c r="C19" s="134">
        <f>ROUND(VALUE(SUBSTITUTE(実質収支比率等に係る経年分析!G$48,"▲","-")),2)</f>
        <v>2.74</v>
      </c>
      <c r="D19" s="134">
        <f>ROUND(VALUE(SUBSTITUTE(実質収支比率等に係る経年分析!H$48,"▲","-")),2)</f>
        <v>2.99</v>
      </c>
      <c r="E19" s="134">
        <f>ROUND(VALUE(SUBSTITUTE(実質収支比率等に係る経年分析!I$48,"▲","-")),2)</f>
        <v>1.49</v>
      </c>
      <c r="F19" s="134">
        <f>ROUND(VALUE(SUBSTITUTE(実質収支比率等に係る経年分析!J$48,"▲","-")),2)</f>
        <v>1.88</v>
      </c>
    </row>
    <row r="20" spans="1:11">
      <c r="A20" s="134" t="s">
        <v>43</v>
      </c>
      <c r="B20" s="134">
        <f>ROUND(VALUE(SUBSTITUTE(実質収支比率等に係る経年分析!F$47,"▲","-")),2)</f>
        <v>15.19</v>
      </c>
      <c r="C20" s="134">
        <f>ROUND(VALUE(SUBSTITUTE(実質収支比率等に係る経年分析!G$47,"▲","-")),2)</f>
        <v>15.17</v>
      </c>
      <c r="D20" s="134">
        <f>ROUND(VALUE(SUBSTITUTE(実質収支比率等に係る経年分析!H$47,"▲","-")),2)</f>
        <v>15.61</v>
      </c>
      <c r="E20" s="134">
        <f>ROUND(VALUE(SUBSTITUTE(実質収支比率等に係る経年分析!I$47,"▲","-")),2)</f>
        <v>17.36</v>
      </c>
      <c r="F20" s="134">
        <f>ROUND(VALUE(SUBSTITUTE(実質収支比率等に係る経年分析!J$47,"▲","-")),2)</f>
        <v>16.48</v>
      </c>
    </row>
    <row r="21" spans="1:11">
      <c r="A21" s="134" t="s">
        <v>44</v>
      </c>
      <c r="B21" s="134">
        <f>IF(ISNUMBER(VALUE(SUBSTITUTE(実質収支比率等に係る経年分析!F$49,"▲","-"))),ROUND(VALUE(SUBSTITUTE(実質収支比率等に係る経年分析!F$49,"▲","-")),2),NA())</f>
        <v>6.42</v>
      </c>
      <c r="C21" s="134">
        <f>IF(ISNUMBER(VALUE(SUBSTITUTE(実質収支比率等に係る経年分析!G$49,"▲","-"))),ROUND(VALUE(SUBSTITUTE(実質収支比率等に係る経年分析!G$49,"▲","-")),2),NA())</f>
        <v>1.1299999999999999</v>
      </c>
      <c r="D21" s="134">
        <f>IF(ISNUMBER(VALUE(SUBSTITUTE(実質収支比率等に係る経年分析!H$49,"▲","-"))),ROUND(VALUE(SUBSTITUTE(実質収支比率等に係る経年分析!H$49,"▲","-")),2),NA())</f>
        <v>8.27</v>
      </c>
      <c r="E21" s="134">
        <f>IF(ISNUMBER(VALUE(SUBSTITUTE(実質収支比率等に係る経年分析!I$49,"▲","-"))),ROUND(VALUE(SUBSTITUTE(実質収支比率等に係る経年分析!I$49,"▲","-")),2),NA())</f>
        <v>2.64</v>
      </c>
      <c r="F21" s="134">
        <f>IF(ISNUMBER(VALUE(SUBSTITUTE(実質収支比率等に係る経年分析!J$49,"▲","-"))),ROUND(VALUE(SUBSTITUTE(実質収支比率等に係る経年分析!J$49,"▲","-")),2),NA())</f>
        <v>-0.59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c r="A34" s="135" t="str">
        <f>IF(連結実質赤字比率に係る赤字・黒字の構成分析!C$36="",NA(),連結実質赤字比率に係る赤字・黒字の構成分析!C$36)</f>
        <v>総合開発事業特別会計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2702</v>
      </c>
      <c r="E42" s="136"/>
      <c r="F42" s="136"/>
      <c r="G42" s="136">
        <f>'実質公債費比率（分子）の構造'!L$52</f>
        <v>2751</v>
      </c>
      <c r="H42" s="136"/>
      <c r="I42" s="136"/>
      <c r="J42" s="136">
        <f>'実質公債費比率（分子）の構造'!M$52</f>
        <v>2837</v>
      </c>
      <c r="K42" s="136"/>
      <c r="L42" s="136"/>
      <c r="M42" s="136">
        <f>'実質公債費比率（分子）の構造'!N$52</f>
        <v>2873</v>
      </c>
      <c r="N42" s="136"/>
      <c r="O42" s="136"/>
      <c r="P42" s="136">
        <f>'実質公債費比率（分子）の構造'!O$52</f>
        <v>3108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91</v>
      </c>
      <c r="C44" s="136"/>
      <c r="D44" s="136"/>
      <c r="E44" s="136">
        <f>'実質公債費比率（分子）の構造'!L$50</f>
        <v>91</v>
      </c>
      <c r="F44" s="136"/>
      <c r="G44" s="136"/>
      <c r="H44" s="136">
        <f>'実質公債費比率（分子）の構造'!M$50</f>
        <v>91</v>
      </c>
      <c r="I44" s="136"/>
      <c r="J44" s="136"/>
      <c r="K44" s="136">
        <f>'実質公債費比率（分子）の構造'!N$50</f>
        <v>91</v>
      </c>
      <c r="L44" s="136"/>
      <c r="M44" s="136"/>
      <c r="N44" s="136">
        <f>'実質公債費比率（分子）の構造'!O$50</f>
        <v>91</v>
      </c>
      <c r="O44" s="136"/>
      <c r="P44" s="136"/>
    </row>
    <row r="45" spans="1:16">
      <c r="A45" s="136" t="s">
        <v>54</v>
      </c>
      <c r="B45" s="136">
        <f>'実質公債費比率（分子）の構造'!K$49</f>
        <v>258</v>
      </c>
      <c r="C45" s="136"/>
      <c r="D45" s="136"/>
      <c r="E45" s="136">
        <f>'実質公債費比率（分子）の構造'!L$49</f>
        <v>185</v>
      </c>
      <c r="F45" s="136"/>
      <c r="G45" s="136"/>
      <c r="H45" s="136">
        <f>'実質公債費比率（分子）の構造'!M$49</f>
        <v>203</v>
      </c>
      <c r="I45" s="136"/>
      <c r="J45" s="136"/>
      <c r="K45" s="136">
        <f>'実質公債費比率（分子）の構造'!N$49</f>
        <v>366</v>
      </c>
      <c r="L45" s="136"/>
      <c r="M45" s="136"/>
      <c r="N45" s="136">
        <f>'実質公債費比率（分子）の構造'!O$49</f>
        <v>395</v>
      </c>
      <c r="O45" s="136"/>
      <c r="P45" s="136"/>
    </row>
    <row r="46" spans="1:16">
      <c r="A46" s="136" t="s">
        <v>55</v>
      </c>
      <c r="B46" s="136">
        <f>'実質公債費比率（分子）の構造'!K$48</f>
        <v>665</v>
      </c>
      <c r="C46" s="136"/>
      <c r="D46" s="136"/>
      <c r="E46" s="136">
        <f>'実質公債費比率（分子）の構造'!L$48</f>
        <v>568</v>
      </c>
      <c r="F46" s="136"/>
      <c r="G46" s="136"/>
      <c r="H46" s="136">
        <f>'実質公債費比率（分子）の構造'!M$48</f>
        <v>666</v>
      </c>
      <c r="I46" s="136"/>
      <c r="J46" s="136"/>
      <c r="K46" s="136">
        <f>'実質公債費比率（分子）の構造'!N$48</f>
        <v>678</v>
      </c>
      <c r="L46" s="136"/>
      <c r="M46" s="136"/>
      <c r="N46" s="136">
        <f>'実質公債費比率（分子）の構造'!O$48</f>
        <v>720</v>
      </c>
      <c r="O46" s="136"/>
      <c r="P46" s="136"/>
    </row>
    <row r="47" spans="1:16">
      <c r="A47" s="136" t="s">
        <v>56</v>
      </c>
      <c r="B47" s="136" t="str">
        <f>'実質公債費比率（分子）の構造'!K$47</f>
        <v>-</v>
      </c>
      <c r="C47" s="136"/>
      <c r="D47" s="136"/>
      <c r="E47" s="136">
        <f>'実質公債費比率（分子）の構造'!L$47</f>
        <v>13</v>
      </c>
      <c r="F47" s="136"/>
      <c r="G47" s="136"/>
      <c r="H47" s="136">
        <f>'実質公債費比率（分子）の構造'!M$47</f>
        <v>13</v>
      </c>
      <c r="I47" s="136"/>
      <c r="J47" s="136"/>
      <c r="K47" s="136">
        <f>'実質公債費比率（分子）の構造'!N$47</f>
        <v>13</v>
      </c>
      <c r="L47" s="136"/>
      <c r="M47" s="136"/>
      <c r="N47" s="136">
        <f>'実質公債費比率（分子）の構造'!O$47</f>
        <v>27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3083</v>
      </c>
      <c r="C49" s="136"/>
      <c r="D49" s="136"/>
      <c r="E49" s="136">
        <f>'実質公債費比率（分子）の構造'!L$45</f>
        <v>3236</v>
      </c>
      <c r="F49" s="136"/>
      <c r="G49" s="136"/>
      <c r="H49" s="136">
        <f>'実質公債費比率（分子）の構造'!M$45</f>
        <v>3108</v>
      </c>
      <c r="I49" s="136"/>
      <c r="J49" s="136"/>
      <c r="K49" s="136">
        <f>'実質公債費比率（分子）の構造'!N$45</f>
        <v>3072</v>
      </c>
      <c r="L49" s="136"/>
      <c r="M49" s="136"/>
      <c r="N49" s="136">
        <f>'実質公債費比率（分子）の構造'!O$45</f>
        <v>3123</v>
      </c>
      <c r="O49" s="136"/>
      <c r="P49" s="136"/>
    </row>
    <row r="50" spans="1:16">
      <c r="A50" s="136" t="s">
        <v>59</v>
      </c>
      <c r="B50" s="136" t="e">
        <f>NA()</f>
        <v>#N/A</v>
      </c>
      <c r="C50" s="136">
        <f>IF(ISNUMBER('実質公債費比率（分子）の構造'!K$53),'実質公債費比率（分子）の構造'!K$53,NA())</f>
        <v>1395</v>
      </c>
      <c r="D50" s="136" t="e">
        <f>NA()</f>
        <v>#N/A</v>
      </c>
      <c r="E50" s="136" t="e">
        <f>NA()</f>
        <v>#N/A</v>
      </c>
      <c r="F50" s="136">
        <f>IF(ISNUMBER('実質公債費比率（分子）の構造'!L$53),'実質公債費比率（分子）の構造'!L$53,NA())</f>
        <v>1342</v>
      </c>
      <c r="G50" s="136" t="e">
        <f>NA()</f>
        <v>#N/A</v>
      </c>
      <c r="H50" s="136" t="e">
        <f>NA()</f>
        <v>#N/A</v>
      </c>
      <c r="I50" s="136">
        <f>IF(ISNUMBER('実質公債費比率（分子）の構造'!M$53),'実質公債費比率（分子）の構造'!M$53,NA())</f>
        <v>1244</v>
      </c>
      <c r="J50" s="136" t="e">
        <f>NA()</f>
        <v>#N/A</v>
      </c>
      <c r="K50" s="136" t="e">
        <f>NA()</f>
        <v>#N/A</v>
      </c>
      <c r="L50" s="136">
        <f>IF(ISNUMBER('実質公債費比率（分子）の構造'!N$53),'実質公債費比率（分子）の構造'!N$53,NA())</f>
        <v>1347</v>
      </c>
      <c r="M50" s="136" t="e">
        <f>NA()</f>
        <v>#N/A</v>
      </c>
      <c r="N50" s="136" t="e">
        <f>NA()</f>
        <v>#N/A</v>
      </c>
      <c r="O50" s="136">
        <f>IF(ISNUMBER('実質公債費比率（分子）の構造'!O$53),'実質公債費比率（分子）の構造'!O$53,NA())</f>
        <v>1248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29431</v>
      </c>
      <c r="E56" s="135"/>
      <c r="F56" s="135"/>
      <c r="G56" s="135">
        <f>'将来負担比率（分子）の構造'!J$51</f>
        <v>30889</v>
      </c>
      <c r="H56" s="135"/>
      <c r="I56" s="135"/>
      <c r="J56" s="135">
        <f>'将来負担比率（分子）の構造'!K$51</f>
        <v>31982</v>
      </c>
      <c r="K56" s="135"/>
      <c r="L56" s="135"/>
      <c r="M56" s="135">
        <f>'将来負担比率（分子）の構造'!L$51</f>
        <v>32377</v>
      </c>
      <c r="N56" s="135"/>
      <c r="O56" s="135"/>
      <c r="P56" s="135">
        <f>'将来負担比率（分子）の構造'!M$51</f>
        <v>32332</v>
      </c>
    </row>
    <row r="57" spans="1:16">
      <c r="A57" s="135" t="s">
        <v>35</v>
      </c>
      <c r="B57" s="135"/>
      <c r="C57" s="135"/>
      <c r="D57" s="135">
        <f>'将来負担比率（分子）の構造'!I$50</f>
        <v>10083</v>
      </c>
      <c r="E57" s="135"/>
      <c r="F57" s="135"/>
      <c r="G57" s="135">
        <f>'将来負担比率（分子）の構造'!J$50</f>
        <v>9241</v>
      </c>
      <c r="H57" s="135"/>
      <c r="I57" s="135"/>
      <c r="J57" s="135">
        <f>'将来負担比率（分子）の構造'!K$50</f>
        <v>8606</v>
      </c>
      <c r="K57" s="135"/>
      <c r="L57" s="135"/>
      <c r="M57" s="135">
        <f>'将来負担比率（分子）の構造'!L$50</f>
        <v>7521</v>
      </c>
      <c r="N57" s="135"/>
      <c r="O57" s="135"/>
      <c r="P57" s="135">
        <f>'将来負担比率（分子）の構造'!M$50</f>
        <v>7359</v>
      </c>
    </row>
    <row r="58" spans="1:16">
      <c r="A58" s="135" t="s">
        <v>34</v>
      </c>
      <c r="B58" s="135"/>
      <c r="C58" s="135"/>
      <c r="D58" s="135">
        <f>'将来負担比率（分子）の構造'!I$49</f>
        <v>4185</v>
      </c>
      <c r="E58" s="135"/>
      <c r="F58" s="135"/>
      <c r="G58" s="135">
        <f>'将来負担比率（分子）の構造'!J$49</f>
        <v>4852</v>
      </c>
      <c r="H58" s="135"/>
      <c r="I58" s="135"/>
      <c r="J58" s="135">
        <f>'将来負担比率（分子）の構造'!K$49</f>
        <v>4144</v>
      </c>
      <c r="K58" s="135"/>
      <c r="L58" s="135"/>
      <c r="M58" s="135">
        <f>'将来負担比率（分子）の構造'!L$49</f>
        <v>4513</v>
      </c>
      <c r="N58" s="135"/>
      <c r="O58" s="135"/>
      <c r="P58" s="135">
        <f>'将来負担比率（分子）の構造'!M$49</f>
        <v>4309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415</v>
      </c>
      <c r="C61" s="135"/>
      <c r="D61" s="135"/>
      <c r="E61" s="135">
        <f>'将来負担比率（分子）の構造'!J$46</f>
        <v>377</v>
      </c>
      <c r="F61" s="135"/>
      <c r="G61" s="135"/>
      <c r="H61" s="135">
        <f>'将来負担比率（分子）の構造'!K$46</f>
        <v>383</v>
      </c>
      <c r="I61" s="135"/>
      <c r="J61" s="135"/>
      <c r="K61" s="135">
        <f>'将来負担比率（分子）の構造'!L$46</f>
        <v>248</v>
      </c>
      <c r="L61" s="135"/>
      <c r="M61" s="135"/>
      <c r="N61" s="135">
        <f>'将来負担比率（分子）の構造'!M$46</f>
        <v>255</v>
      </c>
      <c r="O61" s="135"/>
      <c r="P61" s="135"/>
    </row>
    <row r="62" spans="1:16">
      <c r="A62" s="135" t="s">
        <v>29</v>
      </c>
      <c r="B62" s="135">
        <f>'将来負担比率（分子）の構造'!I$45</f>
        <v>3900</v>
      </c>
      <c r="C62" s="135"/>
      <c r="D62" s="135"/>
      <c r="E62" s="135">
        <f>'将来負担比率（分子）の構造'!J$45</f>
        <v>3707</v>
      </c>
      <c r="F62" s="135"/>
      <c r="G62" s="135"/>
      <c r="H62" s="135">
        <f>'将来負担比率（分子）の構造'!K$45</f>
        <v>3570</v>
      </c>
      <c r="I62" s="135"/>
      <c r="J62" s="135"/>
      <c r="K62" s="135">
        <f>'将来負担比率（分子）の構造'!L$45</f>
        <v>3606</v>
      </c>
      <c r="L62" s="135"/>
      <c r="M62" s="135"/>
      <c r="N62" s="135">
        <f>'将来負担比率（分子）の構造'!M$45</f>
        <v>3367</v>
      </c>
      <c r="O62" s="135"/>
      <c r="P62" s="135"/>
    </row>
    <row r="63" spans="1:16">
      <c r="A63" s="135" t="s">
        <v>28</v>
      </c>
      <c r="B63" s="135">
        <f>'将来負担比率（分子）の構造'!I$44</f>
        <v>2205</v>
      </c>
      <c r="C63" s="135"/>
      <c r="D63" s="135"/>
      <c r="E63" s="135">
        <f>'将来負担比率（分子）の構造'!J$44</f>
        <v>5614</v>
      </c>
      <c r="F63" s="135"/>
      <c r="G63" s="135"/>
      <c r="H63" s="135">
        <f>'将来負担比率（分子）の構造'!K$44</f>
        <v>5960</v>
      </c>
      <c r="I63" s="135"/>
      <c r="J63" s="135"/>
      <c r="K63" s="135">
        <f>'将来負担比率（分子）の構造'!L$44</f>
        <v>5282</v>
      </c>
      <c r="L63" s="135"/>
      <c r="M63" s="135"/>
      <c r="N63" s="135">
        <f>'将来負担比率（分子）の構造'!M$44</f>
        <v>4945</v>
      </c>
      <c r="O63" s="135"/>
      <c r="P63" s="135"/>
    </row>
    <row r="64" spans="1:16">
      <c r="A64" s="135" t="s">
        <v>27</v>
      </c>
      <c r="B64" s="135">
        <f>'将来負担比率（分子）の構造'!I$43</f>
        <v>12295</v>
      </c>
      <c r="C64" s="135"/>
      <c r="D64" s="135"/>
      <c r="E64" s="135">
        <f>'将来負担比率（分子）の構造'!J$43</f>
        <v>11643</v>
      </c>
      <c r="F64" s="135"/>
      <c r="G64" s="135"/>
      <c r="H64" s="135">
        <f>'将来負担比率（分子）の構造'!K$43</f>
        <v>10926</v>
      </c>
      <c r="I64" s="135"/>
      <c r="J64" s="135"/>
      <c r="K64" s="135">
        <f>'将来負担比率（分子）の構造'!L$43</f>
        <v>10632</v>
      </c>
      <c r="L64" s="135"/>
      <c r="M64" s="135"/>
      <c r="N64" s="135">
        <f>'将来負担比率（分子）の構造'!M$43</f>
        <v>10912</v>
      </c>
      <c r="O64" s="135"/>
      <c r="P64" s="135"/>
    </row>
    <row r="65" spans="1:16">
      <c r="A65" s="135" t="s">
        <v>26</v>
      </c>
      <c r="B65" s="135">
        <f>'将来負担比率（分子）の構造'!I$42</f>
        <v>921</v>
      </c>
      <c r="C65" s="135"/>
      <c r="D65" s="135"/>
      <c r="E65" s="135">
        <f>'将来負担比率（分子）の構造'!J$42</f>
        <v>829</v>
      </c>
      <c r="F65" s="135"/>
      <c r="G65" s="135"/>
      <c r="H65" s="135">
        <f>'将来負担比率（分子）の構造'!K$42</f>
        <v>738</v>
      </c>
      <c r="I65" s="135"/>
      <c r="J65" s="135"/>
      <c r="K65" s="135">
        <f>'将来負担比率（分子）の構造'!L$42</f>
        <v>647</v>
      </c>
      <c r="L65" s="135"/>
      <c r="M65" s="135"/>
      <c r="N65" s="135">
        <f>'将来負担比率（分子）の構造'!M$42</f>
        <v>555</v>
      </c>
      <c r="O65" s="135"/>
      <c r="P65" s="135"/>
    </row>
    <row r="66" spans="1:16">
      <c r="A66" s="135" t="s">
        <v>25</v>
      </c>
      <c r="B66" s="135">
        <f>'将来負担比率（分子）の構造'!I$41</f>
        <v>28516</v>
      </c>
      <c r="C66" s="135"/>
      <c r="D66" s="135"/>
      <c r="E66" s="135">
        <f>'将来負担比率（分子）の構造'!J$41</f>
        <v>27951</v>
      </c>
      <c r="F66" s="135"/>
      <c r="G66" s="135"/>
      <c r="H66" s="135">
        <f>'将来負担比率（分子）の構造'!K$41</f>
        <v>26931</v>
      </c>
      <c r="I66" s="135"/>
      <c r="J66" s="135"/>
      <c r="K66" s="135">
        <f>'将来負担比率（分子）の構造'!L$41</f>
        <v>26670</v>
      </c>
      <c r="L66" s="135"/>
      <c r="M66" s="135"/>
      <c r="N66" s="135">
        <f>'将来負担比率（分子）の構造'!M$41</f>
        <v>26568</v>
      </c>
      <c r="O66" s="135"/>
      <c r="P66" s="135"/>
    </row>
    <row r="67" spans="1:16">
      <c r="A67" s="135" t="s">
        <v>63</v>
      </c>
      <c r="B67" s="135" t="e">
        <f>NA()</f>
        <v>#N/A</v>
      </c>
      <c r="C67" s="135">
        <f>IF(ISNUMBER('将来負担比率（分子）の構造'!I$52), IF('将来負担比率（分子）の構造'!I$52 &lt; 0, 0, '将来負担比率（分子）の構造'!I$52), NA())</f>
        <v>4552</v>
      </c>
      <c r="D67" s="135" t="e">
        <f>NA()</f>
        <v>#N/A</v>
      </c>
      <c r="E67" s="135" t="e">
        <f>NA()</f>
        <v>#N/A</v>
      </c>
      <c r="F67" s="135">
        <f>IF(ISNUMBER('将来負担比率（分子）の構造'!J$52), IF('将来負担比率（分子）の構造'!J$52 &lt; 0, 0, '将来負担比率（分子）の構造'!J$52), NA())</f>
        <v>5141</v>
      </c>
      <c r="G67" s="135" t="e">
        <f>NA()</f>
        <v>#N/A</v>
      </c>
      <c r="H67" s="135" t="e">
        <f>NA()</f>
        <v>#N/A</v>
      </c>
      <c r="I67" s="135">
        <f>IF(ISNUMBER('将来負担比率（分子）の構造'!K$52), IF('将来負担比率（分子）の構造'!K$52 &lt; 0, 0, '将来負担比率（分子）の構造'!K$52), NA())</f>
        <v>3776</v>
      </c>
      <c r="J67" s="135" t="e">
        <f>NA()</f>
        <v>#N/A</v>
      </c>
      <c r="K67" s="135" t="e">
        <f>NA()</f>
        <v>#N/A</v>
      </c>
      <c r="L67" s="135">
        <f>IF(ISNUMBER('将来負担比率（分子）の構造'!L$52), IF('将来負担比率（分子）の構造'!L$52 &lt; 0, 0, '将来負担比率（分子）の構造'!L$52), NA())</f>
        <v>2674</v>
      </c>
      <c r="M67" s="135" t="e">
        <f>NA()</f>
        <v>#N/A</v>
      </c>
      <c r="N67" s="135" t="e">
        <f>NA()</f>
        <v>#N/A</v>
      </c>
      <c r="O67" s="135">
        <f>IF(ISNUMBER('将来負担比率（分子）の構造'!M$52), IF('将来負担比率（分子）の構造'!M$52 &lt; 0, 0, '将来負担比率（分子）の構造'!M$52), NA())</f>
        <v>2602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8815426</v>
      </c>
      <c r="S5" s="639"/>
      <c r="T5" s="639"/>
      <c r="U5" s="639"/>
      <c r="V5" s="639"/>
      <c r="W5" s="639"/>
      <c r="X5" s="639"/>
      <c r="Y5" s="686"/>
      <c r="Z5" s="699">
        <v>33.9</v>
      </c>
      <c r="AA5" s="699"/>
      <c r="AB5" s="699"/>
      <c r="AC5" s="699"/>
      <c r="AD5" s="700">
        <v>8282644</v>
      </c>
      <c r="AE5" s="700"/>
      <c r="AF5" s="700"/>
      <c r="AG5" s="700"/>
      <c r="AH5" s="700"/>
      <c r="AI5" s="700"/>
      <c r="AJ5" s="700"/>
      <c r="AK5" s="700"/>
      <c r="AL5" s="687">
        <v>62.4</v>
      </c>
      <c r="AM5" s="656"/>
      <c r="AN5" s="656"/>
      <c r="AO5" s="688"/>
      <c r="AP5" s="675" t="s">
        <v>209</v>
      </c>
      <c r="AQ5" s="676"/>
      <c r="AR5" s="676"/>
      <c r="AS5" s="676"/>
      <c r="AT5" s="676"/>
      <c r="AU5" s="676"/>
      <c r="AV5" s="676"/>
      <c r="AW5" s="676"/>
      <c r="AX5" s="676"/>
      <c r="AY5" s="676"/>
      <c r="AZ5" s="676"/>
      <c r="BA5" s="676"/>
      <c r="BB5" s="676"/>
      <c r="BC5" s="676"/>
      <c r="BD5" s="676"/>
      <c r="BE5" s="676"/>
      <c r="BF5" s="677"/>
      <c r="BG5" s="588">
        <v>8254535</v>
      </c>
      <c r="BH5" s="589"/>
      <c r="BI5" s="589"/>
      <c r="BJ5" s="589"/>
      <c r="BK5" s="589"/>
      <c r="BL5" s="589"/>
      <c r="BM5" s="589"/>
      <c r="BN5" s="590"/>
      <c r="BO5" s="641">
        <v>93.6</v>
      </c>
      <c r="BP5" s="641"/>
      <c r="BQ5" s="641"/>
      <c r="BR5" s="641"/>
      <c r="BS5" s="642">
        <v>111800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233766</v>
      </c>
      <c r="S6" s="589"/>
      <c r="T6" s="589"/>
      <c r="U6" s="589"/>
      <c r="V6" s="589"/>
      <c r="W6" s="589"/>
      <c r="X6" s="589"/>
      <c r="Y6" s="590"/>
      <c r="Z6" s="641">
        <v>0.9</v>
      </c>
      <c r="AA6" s="641"/>
      <c r="AB6" s="641"/>
      <c r="AC6" s="641"/>
      <c r="AD6" s="642">
        <v>233766</v>
      </c>
      <c r="AE6" s="642"/>
      <c r="AF6" s="642"/>
      <c r="AG6" s="642"/>
      <c r="AH6" s="642"/>
      <c r="AI6" s="642"/>
      <c r="AJ6" s="642"/>
      <c r="AK6" s="642"/>
      <c r="AL6" s="611">
        <v>1.8</v>
      </c>
      <c r="AM6" s="643"/>
      <c r="AN6" s="643"/>
      <c r="AO6" s="644"/>
      <c r="AP6" s="585" t="s">
        <v>214</v>
      </c>
      <c r="AQ6" s="586"/>
      <c r="AR6" s="586"/>
      <c r="AS6" s="586"/>
      <c r="AT6" s="586"/>
      <c r="AU6" s="586"/>
      <c r="AV6" s="586"/>
      <c r="AW6" s="586"/>
      <c r="AX6" s="586"/>
      <c r="AY6" s="586"/>
      <c r="AZ6" s="586"/>
      <c r="BA6" s="586"/>
      <c r="BB6" s="586"/>
      <c r="BC6" s="586"/>
      <c r="BD6" s="586"/>
      <c r="BE6" s="586"/>
      <c r="BF6" s="587"/>
      <c r="BG6" s="588">
        <v>8254535</v>
      </c>
      <c r="BH6" s="589"/>
      <c r="BI6" s="589"/>
      <c r="BJ6" s="589"/>
      <c r="BK6" s="589"/>
      <c r="BL6" s="589"/>
      <c r="BM6" s="589"/>
      <c r="BN6" s="590"/>
      <c r="BO6" s="641">
        <v>93.6</v>
      </c>
      <c r="BP6" s="641"/>
      <c r="BQ6" s="641"/>
      <c r="BR6" s="641"/>
      <c r="BS6" s="642">
        <v>111800</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273881</v>
      </c>
      <c r="CS6" s="589"/>
      <c r="CT6" s="589"/>
      <c r="CU6" s="589"/>
      <c r="CV6" s="589"/>
      <c r="CW6" s="589"/>
      <c r="CX6" s="589"/>
      <c r="CY6" s="590"/>
      <c r="CZ6" s="641">
        <v>1.1000000000000001</v>
      </c>
      <c r="DA6" s="641"/>
      <c r="DB6" s="641"/>
      <c r="DC6" s="641"/>
      <c r="DD6" s="594">
        <v>19077</v>
      </c>
      <c r="DE6" s="589"/>
      <c r="DF6" s="589"/>
      <c r="DG6" s="589"/>
      <c r="DH6" s="589"/>
      <c r="DI6" s="589"/>
      <c r="DJ6" s="589"/>
      <c r="DK6" s="589"/>
      <c r="DL6" s="589"/>
      <c r="DM6" s="589"/>
      <c r="DN6" s="589"/>
      <c r="DO6" s="589"/>
      <c r="DP6" s="590"/>
      <c r="DQ6" s="594">
        <v>255006</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20587</v>
      </c>
      <c r="S7" s="589"/>
      <c r="T7" s="589"/>
      <c r="U7" s="589"/>
      <c r="V7" s="589"/>
      <c r="W7" s="589"/>
      <c r="X7" s="589"/>
      <c r="Y7" s="590"/>
      <c r="Z7" s="641">
        <v>0.1</v>
      </c>
      <c r="AA7" s="641"/>
      <c r="AB7" s="641"/>
      <c r="AC7" s="641"/>
      <c r="AD7" s="642">
        <v>20587</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3834714</v>
      </c>
      <c r="BH7" s="589"/>
      <c r="BI7" s="589"/>
      <c r="BJ7" s="589"/>
      <c r="BK7" s="589"/>
      <c r="BL7" s="589"/>
      <c r="BM7" s="589"/>
      <c r="BN7" s="590"/>
      <c r="BO7" s="641">
        <v>43.5</v>
      </c>
      <c r="BP7" s="641"/>
      <c r="BQ7" s="641"/>
      <c r="BR7" s="641"/>
      <c r="BS7" s="642">
        <v>111800</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2255662</v>
      </c>
      <c r="CS7" s="589"/>
      <c r="CT7" s="589"/>
      <c r="CU7" s="589"/>
      <c r="CV7" s="589"/>
      <c r="CW7" s="589"/>
      <c r="CX7" s="589"/>
      <c r="CY7" s="590"/>
      <c r="CZ7" s="641">
        <v>8.8000000000000007</v>
      </c>
      <c r="DA7" s="641"/>
      <c r="DB7" s="641"/>
      <c r="DC7" s="641"/>
      <c r="DD7" s="594">
        <v>217921</v>
      </c>
      <c r="DE7" s="589"/>
      <c r="DF7" s="589"/>
      <c r="DG7" s="589"/>
      <c r="DH7" s="589"/>
      <c r="DI7" s="589"/>
      <c r="DJ7" s="589"/>
      <c r="DK7" s="589"/>
      <c r="DL7" s="589"/>
      <c r="DM7" s="589"/>
      <c r="DN7" s="589"/>
      <c r="DO7" s="589"/>
      <c r="DP7" s="590"/>
      <c r="DQ7" s="594">
        <v>1816683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68276</v>
      </c>
      <c r="S8" s="589"/>
      <c r="T8" s="589"/>
      <c r="U8" s="589"/>
      <c r="V8" s="589"/>
      <c r="W8" s="589"/>
      <c r="X8" s="589"/>
      <c r="Y8" s="590"/>
      <c r="Z8" s="641">
        <v>0.3</v>
      </c>
      <c r="AA8" s="641"/>
      <c r="AB8" s="641"/>
      <c r="AC8" s="641"/>
      <c r="AD8" s="642">
        <v>68276</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124157</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8896543</v>
      </c>
      <c r="CS8" s="589"/>
      <c r="CT8" s="589"/>
      <c r="CU8" s="589"/>
      <c r="CV8" s="589"/>
      <c r="CW8" s="589"/>
      <c r="CX8" s="589"/>
      <c r="CY8" s="590"/>
      <c r="CZ8" s="641">
        <v>34.6</v>
      </c>
      <c r="DA8" s="641"/>
      <c r="DB8" s="641"/>
      <c r="DC8" s="641"/>
      <c r="DD8" s="594">
        <v>47831</v>
      </c>
      <c r="DE8" s="589"/>
      <c r="DF8" s="589"/>
      <c r="DG8" s="589"/>
      <c r="DH8" s="589"/>
      <c r="DI8" s="589"/>
      <c r="DJ8" s="589"/>
      <c r="DK8" s="589"/>
      <c r="DL8" s="589"/>
      <c r="DM8" s="589"/>
      <c r="DN8" s="589"/>
      <c r="DO8" s="589"/>
      <c r="DP8" s="590"/>
      <c r="DQ8" s="594">
        <v>4074247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39398</v>
      </c>
      <c r="S9" s="589"/>
      <c r="T9" s="589"/>
      <c r="U9" s="589"/>
      <c r="V9" s="589"/>
      <c r="W9" s="589"/>
      <c r="X9" s="589"/>
      <c r="Y9" s="590"/>
      <c r="Z9" s="641">
        <v>0.2</v>
      </c>
      <c r="AA9" s="641"/>
      <c r="AB9" s="641"/>
      <c r="AC9" s="641"/>
      <c r="AD9" s="642">
        <v>39398</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3038602</v>
      </c>
      <c r="BH9" s="589"/>
      <c r="BI9" s="589"/>
      <c r="BJ9" s="589"/>
      <c r="BK9" s="589"/>
      <c r="BL9" s="589"/>
      <c r="BM9" s="589"/>
      <c r="BN9" s="590"/>
      <c r="BO9" s="641">
        <v>34.5</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1926774</v>
      </c>
      <c r="CS9" s="589"/>
      <c r="CT9" s="589"/>
      <c r="CU9" s="589"/>
      <c r="CV9" s="589"/>
      <c r="CW9" s="589"/>
      <c r="CX9" s="589"/>
      <c r="CY9" s="590"/>
      <c r="CZ9" s="641">
        <v>7.5</v>
      </c>
      <c r="DA9" s="641"/>
      <c r="DB9" s="641"/>
      <c r="DC9" s="641"/>
      <c r="DD9" s="594">
        <v>78090</v>
      </c>
      <c r="DE9" s="589"/>
      <c r="DF9" s="589"/>
      <c r="DG9" s="589"/>
      <c r="DH9" s="589"/>
      <c r="DI9" s="589"/>
      <c r="DJ9" s="589"/>
      <c r="DK9" s="589"/>
      <c r="DL9" s="589"/>
      <c r="DM9" s="589"/>
      <c r="DN9" s="589"/>
      <c r="DO9" s="589"/>
      <c r="DP9" s="590"/>
      <c r="DQ9" s="594">
        <v>1843043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775599</v>
      </c>
      <c r="S10" s="589"/>
      <c r="T10" s="589"/>
      <c r="U10" s="589"/>
      <c r="V10" s="589"/>
      <c r="W10" s="589"/>
      <c r="X10" s="589"/>
      <c r="Y10" s="590"/>
      <c r="Z10" s="641">
        <v>3</v>
      </c>
      <c r="AA10" s="641"/>
      <c r="AB10" s="641"/>
      <c r="AC10" s="641"/>
      <c r="AD10" s="642">
        <v>775599</v>
      </c>
      <c r="AE10" s="642"/>
      <c r="AF10" s="642"/>
      <c r="AG10" s="642"/>
      <c r="AH10" s="642"/>
      <c r="AI10" s="642"/>
      <c r="AJ10" s="642"/>
      <c r="AK10" s="642"/>
      <c r="AL10" s="611">
        <v>5.8</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225062</v>
      </c>
      <c r="BH10" s="589"/>
      <c r="BI10" s="589"/>
      <c r="BJ10" s="589"/>
      <c r="BK10" s="589"/>
      <c r="BL10" s="589"/>
      <c r="BM10" s="589"/>
      <c r="BN10" s="590"/>
      <c r="BO10" s="641">
        <v>2.6</v>
      </c>
      <c r="BP10" s="641"/>
      <c r="BQ10" s="641"/>
      <c r="BR10" s="641"/>
      <c r="BS10" s="594">
        <v>38773</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195515</v>
      </c>
      <c r="CS10" s="589"/>
      <c r="CT10" s="589"/>
      <c r="CU10" s="589"/>
      <c r="CV10" s="589"/>
      <c r="CW10" s="589"/>
      <c r="CX10" s="589"/>
      <c r="CY10" s="590"/>
      <c r="CZ10" s="641">
        <v>0.8</v>
      </c>
      <c r="DA10" s="641"/>
      <c r="DB10" s="641"/>
      <c r="DC10" s="641"/>
      <c r="DD10" s="594">
        <v>4798</v>
      </c>
      <c r="DE10" s="589"/>
      <c r="DF10" s="589"/>
      <c r="DG10" s="589"/>
      <c r="DH10" s="589"/>
      <c r="DI10" s="589"/>
      <c r="DJ10" s="589"/>
      <c r="DK10" s="589"/>
      <c r="DL10" s="589"/>
      <c r="DM10" s="589"/>
      <c r="DN10" s="589"/>
      <c r="DO10" s="589"/>
      <c r="DP10" s="590"/>
      <c r="DQ10" s="594">
        <v>103130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729</v>
      </c>
      <c r="S11" s="589"/>
      <c r="T11" s="589"/>
      <c r="U11" s="589"/>
      <c r="V11" s="589"/>
      <c r="W11" s="589"/>
      <c r="X11" s="589"/>
      <c r="Y11" s="590"/>
      <c r="Z11" s="641">
        <v>0</v>
      </c>
      <c r="AA11" s="641"/>
      <c r="AB11" s="641"/>
      <c r="AC11" s="641"/>
      <c r="AD11" s="642">
        <v>729</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446893</v>
      </c>
      <c r="BH11" s="589"/>
      <c r="BI11" s="589"/>
      <c r="BJ11" s="589"/>
      <c r="BK11" s="589"/>
      <c r="BL11" s="589"/>
      <c r="BM11" s="589"/>
      <c r="BN11" s="590"/>
      <c r="BO11" s="641">
        <v>5.0999999999999996</v>
      </c>
      <c r="BP11" s="641"/>
      <c r="BQ11" s="641"/>
      <c r="BR11" s="641"/>
      <c r="BS11" s="594">
        <v>73027</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921530</v>
      </c>
      <c r="CS11" s="589"/>
      <c r="CT11" s="589"/>
      <c r="CU11" s="589"/>
      <c r="CV11" s="589"/>
      <c r="CW11" s="589"/>
      <c r="CX11" s="589"/>
      <c r="CY11" s="590"/>
      <c r="CZ11" s="641">
        <v>3.6</v>
      </c>
      <c r="DA11" s="641"/>
      <c r="DB11" s="641"/>
      <c r="DC11" s="641"/>
      <c r="DD11" s="594">
        <v>460018</v>
      </c>
      <c r="DE11" s="589"/>
      <c r="DF11" s="589"/>
      <c r="DG11" s="589"/>
      <c r="DH11" s="589"/>
      <c r="DI11" s="589"/>
      <c r="DJ11" s="589"/>
      <c r="DK11" s="589"/>
      <c r="DL11" s="589"/>
      <c r="DM11" s="589"/>
      <c r="DN11" s="589"/>
      <c r="DO11" s="589"/>
      <c r="DP11" s="590"/>
      <c r="DQ11" s="594">
        <v>537750</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3819930</v>
      </c>
      <c r="BH12" s="589"/>
      <c r="BI12" s="589"/>
      <c r="BJ12" s="589"/>
      <c r="BK12" s="589"/>
      <c r="BL12" s="589"/>
      <c r="BM12" s="589"/>
      <c r="BN12" s="590"/>
      <c r="BO12" s="641">
        <v>43.3</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1409477</v>
      </c>
      <c r="CS12" s="589"/>
      <c r="CT12" s="589"/>
      <c r="CU12" s="589"/>
      <c r="CV12" s="589"/>
      <c r="CW12" s="589"/>
      <c r="CX12" s="589"/>
      <c r="CY12" s="590"/>
      <c r="CZ12" s="641">
        <v>5.5</v>
      </c>
      <c r="DA12" s="641"/>
      <c r="DB12" s="641"/>
      <c r="DC12" s="641"/>
      <c r="DD12" s="594">
        <v>66229</v>
      </c>
      <c r="DE12" s="589"/>
      <c r="DF12" s="589"/>
      <c r="DG12" s="589"/>
      <c r="DH12" s="589"/>
      <c r="DI12" s="589"/>
      <c r="DJ12" s="589"/>
      <c r="DK12" s="589"/>
      <c r="DL12" s="589"/>
      <c r="DM12" s="589"/>
      <c r="DN12" s="589"/>
      <c r="DO12" s="589"/>
      <c r="DP12" s="590"/>
      <c r="DQ12" s="594">
        <v>461474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32059</v>
      </c>
      <c r="S13" s="589"/>
      <c r="T13" s="589"/>
      <c r="U13" s="589"/>
      <c r="V13" s="589"/>
      <c r="W13" s="589"/>
      <c r="X13" s="589"/>
      <c r="Y13" s="590"/>
      <c r="Z13" s="641">
        <v>0.1</v>
      </c>
      <c r="AA13" s="641"/>
      <c r="AB13" s="641"/>
      <c r="AC13" s="641"/>
      <c r="AD13" s="642">
        <v>32059</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3808381</v>
      </c>
      <c r="BH13" s="589"/>
      <c r="BI13" s="589"/>
      <c r="BJ13" s="589"/>
      <c r="BK13" s="589"/>
      <c r="BL13" s="589"/>
      <c r="BM13" s="589"/>
      <c r="BN13" s="590"/>
      <c r="BO13" s="641">
        <v>43.2</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2306360</v>
      </c>
      <c r="CS13" s="589"/>
      <c r="CT13" s="589"/>
      <c r="CU13" s="589"/>
      <c r="CV13" s="589"/>
      <c r="CW13" s="589"/>
      <c r="CX13" s="589"/>
      <c r="CY13" s="590"/>
      <c r="CZ13" s="641">
        <v>9</v>
      </c>
      <c r="DA13" s="641"/>
      <c r="DB13" s="641"/>
      <c r="DC13" s="641"/>
      <c r="DD13" s="594">
        <v>820210</v>
      </c>
      <c r="DE13" s="589"/>
      <c r="DF13" s="589"/>
      <c r="DG13" s="589"/>
      <c r="DH13" s="589"/>
      <c r="DI13" s="589"/>
      <c r="DJ13" s="589"/>
      <c r="DK13" s="589"/>
      <c r="DL13" s="589"/>
      <c r="DM13" s="589"/>
      <c r="DN13" s="589"/>
      <c r="DO13" s="589"/>
      <c r="DP13" s="590"/>
      <c r="DQ13" s="594">
        <v>1682377</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150007</v>
      </c>
      <c r="BH14" s="589"/>
      <c r="BI14" s="589"/>
      <c r="BJ14" s="589"/>
      <c r="BK14" s="589"/>
      <c r="BL14" s="589"/>
      <c r="BM14" s="589"/>
      <c r="BN14" s="590"/>
      <c r="BO14" s="641">
        <v>1.7</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790011</v>
      </c>
      <c r="CS14" s="589"/>
      <c r="CT14" s="589"/>
      <c r="CU14" s="589"/>
      <c r="CV14" s="589"/>
      <c r="CW14" s="589"/>
      <c r="CX14" s="589"/>
      <c r="CY14" s="590"/>
      <c r="CZ14" s="641">
        <v>3.1</v>
      </c>
      <c r="DA14" s="641"/>
      <c r="DB14" s="641"/>
      <c r="DC14" s="641"/>
      <c r="DD14" s="594" t="s">
        <v>112</v>
      </c>
      <c r="DE14" s="589"/>
      <c r="DF14" s="589"/>
      <c r="DG14" s="589"/>
      <c r="DH14" s="589"/>
      <c r="DI14" s="589"/>
      <c r="DJ14" s="589"/>
      <c r="DK14" s="589"/>
      <c r="DL14" s="589"/>
      <c r="DM14" s="589"/>
      <c r="DN14" s="589"/>
      <c r="DO14" s="589"/>
      <c r="DP14" s="590"/>
      <c r="DQ14" s="594">
        <v>783413</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41217</v>
      </c>
      <c r="S15" s="589"/>
      <c r="T15" s="589"/>
      <c r="U15" s="589"/>
      <c r="V15" s="589"/>
      <c r="W15" s="589"/>
      <c r="X15" s="589"/>
      <c r="Y15" s="590"/>
      <c r="Z15" s="641">
        <v>0.2</v>
      </c>
      <c r="AA15" s="641"/>
      <c r="AB15" s="641"/>
      <c r="AC15" s="641"/>
      <c r="AD15" s="642">
        <v>41217</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449884</v>
      </c>
      <c r="BH15" s="589"/>
      <c r="BI15" s="589"/>
      <c r="BJ15" s="589"/>
      <c r="BK15" s="589"/>
      <c r="BL15" s="589"/>
      <c r="BM15" s="589"/>
      <c r="BN15" s="590"/>
      <c r="BO15" s="641">
        <v>5.0999999999999996</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3587582</v>
      </c>
      <c r="CS15" s="589"/>
      <c r="CT15" s="589"/>
      <c r="CU15" s="589"/>
      <c r="CV15" s="589"/>
      <c r="CW15" s="589"/>
      <c r="CX15" s="589"/>
      <c r="CY15" s="590"/>
      <c r="CZ15" s="641">
        <v>14</v>
      </c>
      <c r="DA15" s="641"/>
      <c r="DB15" s="641"/>
      <c r="DC15" s="641"/>
      <c r="DD15" s="594">
        <v>1757377</v>
      </c>
      <c r="DE15" s="589"/>
      <c r="DF15" s="589"/>
      <c r="DG15" s="589"/>
      <c r="DH15" s="589"/>
      <c r="DI15" s="589"/>
      <c r="DJ15" s="589"/>
      <c r="DK15" s="589"/>
      <c r="DL15" s="589"/>
      <c r="DM15" s="589"/>
      <c r="DN15" s="589"/>
      <c r="DO15" s="589"/>
      <c r="DP15" s="590"/>
      <c r="DQ15" s="594">
        <v>1802367</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4622806</v>
      </c>
      <c r="S16" s="589"/>
      <c r="T16" s="589"/>
      <c r="U16" s="589"/>
      <c r="V16" s="589"/>
      <c r="W16" s="589"/>
      <c r="X16" s="589"/>
      <c r="Y16" s="590"/>
      <c r="Z16" s="641">
        <v>17.8</v>
      </c>
      <c r="AA16" s="641"/>
      <c r="AB16" s="641"/>
      <c r="AC16" s="641"/>
      <c r="AD16" s="642">
        <v>3733465</v>
      </c>
      <c r="AE16" s="642"/>
      <c r="AF16" s="642"/>
      <c r="AG16" s="642"/>
      <c r="AH16" s="642"/>
      <c r="AI16" s="642"/>
      <c r="AJ16" s="642"/>
      <c r="AK16" s="642"/>
      <c r="AL16" s="611">
        <v>28.1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3733465</v>
      </c>
      <c r="S17" s="589"/>
      <c r="T17" s="589"/>
      <c r="U17" s="589"/>
      <c r="V17" s="589"/>
      <c r="W17" s="589"/>
      <c r="X17" s="589"/>
      <c r="Y17" s="590"/>
      <c r="Z17" s="641">
        <v>14.4</v>
      </c>
      <c r="AA17" s="641"/>
      <c r="AB17" s="641"/>
      <c r="AC17" s="641"/>
      <c r="AD17" s="642">
        <v>3733465</v>
      </c>
      <c r="AE17" s="642"/>
      <c r="AF17" s="642"/>
      <c r="AG17" s="642"/>
      <c r="AH17" s="642"/>
      <c r="AI17" s="642"/>
      <c r="AJ17" s="642"/>
      <c r="AK17" s="642"/>
      <c r="AL17" s="611">
        <v>28.1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3124558</v>
      </c>
      <c r="CS17" s="589"/>
      <c r="CT17" s="589"/>
      <c r="CU17" s="589"/>
      <c r="CV17" s="589"/>
      <c r="CW17" s="589"/>
      <c r="CX17" s="589"/>
      <c r="CY17" s="590"/>
      <c r="CZ17" s="641">
        <v>12.2</v>
      </c>
      <c r="DA17" s="641"/>
      <c r="DB17" s="641"/>
      <c r="DC17" s="641"/>
      <c r="DD17" s="594" t="s">
        <v>112</v>
      </c>
      <c r="DE17" s="589"/>
      <c r="DF17" s="589"/>
      <c r="DG17" s="589"/>
      <c r="DH17" s="589"/>
      <c r="DI17" s="589"/>
      <c r="DJ17" s="589"/>
      <c r="DK17" s="589"/>
      <c r="DL17" s="589"/>
      <c r="DM17" s="589"/>
      <c r="DN17" s="589"/>
      <c r="DO17" s="589"/>
      <c r="DP17" s="590"/>
      <c r="DQ17" s="594">
        <v>3034835</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889337</v>
      </c>
      <c r="S18" s="589"/>
      <c r="T18" s="589"/>
      <c r="U18" s="589"/>
      <c r="V18" s="589"/>
      <c r="W18" s="589"/>
      <c r="X18" s="589"/>
      <c r="Y18" s="590"/>
      <c r="Z18" s="641">
        <v>3.4</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4</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560891</v>
      </c>
      <c r="BH19" s="589"/>
      <c r="BI19" s="589"/>
      <c r="BJ19" s="589"/>
      <c r="BK19" s="589"/>
      <c r="BL19" s="589"/>
      <c r="BM19" s="589"/>
      <c r="BN19" s="590"/>
      <c r="BO19" s="641">
        <v>6.4</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14649863</v>
      </c>
      <c r="S20" s="589"/>
      <c r="T20" s="589"/>
      <c r="U20" s="589"/>
      <c r="V20" s="589"/>
      <c r="W20" s="589"/>
      <c r="X20" s="589"/>
      <c r="Y20" s="590"/>
      <c r="Z20" s="641">
        <v>56.4</v>
      </c>
      <c r="AA20" s="641"/>
      <c r="AB20" s="641"/>
      <c r="AC20" s="641"/>
      <c r="AD20" s="642">
        <v>13227740</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560891</v>
      </c>
      <c r="BH20" s="589"/>
      <c r="BI20" s="589"/>
      <c r="BJ20" s="589"/>
      <c r="BK20" s="589"/>
      <c r="BL20" s="589"/>
      <c r="BM20" s="589"/>
      <c r="BN20" s="590"/>
      <c r="BO20" s="641">
        <v>6.4</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25687893</v>
      </c>
      <c r="CS20" s="589"/>
      <c r="CT20" s="589"/>
      <c r="CU20" s="589"/>
      <c r="CV20" s="589"/>
      <c r="CW20" s="589"/>
      <c r="CX20" s="589"/>
      <c r="CY20" s="590"/>
      <c r="CZ20" s="641">
        <v>100</v>
      </c>
      <c r="DA20" s="641"/>
      <c r="DB20" s="641"/>
      <c r="DC20" s="641"/>
      <c r="DD20" s="594">
        <v>3471551</v>
      </c>
      <c r="DE20" s="589"/>
      <c r="DF20" s="589"/>
      <c r="DG20" s="589"/>
      <c r="DH20" s="589"/>
      <c r="DI20" s="589"/>
      <c r="DJ20" s="589"/>
      <c r="DK20" s="589"/>
      <c r="DL20" s="589"/>
      <c r="DM20" s="589"/>
      <c r="DN20" s="589"/>
      <c r="DO20" s="589"/>
      <c r="DP20" s="590"/>
      <c r="DQ20" s="594">
        <v>16394325</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9900</v>
      </c>
      <c r="S21" s="589"/>
      <c r="T21" s="589"/>
      <c r="U21" s="589"/>
      <c r="V21" s="589"/>
      <c r="W21" s="589"/>
      <c r="X21" s="589"/>
      <c r="Y21" s="590"/>
      <c r="Z21" s="641">
        <v>0</v>
      </c>
      <c r="AA21" s="641"/>
      <c r="AB21" s="641"/>
      <c r="AC21" s="641"/>
      <c r="AD21" s="642">
        <v>9900</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28109</v>
      </c>
      <c r="BH21" s="589"/>
      <c r="BI21" s="589"/>
      <c r="BJ21" s="589"/>
      <c r="BK21" s="589"/>
      <c r="BL21" s="589"/>
      <c r="BM21" s="589"/>
      <c r="BN21" s="590"/>
      <c r="BO21" s="641">
        <v>0.3</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516244</v>
      </c>
      <c r="S22" s="589"/>
      <c r="T22" s="589"/>
      <c r="U22" s="589"/>
      <c r="V22" s="589"/>
      <c r="W22" s="589"/>
      <c r="X22" s="589"/>
      <c r="Y22" s="590"/>
      <c r="Z22" s="641">
        <v>2</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424803</v>
      </c>
      <c r="S23" s="589"/>
      <c r="T23" s="589"/>
      <c r="U23" s="589"/>
      <c r="V23" s="589"/>
      <c r="W23" s="589"/>
      <c r="X23" s="589"/>
      <c r="Y23" s="590"/>
      <c r="Z23" s="641">
        <v>1.6</v>
      </c>
      <c r="AA23" s="641"/>
      <c r="AB23" s="641"/>
      <c r="AC23" s="641"/>
      <c r="AD23" s="642">
        <v>32670</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532782</v>
      </c>
      <c r="BH23" s="589"/>
      <c r="BI23" s="589"/>
      <c r="BJ23" s="589"/>
      <c r="BK23" s="589"/>
      <c r="BL23" s="589"/>
      <c r="BM23" s="589"/>
      <c r="BN23" s="590"/>
      <c r="BO23" s="641">
        <v>6</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35520</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11861265</v>
      </c>
      <c r="CS24" s="639"/>
      <c r="CT24" s="639"/>
      <c r="CU24" s="639"/>
      <c r="CV24" s="639"/>
      <c r="CW24" s="639"/>
      <c r="CX24" s="639"/>
      <c r="CY24" s="686"/>
      <c r="CZ24" s="690">
        <v>46.2</v>
      </c>
      <c r="DA24" s="691"/>
      <c r="DB24" s="691"/>
      <c r="DC24" s="692"/>
      <c r="DD24" s="685">
        <v>7222401</v>
      </c>
      <c r="DE24" s="639"/>
      <c r="DF24" s="639"/>
      <c r="DG24" s="639"/>
      <c r="DH24" s="639"/>
      <c r="DI24" s="639"/>
      <c r="DJ24" s="639"/>
      <c r="DK24" s="686"/>
      <c r="DL24" s="685">
        <v>7048861</v>
      </c>
      <c r="DM24" s="639"/>
      <c r="DN24" s="639"/>
      <c r="DO24" s="639"/>
      <c r="DP24" s="639"/>
      <c r="DQ24" s="639"/>
      <c r="DR24" s="639"/>
      <c r="DS24" s="639"/>
      <c r="DT24" s="639"/>
      <c r="DU24" s="639"/>
      <c r="DV24" s="686"/>
      <c r="DW24" s="687">
        <v>48.4</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3411201</v>
      </c>
      <c r="S25" s="589"/>
      <c r="T25" s="589"/>
      <c r="U25" s="589"/>
      <c r="V25" s="589"/>
      <c r="W25" s="589"/>
      <c r="X25" s="589"/>
      <c r="Y25" s="590"/>
      <c r="Z25" s="641">
        <v>13.1</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2971879</v>
      </c>
      <c r="CS25" s="607"/>
      <c r="CT25" s="607"/>
      <c r="CU25" s="607"/>
      <c r="CV25" s="607"/>
      <c r="CW25" s="607"/>
      <c r="CX25" s="607"/>
      <c r="CY25" s="608"/>
      <c r="CZ25" s="591">
        <v>11.6</v>
      </c>
      <c r="DA25" s="609"/>
      <c r="DB25" s="609"/>
      <c r="DC25" s="610"/>
      <c r="DD25" s="594">
        <v>2578522</v>
      </c>
      <c r="DE25" s="607"/>
      <c r="DF25" s="607"/>
      <c r="DG25" s="607"/>
      <c r="DH25" s="607"/>
      <c r="DI25" s="607"/>
      <c r="DJ25" s="607"/>
      <c r="DK25" s="608"/>
      <c r="DL25" s="594">
        <v>2489607</v>
      </c>
      <c r="DM25" s="607"/>
      <c r="DN25" s="607"/>
      <c r="DO25" s="607"/>
      <c r="DP25" s="607"/>
      <c r="DQ25" s="607"/>
      <c r="DR25" s="607"/>
      <c r="DS25" s="607"/>
      <c r="DT25" s="607"/>
      <c r="DU25" s="607"/>
      <c r="DV25" s="608"/>
      <c r="DW25" s="611">
        <v>17.100000000000001</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1960589</v>
      </c>
      <c r="CS26" s="589"/>
      <c r="CT26" s="589"/>
      <c r="CU26" s="589"/>
      <c r="CV26" s="589"/>
      <c r="CW26" s="589"/>
      <c r="CX26" s="589"/>
      <c r="CY26" s="590"/>
      <c r="CZ26" s="591">
        <v>7.6</v>
      </c>
      <c r="DA26" s="609"/>
      <c r="DB26" s="609"/>
      <c r="DC26" s="610"/>
      <c r="DD26" s="594">
        <v>1601097</v>
      </c>
      <c r="DE26" s="589"/>
      <c r="DF26" s="589"/>
      <c r="DG26" s="589"/>
      <c r="DH26" s="589"/>
      <c r="DI26" s="589"/>
      <c r="DJ26" s="589"/>
      <c r="DK26" s="590"/>
      <c r="DL26" s="594" t="s">
        <v>279</v>
      </c>
      <c r="DM26" s="589"/>
      <c r="DN26" s="589"/>
      <c r="DO26" s="589"/>
      <c r="DP26" s="589"/>
      <c r="DQ26" s="589"/>
      <c r="DR26" s="589"/>
      <c r="DS26" s="589"/>
      <c r="DT26" s="589"/>
      <c r="DU26" s="589"/>
      <c r="DV26" s="590"/>
      <c r="DW26" s="611" t="s">
        <v>279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1952954</v>
      </c>
      <c r="S27" s="589"/>
      <c r="T27" s="589"/>
      <c r="U27" s="589"/>
      <c r="V27" s="589"/>
      <c r="W27" s="589"/>
      <c r="X27" s="589"/>
      <c r="Y27" s="590"/>
      <c r="Z27" s="641">
        <v>7.5</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8815426</v>
      </c>
      <c r="BH27" s="589"/>
      <c r="BI27" s="589"/>
      <c r="BJ27" s="589"/>
      <c r="BK27" s="589"/>
      <c r="BL27" s="589"/>
      <c r="BM27" s="589"/>
      <c r="BN27" s="590"/>
      <c r="BO27" s="641">
        <v>100</v>
      </c>
      <c r="BP27" s="641"/>
      <c r="BQ27" s="641"/>
      <c r="BR27" s="641"/>
      <c r="BS27" s="594">
        <v>111800</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5764828</v>
      </c>
      <c r="CS27" s="607"/>
      <c r="CT27" s="607"/>
      <c r="CU27" s="607"/>
      <c r="CV27" s="607"/>
      <c r="CW27" s="607"/>
      <c r="CX27" s="607"/>
      <c r="CY27" s="608"/>
      <c r="CZ27" s="591">
        <v>22.4</v>
      </c>
      <c r="DA27" s="609"/>
      <c r="DB27" s="609"/>
      <c r="DC27" s="610"/>
      <c r="DD27" s="594">
        <v>1609044</v>
      </c>
      <c r="DE27" s="607"/>
      <c r="DF27" s="607"/>
      <c r="DG27" s="607"/>
      <c r="DH27" s="607"/>
      <c r="DI27" s="607"/>
      <c r="DJ27" s="607"/>
      <c r="DK27" s="608"/>
      <c r="DL27" s="594">
        <v>1524419</v>
      </c>
      <c r="DM27" s="607"/>
      <c r="DN27" s="607"/>
      <c r="DO27" s="607"/>
      <c r="DP27" s="607"/>
      <c r="DQ27" s="607"/>
      <c r="DR27" s="607"/>
      <c r="DS27" s="607"/>
      <c r="DT27" s="607"/>
      <c r="DU27" s="607"/>
      <c r="DV27" s="608"/>
      <c r="DW27" s="611">
        <v>10.5</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73019</v>
      </c>
      <c r="S28" s="589"/>
      <c r="T28" s="589"/>
      <c r="U28" s="589"/>
      <c r="V28" s="589"/>
      <c r="W28" s="589"/>
      <c r="X28" s="589"/>
      <c r="Y28" s="590"/>
      <c r="Z28" s="641">
        <v>0.3</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3124558</v>
      </c>
      <c r="CS28" s="589"/>
      <c r="CT28" s="589"/>
      <c r="CU28" s="589"/>
      <c r="CV28" s="589"/>
      <c r="CW28" s="589"/>
      <c r="CX28" s="589"/>
      <c r="CY28" s="590"/>
      <c r="CZ28" s="591">
        <v>12.2</v>
      </c>
      <c r="DA28" s="609"/>
      <c r="DB28" s="609"/>
      <c r="DC28" s="610"/>
      <c r="DD28" s="594">
        <v>3034835</v>
      </c>
      <c r="DE28" s="589"/>
      <c r="DF28" s="589"/>
      <c r="DG28" s="589"/>
      <c r="DH28" s="589"/>
      <c r="DI28" s="589"/>
      <c r="DJ28" s="589"/>
      <c r="DK28" s="590"/>
      <c r="DL28" s="594">
        <v>3034835</v>
      </c>
      <c r="DM28" s="589"/>
      <c r="DN28" s="589"/>
      <c r="DO28" s="589"/>
      <c r="DP28" s="589"/>
      <c r="DQ28" s="589"/>
      <c r="DR28" s="589"/>
      <c r="DS28" s="589"/>
      <c r="DT28" s="589"/>
      <c r="DU28" s="589"/>
      <c r="DV28" s="590"/>
      <c r="DW28" s="611">
        <v>20.8</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6225</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3123388</v>
      </c>
      <c r="CS29" s="607"/>
      <c r="CT29" s="607"/>
      <c r="CU29" s="607"/>
      <c r="CV29" s="607"/>
      <c r="CW29" s="607"/>
      <c r="CX29" s="607"/>
      <c r="CY29" s="608"/>
      <c r="CZ29" s="591">
        <v>12.2</v>
      </c>
      <c r="DA29" s="609"/>
      <c r="DB29" s="609"/>
      <c r="DC29" s="610"/>
      <c r="DD29" s="594">
        <v>3033665</v>
      </c>
      <c r="DE29" s="607"/>
      <c r="DF29" s="607"/>
      <c r="DG29" s="607"/>
      <c r="DH29" s="607"/>
      <c r="DI29" s="607"/>
      <c r="DJ29" s="607"/>
      <c r="DK29" s="608"/>
      <c r="DL29" s="594">
        <v>3033665</v>
      </c>
      <c r="DM29" s="607"/>
      <c r="DN29" s="607"/>
      <c r="DO29" s="607"/>
      <c r="DP29" s="607"/>
      <c r="DQ29" s="607"/>
      <c r="DR29" s="607"/>
      <c r="DS29" s="607"/>
      <c r="DT29" s="607"/>
      <c r="DU29" s="607"/>
      <c r="DV29" s="608"/>
      <c r="DW29" s="611">
        <v>20.8</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297327</v>
      </c>
      <c r="S30" s="589"/>
      <c r="T30" s="589"/>
      <c r="U30" s="589"/>
      <c r="V30" s="589"/>
      <c r="W30" s="589"/>
      <c r="X30" s="589"/>
      <c r="Y30" s="590"/>
      <c r="Z30" s="641">
        <v>1.1000000000000001</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98.2</v>
      </c>
      <c r="BH30" s="655"/>
      <c r="BI30" s="655"/>
      <c r="BJ30" s="655"/>
      <c r="BK30" s="655"/>
      <c r="BL30" s="655"/>
      <c r="BM30" s="656">
        <v>91.3</v>
      </c>
      <c r="BN30" s="655"/>
      <c r="BO30" s="655"/>
      <c r="BP30" s="655"/>
      <c r="BQ30" s="657"/>
      <c r="BR30" s="654">
        <v>97.8</v>
      </c>
      <c r="BS30" s="655"/>
      <c r="BT30" s="655"/>
      <c r="BU30" s="655"/>
      <c r="BV30" s="655"/>
      <c r="BW30" s="655"/>
      <c r="BX30" s="656">
        <v>91.1</v>
      </c>
      <c r="BY30" s="655"/>
      <c r="BZ30" s="655"/>
      <c r="CA30" s="655"/>
      <c r="CB30" s="657"/>
      <c r="CD30" s="660"/>
      <c r="CE30" s="661"/>
      <c r="CF30" s="625" t="s">
        <v>293</v>
      </c>
      <c r="CG30" s="622"/>
      <c r="CH30" s="622"/>
      <c r="CI30" s="622"/>
      <c r="CJ30" s="622"/>
      <c r="CK30" s="622"/>
      <c r="CL30" s="622"/>
      <c r="CM30" s="622"/>
      <c r="CN30" s="622"/>
      <c r="CO30" s="622"/>
      <c r="CP30" s="622"/>
      <c r="CQ30" s="623"/>
      <c r="CR30" s="588">
        <v>2830251</v>
      </c>
      <c r="CS30" s="589"/>
      <c r="CT30" s="589"/>
      <c r="CU30" s="589"/>
      <c r="CV30" s="589"/>
      <c r="CW30" s="589"/>
      <c r="CX30" s="589"/>
      <c r="CY30" s="590"/>
      <c r="CZ30" s="591">
        <v>11</v>
      </c>
      <c r="DA30" s="609"/>
      <c r="DB30" s="609"/>
      <c r="DC30" s="610"/>
      <c r="DD30" s="594">
        <v>2753373</v>
      </c>
      <c r="DE30" s="589"/>
      <c r="DF30" s="589"/>
      <c r="DG30" s="589"/>
      <c r="DH30" s="589"/>
      <c r="DI30" s="589"/>
      <c r="DJ30" s="589"/>
      <c r="DK30" s="590"/>
      <c r="DL30" s="594">
        <v>2753373</v>
      </c>
      <c r="DM30" s="589"/>
      <c r="DN30" s="589"/>
      <c r="DO30" s="589"/>
      <c r="DP30" s="589"/>
      <c r="DQ30" s="589"/>
      <c r="DR30" s="589"/>
      <c r="DS30" s="589"/>
      <c r="DT30" s="589"/>
      <c r="DU30" s="589"/>
      <c r="DV30" s="590"/>
      <c r="DW30" s="611">
        <v>18.899999999999999</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547948</v>
      </c>
      <c r="S31" s="589"/>
      <c r="T31" s="589"/>
      <c r="U31" s="589"/>
      <c r="V31" s="589"/>
      <c r="W31" s="589"/>
      <c r="X31" s="589"/>
      <c r="Y31" s="590"/>
      <c r="Z31" s="641">
        <v>2.1</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99.1</v>
      </c>
      <c r="BH31" s="607"/>
      <c r="BI31" s="607"/>
      <c r="BJ31" s="607"/>
      <c r="BK31" s="607"/>
      <c r="BL31" s="607"/>
      <c r="BM31" s="643">
        <v>96.7</v>
      </c>
      <c r="BN31" s="653"/>
      <c r="BO31" s="653"/>
      <c r="BP31" s="653"/>
      <c r="BQ31" s="617"/>
      <c r="BR31" s="652">
        <v>98.4</v>
      </c>
      <c r="BS31" s="607"/>
      <c r="BT31" s="607"/>
      <c r="BU31" s="607"/>
      <c r="BV31" s="607"/>
      <c r="BW31" s="607"/>
      <c r="BX31" s="643">
        <v>95.9</v>
      </c>
      <c r="BY31" s="653"/>
      <c r="BZ31" s="653"/>
      <c r="CA31" s="653"/>
      <c r="CB31" s="617"/>
      <c r="CD31" s="660"/>
      <c r="CE31" s="661"/>
      <c r="CF31" s="625" t="s">
        <v>297</v>
      </c>
      <c r="CG31" s="622"/>
      <c r="CH31" s="622"/>
      <c r="CI31" s="622"/>
      <c r="CJ31" s="622"/>
      <c r="CK31" s="622"/>
      <c r="CL31" s="622"/>
      <c r="CM31" s="622"/>
      <c r="CN31" s="622"/>
      <c r="CO31" s="622"/>
      <c r="CP31" s="622"/>
      <c r="CQ31" s="623"/>
      <c r="CR31" s="588">
        <v>293137</v>
      </c>
      <c r="CS31" s="607"/>
      <c r="CT31" s="607"/>
      <c r="CU31" s="607"/>
      <c r="CV31" s="607"/>
      <c r="CW31" s="607"/>
      <c r="CX31" s="607"/>
      <c r="CY31" s="608"/>
      <c r="CZ31" s="591">
        <v>1.1000000000000001</v>
      </c>
      <c r="DA31" s="609"/>
      <c r="DB31" s="609"/>
      <c r="DC31" s="610"/>
      <c r="DD31" s="594">
        <v>280292</v>
      </c>
      <c r="DE31" s="607"/>
      <c r="DF31" s="607"/>
      <c r="DG31" s="607"/>
      <c r="DH31" s="607"/>
      <c r="DI31" s="607"/>
      <c r="DJ31" s="607"/>
      <c r="DK31" s="608"/>
      <c r="DL31" s="594">
        <v>280292</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1336268</v>
      </c>
      <c r="S32" s="589"/>
      <c r="T32" s="589"/>
      <c r="U32" s="589"/>
      <c r="V32" s="589"/>
      <c r="W32" s="589"/>
      <c r="X32" s="589"/>
      <c r="Y32" s="590"/>
      <c r="Z32" s="641">
        <v>5.0999999999999996</v>
      </c>
      <c r="AA32" s="641"/>
      <c r="AB32" s="641"/>
      <c r="AC32" s="641"/>
      <c r="AD32" s="642">
        <v>747</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97.2</v>
      </c>
      <c r="BH32" s="573"/>
      <c r="BI32" s="573"/>
      <c r="BJ32" s="573"/>
      <c r="BK32" s="573"/>
      <c r="BL32" s="573"/>
      <c r="BM32" s="636">
        <v>86.1</v>
      </c>
      <c r="BN32" s="573"/>
      <c r="BO32" s="573"/>
      <c r="BP32" s="573"/>
      <c r="BQ32" s="630"/>
      <c r="BR32" s="651">
        <v>97.1</v>
      </c>
      <c r="BS32" s="573"/>
      <c r="BT32" s="573"/>
      <c r="BU32" s="573"/>
      <c r="BV32" s="573"/>
      <c r="BW32" s="573"/>
      <c r="BX32" s="636">
        <v>86.5</v>
      </c>
      <c r="BY32" s="573"/>
      <c r="BZ32" s="573"/>
      <c r="CA32" s="573"/>
      <c r="CB32" s="630"/>
      <c r="CD32" s="662"/>
      <c r="CE32" s="663"/>
      <c r="CF32" s="625" t="s">
        <v>300</v>
      </c>
      <c r="CG32" s="622"/>
      <c r="CH32" s="622"/>
      <c r="CI32" s="622"/>
      <c r="CJ32" s="622"/>
      <c r="CK32" s="622"/>
      <c r="CL32" s="622"/>
      <c r="CM32" s="622"/>
      <c r="CN32" s="622"/>
      <c r="CO32" s="622"/>
      <c r="CP32" s="622"/>
      <c r="CQ32" s="623"/>
      <c r="CR32" s="588">
        <v>1170</v>
      </c>
      <c r="CS32" s="589"/>
      <c r="CT32" s="589"/>
      <c r="CU32" s="589"/>
      <c r="CV32" s="589"/>
      <c r="CW32" s="589"/>
      <c r="CX32" s="589"/>
      <c r="CY32" s="590"/>
      <c r="CZ32" s="591">
        <v>0</v>
      </c>
      <c r="DA32" s="609"/>
      <c r="DB32" s="609"/>
      <c r="DC32" s="610"/>
      <c r="DD32" s="594">
        <v>1170</v>
      </c>
      <c r="DE32" s="589"/>
      <c r="DF32" s="589"/>
      <c r="DG32" s="589"/>
      <c r="DH32" s="589"/>
      <c r="DI32" s="589"/>
      <c r="DJ32" s="589"/>
      <c r="DK32" s="590"/>
      <c r="DL32" s="594">
        <v>1170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2727600</v>
      </c>
      <c r="S33" s="589"/>
      <c r="T33" s="589"/>
      <c r="U33" s="589"/>
      <c r="V33" s="589"/>
      <c r="W33" s="589"/>
      <c r="X33" s="589"/>
      <c r="Y33" s="590"/>
      <c r="Z33" s="641">
        <v>10.5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10355077</v>
      </c>
      <c r="CS33" s="607"/>
      <c r="CT33" s="607"/>
      <c r="CU33" s="607"/>
      <c r="CV33" s="607"/>
      <c r="CW33" s="607"/>
      <c r="CX33" s="607"/>
      <c r="CY33" s="608"/>
      <c r="CZ33" s="591">
        <v>40.299999999999997</v>
      </c>
      <c r="DA33" s="609"/>
      <c r="DB33" s="609"/>
      <c r="DC33" s="610"/>
      <c r="DD33" s="594">
        <v>8335678</v>
      </c>
      <c r="DE33" s="607"/>
      <c r="DF33" s="607"/>
      <c r="DG33" s="607"/>
      <c r="DH33" s="607"/>
      <c r="DI33" s="607"/>
      <c r="DJ33" s="607"/>
      <c r="DK33" s="608"/>
      <c r="DL33" s="594">
        <v>6030642</v>
      </c>
      <c r="DM33" s="607"/>
      <c r="DN33" s="607"/>
      <c r="DO33" s="607"/>
      <c r="DP33" s="607"/>
      <c r="DQ33" s="607"/>
      <c r="DR33" s="607"/>
      <c r="DS33" s="607"/>
      <c r="DT33" s="607"/>
      <c r="DU33" s="607"/>
      <c r="DV33" s="608"/>
      <c r="DW33" s="611">
        <v>41.4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3307834</v>
      </c>
      <c r="CS34" s="589"/>
      <c r="CT34" s="589"/>
      <c r="CU34" s="589"/>
      <c r="CV34" s="589"/>
      <c r="CW34" s="589"/>
      <c r="CX34" s="589"/>
      <c r="CY34" s="590"/>
      <c r="CZ34" s="591">
        <v>12.9</v>
      </c>
      <c r="DA34" s="609"/>
      <c r="DB34" s="609"/>
      <c r="DC34" s="610"/>
      <c r="DD34" s="594">
        <v>2875027</v>
      </c>
      <c r="DE34" s="589"/>
      <c r="DF34" s="589"/>
      <c r="DG34" s="589"/>
      <c r="DH34" s="589"/>
      <c r="DI34" s="589"/>
      <c r="DJ34" s="589"/>
      <c r="DK34" s="590"/>
      <c r="DL34" s="594">
        <v>2218013</v>
      </c>
      <c r="DM34" s="589"/>
      <c r="DN34" s="589"/>
      <c r="DO34" s="589"/>
      <c r="DP34" s="589"/>
      <c r="DQ34" s="589"/>
      <c r="DR34" s="589"/>
      <c r="DS34" s="589"/>
      <c r="DT34" s="589"/>
      <c r="DU34" s="589"/>
      <c r="DV34" s="590"/>
      <c r="DW34" s="611">
        <v>15.2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1287800</v>
      </c>
      <c r="S35" s="589"/>
      <c r="T35" s="589"/>
      <c r="U35" s="589"/>
      <c r="V35" s="589"/>
      <c r="W35" s="589"/>
      <c r="X35" s="589"/>
      <c r="Y35" s="590"/>
      <c r="Z35" s="641">
        <v>5</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3168593</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42678</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324653</v>
      </c>
      <c r="CS35" s="607"/>
      <c r="CT35" s="607"/>
      <c r="CU35" s="607"/>
      <c r="CV35" s="607"/>
      <c r="CW35" s="607"/>
      <c r="CX35" s="607"/>
      <c r="CY35" s="608"/>
      <c r="CZ35" s="591">
        <v>1.3</v>
      </c>
      <c r="DA35" s="609"/>
      <c r="DB35" s="609"/>
      <c r="DC35" s="610"/>
      <c r="DD35" s="594">
        <v>266701</v>
      </c>
      <c r="DE35" s="607"/>
      <c r="DF35" s="607"/>
      <c r="DG35" s="607"/>
      <c r="DH35" s="607"/>
      <c r="DI35" s="607"/>
      <c r="DJ35" s="607"/>
      <c r="DK35" s="608"/>
      <c r="DL35" s="594">
        <v>61496</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25988872</v>
      </c>
      <c r="S36" s="629"/>
      <c r="T36" s="629"/>
      <c r="U36" s="629"/>
      <c r="V36" s="629"/>
      <c r="W36" s="629"/>
      <c r="X36" s="629"/>
      <c r="Y36" s="632"/>
      <c r="Z36" s="633">
        <v>100</v>
      </c>
      <c r="AA36" s="633"/>
      <c r="AB36" s="633"/>
      <c r="AC36" s="633"/>
      <c r="AD36" s="634">
        <v>13271057</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863540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-20774</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2894704</v>
      </c>
      <c r="CS36" s="589"/>
      <c r="CT36" s="589"/>
      <c r="CU36" s="589"/>
      <c r="CV36" s="589"/>
      <c r="CW36" s="589"/>
      <c r="CX36" s="589"/>
      <c r="CY36" s="590"/>
      <c r="CZ36" s="591">
        <v>11.3</v>
      </c>
      <c r="DA36" s="609"/>
      <c r="DB36" s="609"/>
      <c r="DC36" s="610"/>
      <c r="DD36" s="594">
        <v>2674736</v>
      </c>
      <c r="DE36" s="589"/>
      <c r="DF36" s="589"/>
      <c r="DG36" s="589"/>
      <c r="DH36" s="589"/>
      <c r="DI36" s="589"/>
      <c r="DJ36" s="589"/>
      <c r="DK36" s="590"/>
      <c r="DL36" s="594">
        <v>1910596</v>
      </c>
      <c r="DM36" s="589"/>
      <c r="DN36" s="589"/>
      <c r="DO36" s="589"/>
      <c r="DP36" s="589"/>
      <c r="DQ36" s="589"/>
      <c r="DR36" s="589"/>
      <c r="DS36" s="589"/>
      <c r="DT36" s="589"/>
      <c r="DU36" s="589"/>
      <c r="DV36" s="590"/>
      <c r="DW36" s="611">
        <v>13.1</v>
      </c>
      <c r="DX36" s="612"/>
      <c r="DY36" s="612"/>
      <c r="DZ36" s="612"/>
      <c r="EA36" s="612"/>
      <c r="EB36" s="612"/>
      <c r="EC36" s="613"/>
    </row>
    <row r="37" spans="2:133" ht="11.25" customHeight="1">
      <c r="AQ37" s="614" t="s">
        <v>315</v>
      </c>
      <c r="AR37" s="615"/>
      <c r="AS37" s="615"/>
      <c r="AT37" s="615"/>
      <c r="AU37" s="615"/>
      <c r="AV37" s="615"/>
      <c r="AW37" s="615"/>
      <c r="AX37" s="615"/>
      <c r="AY37" s="616"/>
      <c r="AZ37" s="588">
        <v>416835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8745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1489827</v>
      </c>
      <c r="CS37" s="607"/>
      <c r="CT37" s="607"/>
      <c r="CU37" s="607"/>
      <c r="CV37" s="607"/>
      <c r="CW37" s="607"/>
      <c r="CX37" s="607"/>
      <c r="CY37" s="608"/>
      <c r="CZ37" s="591">
        <v>5.8</v>
      </c>
      <c r="DA37" s="609"/>
      <c r="DB37" s="609"/>
      <c r="DC37" s="610"/>
      <c r="DD37" s="594">
        <v>1465964</v>
      </c>
      <c r="DE37" s="607"/>
      <c r="DF37" s="607"/>
      <c r="DG37" s="607"/>
      <c r="DH37" s="607"/>
      <c r="DI37" s="607"/>
      <c r="DJ37" s="607"/>
      <c r="DK37" s="608"/>
      <c r="DL37" s="594">
        <v>1340376</v>
      </c>
      <c r="DM37" s="607"/>
      <c r="DN37" s="607"/>
      <c r="DO37" s="607"/>
      <c r="DP37" s="607"/>
      <c r="DQ37" s="607"/>
      <c r="DR37" s="607"/>
      <c r="DS37" s="607"/>
      <c r="DT37" s="607"/>
      <c r="DU37" s="607"/>
      <c r="DV37" s="608"/>
      <c r="DW37" s="611">
        <v>9.1999999999999993</v>
      </c>
      <c r="DX37" s="612"/>
      <c r="DY37" s="612"/>
      <c r="DZ37" s="612"/>
      <c r="EA37" s="612"/>
      <c r="EB37" s="612"/>
      <c r="EC37" s="613"/>
    </row>
    <row r="38" spans="2:133" ht="11.25" customHeight="1">
      <c r="AQ38" s="614" t="s">
        <v>318</v>
      </c>
      <c r="AR38" s="615"/>
      <c r="AS38" s="615"/>
      <c r="AT38" s="615"/>
      <c r="AU38" s="615"/>
      <c r="AV38" s="615"/>
      <c r="AW38" s="615"/>
      <c r="AX38" s="615"/>
      <c r="AY38" s="616"/>
      <c r="AZ38" s="588">
        <v>7312</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15598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2744446</v>
      </c>
      <c r="CS38" s="589"/>
      <c r="CT38" s="589"/>
      <c r="CU38" s="589"/>
      <c r="CV38" s="589"/>
      <c r="CW38" s="589"/>
      <c r="CX38" s="589"/>
      <c r="CY38" s="590"/>
      <c r="CZ38" s="591">
        <v>10.7</v>
      </c>
      <c r="DA38" s="609"/>
      <c r="DB38" s="609"/>
      <c r="DC38" s="610"/>
      <c r="DD38" s="594">
        <v>2477000</v>
      </c>
      <c r="DE38" s="589"/>
      <c r="DF38" s="589"/>
      <c r="DG38" s="589"/>
      <c r="DH38" s="589"/>
      <c r="DI38" s="589"/>
      <c r="DJ38" s="589"/>
      <c r="DK38" s="590"/>
      <c r="DL38" s="594">
        <v>1840537</v>
      </c>
      <c r="DM38" s="589"/>
      <c r="DN38" s="589"/>
      <c r="DO38" s="589"/>
      <c r="DP38" s="589"/>
      <c r="DQ38" s="589"/>
      <c r="DR38" s="589"/>
      <c r="DS38" s="589"/>
      <c r="DT38" s="589"/>
      <c r="DU38" s="589"/>
      <c r="DV38" s="590"/>
      <c r="DW38" s="611">
        <v>12.6</v>
      </c>
      <c r="DX38" s="612"/>
      <c r="DY38" s="612"/>
      <c r="DZ38" s="612"/>
      <c r="EA38" s="612"/>
      <c r="EB38" s="612"/>
      <c r="EC38" s="613"/>
    </row>
    <row r="39" spans="2:133" ht="11.25" customHeight="1">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96</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58180</v>
      </c>
      <c r="CS39" s="607"/>
      <c r="CT39" s="607"/>
      <c r="CU39" s="607"/>
      <c r="CV39" s="607"/>
      <c r="CW39" s="607"/>
      <c r="CX39" s="607"/>
      <c r="CY39" s="608"/>
      <c r="CZ39" s="591">
        <v>0.2</v>
      </c>
      <c r="DA39" s="609"/>
      <c r="DB39" s="609"/>
      <c r="DC39" s="610"/>
      <c r="DD39" s="594">
        <v>42214</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442167</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101</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1025260</v>
      </c>
      <c r="CS40" s="589"/>
      <c r="CT40" s="589"/>
      <c r="CU40" s="589"/>
      <c r="CV40" s="589"/>
      <c r="CW40" s="589"/>
      <c r="CX40" s="589"/>
      <c r="CY40" s="590"/>
      <c r="CZ40" s="591">
        <v>4</v>
      </c>
      <c r="DA40" s="609"/>
      <c r="DB40" s="609"/>
      <c r="DC40" s="610"/>
      <c r="DD40" s="594" t="s">
        <v>322</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1438739</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295</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3471551</v>
      </c>
      <c r="CS42" s="589"/>
      <c r="CT42" s="589"/>
      <c r="CU42" s="589"/>
      <c r="CV42" s="589"/>
      <c r="CW42" s="589"/>
      <c r="CX42" s="589"/>
      <c r="CY42" s="590"/>
      <c r="CZ42" s="591">
        <v>13.5</v>
      </c>
      <c r="DA42" s="592"/>
      <c r="DB42" s="592"/>
      <c r="DC42" s="593"/>
      <c r="DD42" s="594">
        <v>836246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71654</v>
      </c>
      <c r="CS43" s="607"/>
      <c r="CT43" s="607"/>
      <c r="CU43" s="607"/>
      <c r="CV43" s="607"/>
      <c r="CW43" s="607"/>
      <c r="CX43" s="607"/>
      <c r="CY43" s="608"/>
      <c r="CZ43" s="591">
        <v>0.3</v>
      </c>
      <c r="DA43" s="609"/>
      <c r="DB43" s="609"/>
      <c r="DC43" s="610"/>
      <c r="DD43" s="594">
        <v>57518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3471551</v>
      </c>
      <c r="CS44" s="589"/>
      <c r="CT44" s="589"/>
      <c r="CU44" s="589"/>
      <c r="CV44" s="589"/>
      <c r="CW44" s="589"/>
      <c r="CX44" s="589"/>
      <c r="CY44" s="590"/>
      <c r="CZ44" s="591">
        <v>13.5</v>
      </c>
      <c r="DA44" s="592"/>
      <c r="DB44" s="592"/>
      <c r="DC44" s="593"/>
      <c r="DD44" s="594">
        <v>836246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1944259</v>
      </c>
      <c r="CS45" s="607"/>
      <c r="CT45" s="607"/>
      <c r="CU45" s="607"/>
      <c r="CV45" s="607"/>
      <c r="CW45" s="607"/>
      <c r="CX45" s="607"/>
      <c r="CY45" s="608"/>
      <c r="CZ45" s="591">
        <v>7.6</v>
      </c>
      <c r="DA45" s="609"/>
      <c r="DB45" s="609"/>
      <c r="DC45" s="610"/>
      <c r="DD45" s="594">
        <v>93743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1271316</v>
      </c>
      <c r="CS46" s="589"/>
      <c r="CT46" s="589"/>
      <c r="CU46" s="589"/>
      <c r="CV46" s="589"/>
      <c r="CW46" s="589"/>
      <c r="CX46" s="589"/>
      <c r="CY46" s="590"/>
      <c r="CZ46" s="591">
        <v>4.9000000000000004</v>
      </c>
      <c r="DA46" s="592"/>
      <c r="DB46" s="592"/>
      <c r="DC46" s="593"/>
      <c r="DD46" s="594">
        <v>569384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322</v>
      </c>
      <c r="CS47" s="607"/>
      <c r="CT47" s="607"/>
      <c r="CU47" s="607"/>
      <c r="CV47" s="607"/>
      <c r="CW47" s="607"/>
      <c r="CX47" s="607"/>
      <c r="CY47" s="608"/>
      <c r="CZ47" s="591" t="s">
        <v>322</v>
      </c>
      <c r="DA47" s="609"/>
      <c r="DB47" s="609"/>
      <c r="DC47" s="610"/>
      <c r="DD47" s="594" t="s">
        <v>322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25687893</v>
      </c>
      <c r="CS49" s="573"/>
      <c r="CT49" s="573"/>
      <c r="CU49" s="573"/>
      <c r="CV49" s="573"/>
      <c r="CW49" s="573"/>
      <c r="CX49" s="573"/>
      <c r="CY49" s="574"/>
      <c r="CZ49" s="575">
        <v>100</v>
      </c>
      <c r="DA49" s="576"/>
      <c r="DB49" s="576"/>
      <c r="DC49" s="577"/>
      <c r="DD49" s="578">
        <v>16394325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25989</v>
      </c>
      <c r="R7" s="1101"/>
      <c r="S7" s="1101"/>
      <c r="T7" s="1101"/>
      <c r="U7" s="1101"/>
      <c r="V7" s="1101">
        <v>25688</v>
      </c>
      <c r="W7" s="1101"/>
      <c r="X7" s="1101"/>
      <c r="Y7" s="1101"/>
      <c r="Z7" s="1101"/>
      <c r="AA7" s="1101">
        <v>301</v>
      </c>
      <c r="AB7" s="1101"/>
      <c r="AC7" s="1101"/>
      <c r="AD7" s="1101"/>
      <c r="AE7" s="1102"/>
      <c r="AF7" s="1103">
        <v>269</v>
      </c>
      <c r="AG7" s="1104"/>
      <c r="AH7" s="1104"/>
      <c r="AI7" s="1104"/>
      <c r="AJ7" s="1105"/>
      <c r="AK7" s="1087">
        <v>0</v>
      </c>
      <c r="AL7" s="1088"/>
      <c r="AM7" s="1088"/>
      <c r="AN7" s="1088"/>
      <c r="AO7" s="1088"/>
      <c r="AP7" s="1088">
        <v>26568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0</v>
      </c>
      <c r="CI7" s="1085"/>
      <c r="CJ7" s="1085"/>
      <c r="CK7" s="1085"/>
      <c r="CL7" s="1086"/>
      <c r="CM7" s="1084">
        <v>51</v>
      </c>
      <c r="CN7" s="1085"/>
      <c r="CO7" s="1085"/>
      <c r="CP7" s="1085"/>
      <c r="CQ7" s="1086"/>
      <c r="CR7" s="1084">
        <v>35</v>
      </c>
      <c r="CS7" s="1085"/>
      <c r="CT7" s="1085"/>
      <c r="CU7" s="1085"/>
      <c r="CV7" s="1086"/>
      <c r="CW7" s="1084">
        <v>28</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544</v>
      </c>
      <c r="BS8" s="1010" t="s">
        <v>543</v>
      </c>
      <c r="BT8" s="1011"/>
      <c r="BU8" s="1011"/>
      <c r="BV8" s="1011"/>
      <c r="BW8" s="1011"/>
      <c r="BX8" s="1011"/>
      <c r="BY8" s="1011"/>
      <c r="BZ8" s="1011"/>
      <c r="CA8" s="1011"/>
      <c r="CB8" s="1011"/>
      <c r="CC8" s="1011"/>
      <c r="CD8" s="1011"/>
      <c r="CE8" s="1011"/>
      <c r="CF8" s="1011"/>
      <c r="CG8" s="1012"/>
      <c r="CH8" s="985">
        <v>-44</v>
      </c>
      <c r="CI8" s="986"/>
      <c r="CJ8" s="986"/>
      <c r="CK8" s="986"/>
      <c r="CL8" s="987"/>
      <c r="CM8" s="985">
        <v>16</v>
      </c>
      <c r="CN8" s="986"/>
      <c r="CO8" s="986"/>
      <c r="CP8" s="986"/>
      <c r="CQ8" s="987"/>
      <c r="CR8" s="985">
        <v>23</v>
      </c>
      <c r="CS8" s="986"/>
      <c r="CT8" s="986"/>
      <c r="CU8" s="986"/>
      <c r="CV8" s="987"/>
      <c r="CW8" s="985">
        <v>0</v>
      </c>
      <c r="CX8" s="986"/>
      <c r="CY8" s="986"/>
      <c r="CZ8" s="986"/>
      <c r="DA8" s="987"/>
      <c r="DB8" s="985">
        <v>0</v>
      </c>
      <c r="DC8" s="986"/>
      <c r="DD8" s="986"/>
      <c r="DE8" s="986"/>
      <c r="DF8" s="987"/>
      <c r="DG8" s="985">
        <v>296</v>
      </c>
      <c r="DH8" s="986"/>
      <c r="DI8" s="986"/>
      <c r="DJ8" s="986"/>
      <c r="DK8" s="987"/>
      <c r="DL8" s="985">
        <v>0</v>
      </c>
      <c r="DM8" s="986"/>
      <c r="DN8" s="986"/>
      <c r="DO8" s="986"/>
      <c r="DP8" s="987"/>
      <c r="DQ8" s="985">
        <v>255</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25989</v>
      </c>
      <c r="R23" s="1065"/>
      <c r="S23" s="1065"/>
      <c r="T23" s="1065"/>
      <c r="U23" s="1065"/>
      <c r="V23" s="1065">
        <v>25688</v>
      </c>
      <c r="W23" s="1065"/>
      <c r="X23" s="1065"/>
      <c r="Y23" s="1065"/>
      <c r="Z23" s="1065"/>
      <c r="AA23" s="1065">
        <v>301</v>
      </c>
      <c r="AB23" s="1065"/>
      <c r="AC23" s="1065"/>
      <c r="AD23" s="1065"/>
      <c r="AE23" s="1066"/>
      <c r="AF23" s="1067">
        <v>269</v>
      </c>
      <c r="AG23" s="1065"/>
      <c r="AH23" s="1065"/>
      <c r="AI23" s="1065"/>
      <c r="AJ23" s="1068"/>
      <c r="AK23" s="1069"/>
      <c r="AL23" s="1070"/>
      <c r="AM23" s="1070"/>
      <c r="AN23" s="1070"/>
      <c r="AO23" s="1070"/>
      <c r="AP23" s="1065">
        <v>26568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6974</v>
      </c>
      <c r="R28" s="1050"/>
      <c r="S28" s="1050"/>
      <c r="T28" s="1050"/>
      <c r="U28" s="1050"/>
      <c r="V28" s="1050">
        <v>6931</v>
      </c>
      <c r="W28" s="1050"/>
      <c r="X28" s="1050"/>
      <c r="Y28" s="1050"/>
      <c r="Z28" s="1050"/>
      <c r="AA28" s="1050">
        <v>43</v>
      </c>
      <c r="AB28" s="1050"/>
      <c r="AC28" s="1050"/>
      <c r="AD28" s="1050"/>
      <c r="AE28" s="1051"/>
      <c r="AF28" s="1052">
        <v>43</v>
      </c>
      <c r="AG28" s="1050"/>
      <c r="AH28" s="1050"/>
      <c r="AI28" s="1050"/>
      <c r="AJ28" s="1053"/>
      <c r="AK28" s="1054">
        <v>442</v>
      </c>
      <c r="AL28" s="1042"/>
      <c r="AM28" s="1042"/>
      <c r="AN28" s="1042"/>
      <c r="AO28" s="1042"/>
      <c r="AP28" s="1042">
        <v>0</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4900</v>
      </c>
      <c r="R29" s="1040"/>
      <c r="S29" s="1040"/>
      <c r="T29" s="1040"/>
      <c r="U29" s="1040"/>
      <c r="V29" s="1040">
        <v>4848</v>
      </c>
      <c r="W29" s="1040"/>
      <c r="X29" s="1040"/>
      <c r="Y29" s="1040"/>
      <c r="Z29" s="1040"/>
      <c r="AA29" s="1040">
        <v>52</v>
      </c>
      <c r="AB29" s="1040"/>
      <c r="AC29" s="1040"/>
      <c r="AD29" s="1040"/>
      <c r="AE29" s="1041"/>
      <c r="AF29" s="1015">
        <v>52</v>
      </c>
      <c r="AG29" s="1016"/>
      <c r="AH29" s="1016"/>
      <c r="AI29" s="1016"/>
      <c r="AJ29" s="1017"/>
      <c r="AK29" s="976">
        <v>723</v>
      </c>
      <c r="AL29" s="967"/>
      <c r="AM29" s="967"/>
      <c r="AN29" s="967"/>
      <c r="AO29" s="967"/>
      <c r="AP29" s="967">
        <v>0</v>
      </c>
      <c r="AQ29" s="967"/>
      <c r="AR29" s="967"/>
      <c r="AS29" s="967"/>
      <c r="AT29" s="967"/>
      <c r="AU29" s="967">
        <v>0</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24</v>
      </c>
      <c r="R30" s="1040"/>
      <c r="S30" s="1040"/>
      <c r="T30" s="1040"/>
      <c r="U30" s="1040"/>
      <c r="V30" s="1040">
        <v>24</v>
      </c>
      <c r="W30" s="1040"/>
      <c r="X30" s="1040"/>
      <c r="Y30" s="1040"/>
      <c r="Z30" s="1040"/>
      <c r="AA30" s="1040">
        <v>0</v>
      </c>
      <c r="AB30" s="1040"/>
      <c r="AC30" s="1040"/>
      <c r="AD30" s="1040"/>
      <c r="AE30" s="1041"/>
      <c r="AF30" s="1015">
        <v>0</v>
      </c>
      <c r="AG30" s="1016"/>
      <c r="AH30" s="1016"/>
      <c r="AI30" s="1016"/>
      <c r="AJ30" s="1017"/>
      <c r="AK30" s="976">
        <v>0</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595</v>
      </c>
      <c r="R31" s="1040"/>
      <c r="S31" s="1040"/>
      <c r="T31" s="1040"/>
      <c r="U31" s="1040"/>
      <c r="V31" s="1040">
        <v>594</v>
      </c>
      <c r="W31" s="1040"/>
      <c r="X31" s="1040"/>
      <c r="Y31" s="1040"/>
      <c r="Z31" s="1040"/>
      <c r="AA31" s="1040">
        <v>1</v>
      </c>
      <c r="AB31" s="1040"/>
      <c r="AC31" s="1040"/>
      <c r="AD31" s="1040"/>
      <c r="AE31" s="1041"/>
      <c r="AF31" s="1015">
        <v>1</v>
      </c>
      <c r="AG31" s="1016"/>
      <c r="AH31" s="1016"/>
      <c r="AI31" s="1016"/>
      <c r="AJ31" s="1017"/>
      <c r="AK31" s="976">
        <v>130</v>
      </c>
      <c r="AL31" s="967"/>
      <c r="AM31" s="967"/>
      <c r="AN31" s="967"/>
      <c r="AO31" s="967"/>
      <c r="AP31" s="967">
        <v>0</v>
      </c>
      <c r="AQ31" s="967"/>
      <c r="AR31" s="967"/>
      <c r="AS31" s="967"/>
      <c r="AT31" s="967"/>
      <c r="AU31" s="967">
        <v>0</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1239</v>
      </c>
      <c r="R32" s="1040"/>
      <c r="S32" s="1040"/>
      <c r="T32" s="1040"/>
      <c r="U32" s="1040"/>
      <c r="V32" s="1040">
        <v>1553</v>
      </c>
      <c r="W32" s="1040"/>
      <c r="X32" s="1040"/>
      <c r="Y32" s="1040"/>
      <c r="Z32" s="1040"/>
      <c r="AA32" s="1040">
        <v>314</v>
      </c>
      <c r="AB32" s="1040"/>
      <c r="AC32" s="1040"/>
      <c r="AD32" s="1040"/>
      <c r="AE32" s="1041"/>
      <c r="AF32" s="1015">
        <v>1109</v>
      </c>
      <c r="AG32" s="1016"/>
      <c r="AH32" s="1016"/>
      <c r="AI32" s="1016"/>
      <c r="AJ32" s="1017"/>
      <c r="AK32" s="976">
        <v>35</v>
      </c>
      <c r="AL32" s="967"/>
      <c r="AM32" s="967"/>
      <c r="AN32" s="967"/>
      <c r="AO32" s="967"/>
      <c r="AP32" s="967">
        <v>3116</v>
      </c>
      <c r="AQ32" s="967"/>
      <c r="AR32" s="967"/>
      <c r="AS32" s="967"/>
      <c r="AT32" s="967"/>
      <c r="AU32" s="967">
        <v>140</v>
      </c>
      <c r="AV32" s="967"/>
      <c r="AW32" s="967"/>
      <c r="AX32" s="967"/>
      <c r="AY32" s="967"/>
      <c r="AZ32" s="1038" t="s">
        <v>545</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497</v>
      </c>
      <c r="R33" s="1040"/>
      <c r="S33" s="1040"/>
      <c r="T33" s="1040"/>
      <c r="U33" s="1040"/>
      <c r="V33" s="1040">
        <v>497</v>
      </c>
      <c r="W33" s="1040"/>
      <c r="X33" s="1040"/>
      <c r="Y33" s="1040"/>
      <c r="Z33" s="1040"/>
      <c r="AA33" s="1040">
        <v>0</v>
      </c>
      <c r="AB33" s="1040"/>
      <c r="AC33" s="1040"/>
      <c r="AD33" s="1040"/>
      <c r="AE33" s="1041"/>
      <c r="AF33" s="1015">
        <v>0</v>
      </c>
      <c r="AG33" s="1016"/>
      <c r="AH33" s="1016"/>
      <c r="AI33" s="1016"/>
      <c r="AJ33" s="1017"/>
      <c r="AK33" s="976">
        <v>33</v>
      </c>
      <c r="AL33" s="967"/>
      <c r="AM33" s="967"/>
      <c r="AN33" s="967"/>
      <c r="AO33" s="967"/>
      <c r="AP33" s="967">
        <v>2860</v>
      </c>
      <c r="AQ33" s="967"/>
      <c r="AR33" s="967"/>
      <c r="AS33" s="967"/>
      <c r="AT33" s="967"/>
      <c r="AU33" s="967">
        <v>1318</v>
      </c>
      <c r="AV33" s="967"/>
      <c r="AW33" s="967"/>
      <c r="AX33" s="967"/>
      <c r="AY33" s="967"/>
      <c r="AZ33" s="1038" t="s">
        <v>545</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3041</v>
      </c>
      <c r="R34" s="1040"/>
      <c r="S34" s="1040"/>
      <c r="T34" s="1040"/>
      <c r="U34" s="1040"/>
      <c r="V34" s="1040">
        <v>3038</v>
      </c>
      <c r="W34" s="1040"/>
      <c r="X34" s="1040"/>
      <c r="Y34" s="1040"/>
      <c r="Z34" s="1040"/>
      <c r="AA34" s="1040">
        <v>3</v>
      </c>
      <c r="AB34" s="1040"/>
      <c r="AC34" s="1040"/>
      <c r="AD34" s="1040"/>
      <c r="AE34" s="1041"/>
      <c r="AF34" s="1015">
        <v>3</v>
      </c>
      <c r="AG34" s="1016"/>
      <c r="AH34" s="1016"/>
      <c r="AI34" s="1016"/>
      <c r="AJ34" s="1017"/>
      <c r="AK34" s="976">
        <v>144</v>
      </c>
      <c r="AL34" s="967"/>
      <c r="AM34" s="967"/>
      <c r="AN34" s="967"/>
      <c r="AO34" s="967"/>
      <c r="AP34" s="967">
        <v>23284</v>
      </c>
      <c r="AQ34" s="967"/>
      <c r="AR34" s="967"/>
      <c r="AS34" s="967"/>
      <c r="AT34" s="967"/>
      <c r="AU34" s="967">
        <v>9453</v>
      </c>
      <c r="AV34" s="967"/>
      <c r="AW34" s="967"/>
      <c r="AX34" s="967"/>
      <c r="AY34" s="967"/>
      <c r="AZ34" s="1038" t="s">
        <v>545</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67</v>
      </c>
      <c r="R35" s="1040"/>
      <c r="S35" s="1040"/>
      <c r="T35" s="1040"/>
      <c r="U35" s="1040"/>
      <c r="V35" s="1040">
        <v>10</v>
      </c>
      <c r="W35" s="1040"/>
      <c r="X35" s="1040"/>
      <c r="Y35" s="1040"/>
      <c r="Z35" s="1040"/>
      <c r="AA35" s="1040">
        <v>56</v>
      </c>
      <c r="AB35" s="1040"/>
      <c r="AC35" s="1040"/>
      <c r="AD35" s="1040"/>
      <c r="AE35" s="1041"/>
      <c r="AF35" s="1015">
        <v>56</v>
      </c>
      <c r="AG35" s="1016"/>
      <c r="AH35" s="1016"/>
      <c r="AI35" s="1016"/>
      <c r="AJ35" s="1017"/>
      <c r="AK35" s="976">
        <v>0</v>
      </c>
      <c r="AL35" s="967"/>
      <c r="AM35" s="967"/>
      <c r="AN35" s="967"/>
      <c r="AO35" s="967"/>
      <c r="AP35" s="967">
        <v>0</v>
      </c>
      <c r="AQ35" s="967"/>
      <c r="AR35" s="967"/>
      <c r="AS35" s="967"/>
      <c r="AT35" s="967"/>
      <c r="AU35" s="967">
        <v>0</v>
      </c>
      <c r="AV35" s="967"/>
      <c r="AW35" s="967"/>
      <c r="AX35" s="967"/>
      <c r="AY35" s="967"/>
      <c r="AZ35" s="1038" t="s">
        <v>546</v>
      </c>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1264</v>
      </c>
      <c r="AG63" s="955"/>
      <c r="AH63" s="955"/>
      <c r="AI63" s="955"/>
      <c r="AJ63" s="1026"/>
      <c r="AK63" s="1027"/>
      <c r="AL63" s="959"/>
      <c r="AM63" s="959"/>
      <c r="AN63" s="959"/>
      <c r="AO63" s="959"/>
      <c r="AP63" s="955">
        <v>29260</v>
      </c>
      <c r="AQ63" s="955"/>
      <c r="AR63" s="955"/>
      <c r="AS63" s="955"/>
      <c r="AT63" s="955"/>
      <c r="AU63" s="955">
        <v>10911</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394</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4478</v>
      </c>
      <c r="R68" s="978"/>
      <c r="S68" s="978"/>
      <c r="T68" s="978"/>
      <c r="U68" s="978"/>
      <c r="V68" s="978">
        <v>4644</v>
      </c>
      <c r="W68" s="978"/>
      <c r="X68" s="978"/>
      <c r="Y68" s="978"/>
      <c r="Z68" s="978"/>
      <c r="AA68" s="978">
        <v>-166</v>
      </c>
      <c r="AB68" s="978"/>
      <c r="AC68" s="978"/>
      <c r="AD68" s="978"/>
      <c r="AE68" s="978"/>
      <c r="AF68" s="978">
        <v>650</v>
      </c>
      <c r="AG68" s="978"/>
      <c r="AH68" s="978"/>
      <c r="AI68" s="978"/>
      <c r="AJ68" s="978"/>
      <c r="AK68" s="978">
        <v>228</v>
      </c>
      <c r="AL68" s="978"/>
      <c r="AM68" s="978"/>
      <c r="AN68" s="978"/>
      <c r="AO68" s="978"/>
      <c r="AP68" s="978">
        <v>3820</v>
      </c>
      <c r="AQ68" s="978"/>
      <c r="AR68" s="978"/>
      <c r="AS68" s="978"/>
      <c r="AT68" s="978"/>
      <c r="AU68" s="978">
        <v>3820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1955</v>
      </c>
      <c r="R69" s="967"/>
      <c r="S69" s="967"/>
      <c r="T69" s="967"/>
      <c r="U69" s="967"/>
      <c r="V69" s="967">
        <v>1918</v>
      </c>
      <c r="W69" s="967"/>
      <c r="X69" s="967"/>
      <c r="Y69" s="967"/>
      <c r="Z69" s="967"/>
      <c r="AA69" s="967">
        <v>37</v>
      </c>
      <c r="AB69" s="967"/>
      <c r="AC69" s="967"/>
      <c r="AD69" s="967"/>
      <c r="AE69" s="967"/>
      <c r="AF69" s="967">
        <v>37</v>
      </c>
      <c r="AG69" s="967"/>
      <c r="AH69" s="967"/>
      <c r="AI69" s="967"/>
      <c r="AJ69" s="967"/>
      <c r="AK69" s="967">
        <v>0</v>
      </c>
      <c r="AL69" s="967"/>
      <c r="AM69" s="967"/>
      <c r="AN69" s="967"/>
      <c r="AO69" s="967"/>
      <c r="AP69" s="967">
        <v>1477</v>
      </c>
      <c r="AQ69" s="967"/>
      <c r="AR69" s="967"/>
      <c r="AS69" s="967"/>
      <c r="AT69" s="967"/>
      <c r="AU69" s="967">
        <v>977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1236</v>
      </c>
      <c r="R70" s="967"/>
      <c r="S70" s="967"/>
      <c r="T70" s="967"/>
      <c r="U70" s="967"/>
      <c r="V70" s="967">
        <v>1131</v>
      </c>
      <c r="W70" s="967"/>
      <c r="X70" s="967"/>
      <c r="Y70" s="967"/>
      <c r="Z70" s="967"/>
      <c r="AA70" s="967">
        <v>105</v>
      </c>
      <c r="AB70" s="967"/>
      <c r="AC70" s="967"/>
      <c r="AD70" s="967"/>
      <c r="AE70" s="967"/>
      <c r="AF70" s="967">
        <v>105</v>
      </c>
      <c r="AG70" s="967"/>
      <c r="AH70" s="967"/>
      <c r="AI70" s="967"/>
      <c r="AJ70" s="967"/>
      <c r="AK70" s="967">
        <v>9</v>
      </c>
      <c r="AL70" s="967"/>
      <c r="AM70" s="967"/>
      <c r="AN70" s="967"/>
      <c r="AO70" s="967"/>
      <c r="AP70" s="967">
        <v>219</v>
      </c>
      <c r="AQ70" s="967"/>
      <c r="AR70" s="967"/>
      <c r="AS70" s="967"/>
      <c r="AT70" s="967"/>
      <c r="AU70" s="967">
        <v>149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647</v>
      </c>
      <c r="R71" s="967"/>
      <c r="S71" s="967"/>
      <c r="T71" s="967"/>
      <c r="U71" s="967"/>
      <c r="V71" s="967">
        <v>613</v>
      </c>
      <c r="W71" s="967"/>
      <c r="X71" s="967"/>
      <c r="Y71" s="967"/>
      <c r="Z71" s="967"/>
      <c r="AA71" s="967">
        <v>34</v>
      </c>
      <c r="AB71" s="967"/>
      <c r="AC71" s="967"/>
      <c r="AD71" s="967"/>
      <c r="AE71" s="967"/>
      <c r="AF71" s="967">
        <v>34</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457</v>
      </c>
      <c r="R72" s="967"/>
      <c r="S72" s="967"/>
      <c r="T72" s="967"/>
      <c r="U72" s="967"/>
      <c r="V72" s="967">
        <v>438</v>
      </c>
      <c r="W72" s="967"/>
      <c r="X72" s="967"/>
      <c r="Y72" s="967"/>
      <c r="Z72" s="967"/>
      <c r="AA72" s="967">
        <v>19</v>
      </c>
      <c r="AB72" s="967"/>
      <c r="AC72" s="967"/>
      <c r="AD72" s="967"/>
      <c r="AE72" s="967"/>
      <c r="AF72" s="967">
        <v>19</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102711</v>
      </c>
      <c r="R73" s="967"/>
      <c r="S73" s="967"/>
      <c r="T73" s="967"/>
      <c r="U73" s="967"/>
      <c r="V73" s="967">
        <v>99754</v>
      </c>
      <c r="W73" s="967"/>
      <c r="X73" s="967"/>
      <c r="Y73" s="967"/>
      <c r="Z73" s="967"/>
      <c r="AA73" s="967">
        <v>2957</v>
      </c>
      <c r="AB73" s="967"/>
      <c r="AC73" s="967"/>
      <c r="AD73" s="967"/>
      <c r="AE73" s="967"/>
      <c r="AF73" s="967">
        <v>2957</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4148</v>
      </c>
      <c r="R74" s="967"/>
      <c r="S74" s="967"/>
      <c r="T74" s="967"/>
      <c r="U74" s="967"/>
      <c r="V74" s="967">
        <v>4116</v>
      </c>
      <c r="W74" s="967"/>
      <c r="X74" s="967"/>
      <c r="Y74" s="967"/>
      <c r="Z74" s="967"/>
      <c r="AA74" s="967">
        <v>32</v>
      </c>
      <c r="AB74" s="967"/>
      <c r="AC74" s="967"/>
      <c r="AD74" s="967"/>
      <c r="AE74" s="967"/>
      <c r="AF74" s="967">
        <v>32</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540</v>
      </c>
      <c r="C75" s="971"/>
      <c r="D75" s="971"/>
      <c r="E75" s="971"/>
      <c r="F75" s="971"/>
      <c r="G75" s="971"/>
      <c r="H75" s="971"/>
      <c r="I75" s="971"/>
      <c r="J75" s="971"/>
      <c r="K75" s="971"/>
      <c r="L75" s="971"/>
      <c r="M75" s="971"/>
      <c r="N75" s="971"/>
      <c r="O75" s="971"/>
      <c r="P75" s="972"/>
      <c r="Q75" s="974">
        <v>142</v>
      </c>
      <c r="R75" s="975"/>
      <c r="S75" s="975"/>
      <c r="T75" s="975"/>
      <c r="U75" s="976"/>
      <c r="V75" s="977">
        <v>126</v>
      </c>
      <c r="W75" s="975"/>
      <c r="X75" s="975"/>
      <c r="Y75" s="975"/>
      <c r="Z75" s="976"/>
      <c r="AA75" s="977">
        <v>16</v>
      </c>
      <c r="AB75" s="975"/>
      <c r="AC75" s="975"/>
      <c r="AD75" s="975"/>
      <c r="AE75" s="976"/>
      <c r="AF75" s="977">
        <v>16</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541</v>
      </c>
      <c r="C76" s="971"/>
      <c r="D76" s="971"/>
      <c r="E76" s="971"/>
      <c r="F76" s="971"/>
      <c r="G76" s="971"/>
      <c r="H76" s="971"/>
      <c r="I76" s="971"/>
      <c r="J76" s="971"/>
      <c r="K76" s="971"/>
      <c r="L76" s="971"/>
      <c r="M76" s="971"/>
      <c r="N76" s="971"/>
      <c r="O76" s="971"/>
      <c r="P76" s="972"/>
      <c r="Q76" s="974">
        <v>132</v>
      </c>
      <c r="R76" s="975"/>
      <c r="S76" s="975"/>
      <c r="T76" s="975"/>
      <c r="U76" s="976"/>
      <c r="V76" s="977">
        <v>121</v>
      </c>
      <c r="W76" s="975"/>
      <c r="X76" s="975"/>
      <c r="Y76" s="975"/>
      <c r="Z76" s="976"/>
      <c r="AA76" s="977">
        <v>10</v>
      </c>
      <c r="AB76" s="975"/>
      <c r="AC76" s="975"/>
      <c r="AD76" s="975"/>
      <c r="AE76" s="976"/>
      <c r="AF76" s="977">
        <v>10</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3860</v>
      </c>
      <c r="AG88" s="955"/>
      <c r="AH88" s="955"/>
      <c r="AI88" s="955"/>
      <c r="AJ88" s="955"/>
      <c r="AK88" s="959"/>
      <c r="AL88" s="959"/>
      <c r="AM88" s="959"/>
      <c r="AN88" s="959"/>
      <c r="AO88" s="959"/>
      <c r="AP88" s="955">
        <v>5516</v>
      </c>
      <c r="AQ88" s="955"/>
      <c r="AR88" s="955"/>
      <c r="AS88" s="955"/>
      <c r="AT88" s="955"/>
      <c r="AU88" s="955">
        <v>4946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58</v>
      </c>
      <c r="CS102" s="947"/>
      <c r="CT102" s="947"/>
      <c r="CU102" s="947"/>
      <c r="CV102" s="948"/>
      <c r="CW102" s="946">
        <v>28</v>
      </c>
      <c r="CX102" s="947"/>
      <c r="CY102" s="947"/>
      <c r="CZ102" s="947"/>
      <c r="DA102" s="948"/>
      <c r="DB102" s="946">
        <v>0</v>
      </c>
      <c r="DC102" s="947"/>
      <c r="DD102" s="947"/>
      <c r="DE102" s="947"/>
      <c r="DF102" s="948"/>
      <c r="DG102" s="946">
        <v>296</v>
      </c>
      <c r="DH102" s="947"/>
      <c r="DI102" s="947"/>
      <c r="DJ102" s="947"/>
      <c r="DK102" s="948"/>
      <c r="DL102" s="946">
        <v>0</v>
      </c>
      <c r="DM102" s="947"/>
      <c r="DN102" s="947"/>
      <c r="DO102" s="947"/>
      <c r="DP102" s="948"/>
      <c r="DQ102" s="946">
        <v>255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287</v>
      </c>
      <c r="AG109" s="888"/>
      <c r="AH109" s="888"/>
      <c r="AI109" s="888"/>
      <c r="AJ109" s="889"/>
      <c r="AK109" s="890" t="s">
        <v>286</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287</v>
      </c>
      <c r="BW109" s="888"/>
      <c r="BX109" s="888"/>
      <c r="BY109" s="888"/>
      <c r="BZ109" s="889"/>
      <c r="CA109" s="890" t="s">
        <v>286</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287</v>
      </c>
      <c r="DM109" s="888"/>
      <c r="DN109" s="888"/>
      <c r="DO109" s="888"/>
      <c r="DP109" s="889"/>
      <c r="DQ109" s="890" t="s">
        <v>286</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3107730</v>
      </c>
      <c r="AB110" s="873"/>
      <c r="AC110" s="873"/>
      <c r="AD110" s="873"/>
      <c r="AE110" s="874"/>
      <c r="AF110" s="875">
        <v>3072434</v>
      </c>
      <c r="AG110" s="873"/>
      <c r="AH110" s="873"/>
      <c r="AI110" s="873"/>
      <c r="AJ110" s="874"/>
      <c r="AK110" s="875">
        <v>3123386</v>
      </c>
      <c r="AL110" s="873"/>
      <c r="AM110" s="873"/>
      <c r="AN110" s="873"/>
      <c r="AO110" s="874"/>
      <c r="AP110" s="876">
        <v>26.4</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26930779</v>
      </c>
      <c r="BR110" s="800"/>
      <c r="BS110" s="800"/>
      <c r="BT110" s="800"/>
      <c r="BU110" s="800"/>
      <c r="BV110" s="800">
        <v>26670285</v>
      </c>
      <c r="BW110" s="800"/>
      <c r="BX110" s="800"/>
      <c r="BY110" s="800"/>
      <c r="BZ110" s="800"/>
      <c r="CA110" s="800">
        <v>26567634</v>
      </c>
      <c r="CB110" s="800"/>
      <c r="CC110" s="800"/>
      <c r="CD110" s="800"/>
      <c r="CE110" s="800"/>
      <c r="CF110" s="861">
        <v>224.6</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738035</v>
      </c>
      <c r="BR111" s="771"/>
      <c r="BS111" s="771"/>
      <c r="BT111" s="771"/>
      <c r="BU111" s="771"/>
      <c r="BV111" s="771">
        <v>646632</v>
      </c>
      <c r="BW111" s="771"/>
      <c r="BX111" s="771"/>
      <c r="BY111" s="771"/>
      <c r="BZ111" s="771"/>
      <c r="CA111" s="771">
        <v>555229</v>
      </c>
      <c r="CB111" s="771"/>
      <c r="CC111" s="771"/>
      <c r="CD111" s="771"/>
      <c r="CE111" s="771"/>
      <c r="CF111" s="848">
        <v>4.7</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13333</v>
      </c>
      <c r="AB112" s="784"/>
      <c r="AC112" s="784"/>
      <c r="AD112" s="784"/>
      <c r="AE112" s="785"/>
      <c r="AF112" s="786">
        <v>13333</v>
      </c>
      <c r="AG112" s="784"/>
      <c r="AH112" s="784"/>
      <c r="AI112" s="784"/>
      <c r="AJ112" s="785"/>
      <c r="AK112" s="786">
        <v>26667</v>
      </c>
      <c r="AL112" s="784"/>
      <c r="AM112" s="784"/>
      <c r="AN112" s="784"/>
      <c r="AO112" s="785"/>
      <c r="AP112" s="754">
        <v>0.2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10926090</v>
      </c>
      <c r="BR112" s="771"/>
      <c r="BS112" s="771"/>
      <c r="BT112" s="771"/>
      <c r="BU112" s="771"/>
      <c r="BV112" s="771">
        <v>10632482</v>
      </c>
      <c r="BW112" s="771"/>
      <c r="BX112" s="771"/>
      <c r="BY112" s="771"/>
      <c r="BZ112" s="771"/>
      <c r="CA112" s="771">
        <v>10911767</v>
      </c>
      <c r="CB112" s="771"/>
      <c r="CC112" s="771"/>
      <c r="CD112" s="771"/>
      <c r="CE112" s="771"/>
      <c r="CF112" s="848">
        <v>92.2</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738035</v>
      </c>
      <c r="DH112" s="771"/>
      <c r="DI112" s="771"/>
      <c r="DJ112" s="771"/>
      <c r="DK112" s="771"/>
      <c r="DL112" s="771">
        <v>646632</v>
      </c>
      <c r="DM112" s="771"/>
      <c r="DN112" s="771"/>
      <c r="DO112" s="771"/>
      <c r="DP112" s="771"/>
      <c r="DQ112" s="771">
        <v>555229</v>
      </c>
      <c r="DR112" s="771"/>
      <c r="DS112" s="771"/>
      <c r="DT112" s="771"/>
      <c r="DU112" s="771"/>
      <c r="DV112" s="823">
        <v>4.7</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665892</v>
      </c>
      <c r="AB113" s="909"/>
      <c r="AC113" s="909"/>
      <c r="AD113" s="909"/>
      <c r="AE113" s="910"/>
      <c r="AF113" s="911">
        <v>678050</v>
      </c>
      <c r="AG113" s="909"/>
      <c r="AH113" s="909"/>
      <c r="AI113" s="909"/>
      <c r="AJ113" s="910"/>
      <c r="AK113" s="911">
        <v>720025</v>
      </c>
      <c r="AL113" s="909"/>
      <c r="AM113" s="909"/>
      <c r="AN113" s="909"/>
      <c r="AO113" s="910"/>
      <c r="AP113" s="912">
        <v>6.1</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5960258</v>
      </c>
      <c r="BR113" s="771"/>
      <c r="BS113" s="771"/>
      <c r="BT113" s="771"/>
      <c r="BU113" s="771"/>
      <c r="BV113" s="771">
        <v>5281883</v>
      </c>
      <c r="BW113" s="771"/>
      <c r="BX113" s="771"/>
      <c r="BY113" s="771"/>
      <c r="BZ113" s="771"/>
      <c r="CA113" s="771">
        <v>4945357</v>
      </c>
      <c r="CB113" s="771"/>
      <c r="CC113" s="771"/>
      <c r="CD113" s="771"/>
      <c r="CE113" s="771"/>
      <c r="CF113" s="848">
        <v>41.8</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202890</v>
      </c>
      <c r="AB114" s="784"/>
      <c r="AC114" s="784"/>
      <c r="AD114" s="784"/>
      <c r="AE114" s="785"/>
      <c r="AF114" s="786">
        <v>365903</v>
      </c>
      <c r="AG114" s="784"/>
      <c r="AH114" s="784"/>
      <c r="AI114" s="784"/>
      <c r="AJ114" s="785"/>
      <c r="AK114" s="786">
        <v>395221</v>
      </c>
      <c r="AL114" s="784"/>
      <c r="AM114" s="784"/>
      <c r="AN114" s="784"/>
      <c r="AO114" s="785"/>
      <c r="AP114" s="754">
        <v>3.3</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3569883</v>
      </c>
      <c r="BR114" s="771"/>
      <c r="BS114" s="771"/>
      <c r="BT114" s="771"/>
      <c r="BU114" s="771"/>
      <c r="BV114" s="771">
        <v>3606396</v>
      </c>
      <c r="BW114" s="771"/>
      <c r="BX114" s="771"/>
      <c r="BY114" s="771"/>
      <c r="BZ114" s="771"/>
      <c r="CA114" s="771">
        <v>3366929</v>
      </c>
      <c r="CB114" s="771"/>
      <c r="CC114" s="771"/>
      <c r="CD114" s="771"/>
      <c r="CE114" s="771"/>
      <c r="CF114" s="848">
        <v>28.5</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91403</v>
      </c>
      <c r="AB115" s="909"/>
      <c r="AC115" s="909"/>
      <c r="AD115" s="909"/>
      <c r="AE115" s="910"/>
      <c r="AF115" s="911">
        <v>91403</v>
      </c>
      <c r="AG115" s="909"/>
      <c r="AH115" s="909"/>
      <c r="AI115" s="909"/>
      <c r="AJ115" s="910"/>
      <c r="AK115" s="911">
        <v>91403</v>
      </c>
      <c r="AL115" s="909"/>
      <c r="AM115" s="909"/>
      <c r="AN115" s="909"/>
      <c r="AO115" s="910"/>
      <c r="AP115" s="912">
        <v>0.8</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382678</v>
      </c>
      <c r="BR115" s="771"/>
      <c r="BS115" s="771"/>
      <c r="BT115" s="771"/>
      <c r="BU115" s="771"/>
      <c r="BV115" s="771">
        <v>247698</v>
      </c>
      <c r="BW115" s="771"/>
      <c r="BX115" s="771"/>
      <c r="BY115" s="771"/>
      <c r="BZ115" s="771"/>
      <c r="CA115" s="771">
        <v>254787</v>
      </c>
      <c r="CB115" s="771"/>
      <c r="CC115" s="771"/>
      <c r="CD115" s="771"/>
      <c r="CE115" s="771"/>
      <c r="CF115" s="848">
        <v>2.2000000000000002</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4081248</v>
      </c>
      <c r="AB117" s="895"/>
      <c r="AC117" s="895"/>
      <c r="AD117" s="895"/>
      <c r="AE117" s="896"/>
      <c r="AF117" s="898">
        <v>4221123</v>
      </c>
      <c r="AG117" s="895"/>
      <c r="AH117" s="895"/>
      <c r="AI117" s="895"/>
      <c r="AJ117" s="896"/>
      <c r="AK117" s="898">
        <v>4356702</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287</v>
      </c>
      <c r="AG118" s="888"/>
      <c r="AH118" s="888"/>
      <c r="AI118" s="888"/>
      <c r="AJ118" s="889"/>
      <c r="AK118" s="890" t="s">
        <v>286</v>
      </c>
      <c r="AL118" s="888"/>
      <c r="AM118" s="888"/>
      <c r="AN118" s="888"/>
      <c r="AO118" s="889"/>
      <c r="AP118" s="891" t="s">
        <v>405</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433</v>
      </c>
      <c r="BP118" s="838"/>
      <c r="BQ118" s="857">
        <v>48507723</v>
      </c>
      <c r="BR118" s="858"/>
      <c r="BS118" s="858"/>
      <c r="BT118" s="858"/>
      <c r="BU118" s="858"/>
      <c r="BV118" s="858">
        <v>47085376</v>
      </c>
      <c r="BW118" s="858"/>
      <c r="BX118" s="858"/>
      <c r="BY118" s="858"/>
      <c r="BZ118" s="858"/>
      <c r="CA118" s="858">
        <v>46601703</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4143743</v>
      </c>
      <c r="BR119" s="800"/>
      <c r="BS119" s="800"/>
      <c r="BT119" s="800"/>
      <c r="BU119" s="800"/>
      <c r="BV119" s="800">
        <v>4512684</v>
      </c>
      <c r="BW119" s="800"/>
      <c r="BX119" s="800"/>
      <c r="BY119" s="800"/>
      <c r="BZ119" s="800"/>
      <c r="CA119" s="800">
        <v>4308610</v>
      </c>
      <c r="CB119" s="800"/>
      <c r="CC119" s="800"/>
      <c r="CD119" s="800"/>
      <c r="CE119" s="800"/>
      <c r="CF119" s="861">
        <v>36.4</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8605659</v>
      </c>
      <c r="BR120" s="771"/>
      <c r="BS120" s="771"/>
      <c r="BT120" s="771"/>
      <c r="BU120" s="771"/>
      <c r="BV120" s="771">
        <v>7521240</v>
      </c>
      <c r="BW120" s="771"/>
      <c r="BX120" s="771"/>
      <c r="BY120" s="771"/>
      <c r="BZ120" s="771"/>
      <c r="CA120" s="771">
        <v>7359323</v>
      </c>
      <c r="CB120" s="771"/>
      <c r="CC120" s="771"/>
      <c r="CD120" s="771"/>
      <c r="CE120" s="771"/>
      <c r="CF120" s="848">
        <v>62.2</v>
      </c>
      <c r="CG120" s="849"/>
      <c r="CH120" s="849"/>
      <c r="CI120" s="849"/>
      <c r="CJ120" s="849"/>
      <c r="CK120" s="850" t="s">
        <v>439</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9262931</v>
      </c>
      <c r="DH120" s="800"/>
      <c r="DI120" s="800"/>
      <c r="DJ120" s="800"/>
      <c r="DK120" s="800"/>
      <c r="DL120" s="800">
        <v>9085120</v>
      </c>
      <c r="DM120" s="800"/>
      <c r="DN120" s="800"/>
      <c r="DO120" s="800"/>
      <c r="DP120" s="800"/>
      <c r="DQ120" s="800">
        <v>9453200</v>
      </c>
      <c r="DR120" s="800"/>
      <c r="DS120" s="800"/>
      <c r="DT120" s="800"/>
      <c r="DU120" s="800"/>
      <c r="DV120" s="801">
        <v>79.900000000000006</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91403</v>
      </c>
      <c r="AB121" s="784"/>
      <c r="AC121" s="784"/>
      <c r="AD121" s="784"/>
      <c r="AE121" s="785"/>
      <c r="AF121" s="786">
        <v>91403</v>
      </c>
      <c r="AG121" s="784"/>
      <c r="AH121" s="784"/>
      <c r="AI121" s="784"/>
      <c r="AJ121" s="785"/>
      <c r="AK121" s="786">
        <v>91403</v>
      </c>
      <c r="AL121" s="784"/>
      <c r="AM121" s="784"/>
      <c r="AN121" s="784"/>
      <c r="AO121" s="785"/>
      <c r="AP121" s="754">
        <v>0.8</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31982093</v>
      </c>
      <c r="BR121" s="858"/>
      <c r="BS121" s="858"/>
      <c r="BT121" s="858"/>
      <c r="BU121" s="858"/>
      <c r="BV121" s="858">
        <v>32377263</v>
      </c>
      <c r="BW121" s="858"/>
      <c r="BX121" s="858"/>
      <c r="BY121" s="858"/>
      <c r="BZ121" s="858"/>
      <c r="CA121" s="858">
        <v>32331582</v>
      </c>
      <c r="CB121" s="858"/>
      <c r="CC121" s="858"/>
      <c r="CD121" s="858"/>
      <c r="CE121" s="858"/>
      <c r="CF121" s="859">
        <v>273.3</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1522528</v>
      </c>
      <c r="DH121" s="771"/>
      <c r="DI121" s="771"/>
      <c r="DJ121" s="771"/>
      <c r="DK121" s="771"/>
      <c r="DL121" s="771">
        <v>1403618</v>
      </c>
      <c r="DM121" s="771"/>
      <c r="DN121" s="771"/>
      <c r="DO121" s="771"/>
      <c r="DP121" s="771"/>
      <c r="DQ121" s="771">
        <v>1318346</v>
      </c>
      <c r="DR121" s="771"/>
      <c r="DS121" s="771"/>
      <c r="DT121" s="771"/>
      <c r="DU121" s="771"/>
      <c r="DV121" s="823">
        <v>11.1</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442</v>
      </c>
      <c r="BP122" s="838"/>
      <c r="BQ122" s="839">
        <v>44731495</v>
      </c>
      <c r="BR122" s="840"/>
      <c r="BS122" s="840"/>
      <c r="BT122" s="840"/>
      <c r="BU122" s="840"/>
      <c r="BV122" s="840">
        <v>44411187</v>
      </c>
      <c r="BW122" s="840"/>
      <c r="BX122" s="840"/>
      <c r="BY122" s="840"/>
      <c r="BZ122" s="840"/>
      <c r="CA122" s="840">
        <v>43999515</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140631</v>
      </c>
      <c r="DH122" s="771"/>
      <c r="DI122" s="771"/>
      <c r="DJ122" s="771"/>
      <c r="DK122" s="771"/>
      <c r="DL122" s="771">
        <v>143744</v>
      </c>
      <c r="DM122" s="771"/>
      <c r="DN122" s="771"/>
      <c r="DO122" s="771"/>
      <c r="DP122" s="771"/>
      <c r="DQ122" s="771">
        <v>140220</v>
      </c>
      <c r="DR122" s="771"/>
      <c r="DS122" s="771"/>
      <c r="DT122" s="771"/>
      <c r="DU122" s="771"/>
      <c r="DV122" s="823">
        <v>1.2</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31.6</v>
      </c>
      <c r="BR123" s="832"/>
      <c r="BS123" s="832"/>
      <c r="BT123" s="832"/>
      <c r="BU123" s="832"/>
      <c r="BV123" s="832">
        <v>22.1</v>
      </c>
      <c r="BW123" s="832"/>
      <c r="BX123" s="832"/>
      <c r="BY123" s="832"/>
      <c r="BZ123" s="832"/>
      <c r="CA123" s="832">
        <v>21.9</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v>382678</v>
      </c>
      <c r="DH126" s="771"/>
      <c r="DI126" s="771"/>
      <c r="DJ126" s="771"/>
      <c r="DK126" s="771"/>
      <c r="DL126" s="771">
        <v>247698</v>
      </c>
      <c r="DM126" s="771"/>
      <c r="DN126" s="771"/>
      <c r="DO126" s="771"/>
      <c r="DP126" s="771"/>
      <c r="DQ126" s="771">
        <v>254787</v>
      </c>
      <c r="DR126" s="771"/>
      <c r="DS126" s="771"/>
      <c r="DT126" s="771"/>
      <c r="DU126" s="771"/>
      <c r="DV126" s="823">
        <v>2.2000000000000002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12.83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589348</v>
      </c>
      <c r="AB128" s="724"/>
      <c r="AC128" s="724"/>
      <c r="AD128" s="724"/>
      <c r="AE128" s="725"/>
      <c r="AF128" s="726">
        <v>506671</v>
      </c>
      <c r="AG128" s="724"/>
      <c r="AH128" s="724"/>
      <c r="AI128" s="724"/>
      <c r="AJ128" s="725"/>
      <c r="AK128" s="726">
        <v>590651</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17.829999999999998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14160821</v>
      </c>
      <c r="AB129" s="784"/>
      <c r="AC129" s="784"/>
      <c r="AD129" s="784"/>
      <c r="AE129" s="785"/>
      <c r="AF129" s="786">
        <v>14417470</v>
      </c>
      <c r="AG129" s="784"/>
      <c r="AH129" s="784"/>
      <c r="AI129" s="784"/>
      <c r="AJ129" s="785"/>
      <c r="AK129" s="786">
        <v>14346859</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2247569</v>
      </c>
      <c r="AB130" s="784"/>
      <c r="AC130" s="784"/>
      <c r="AD130" s="784"/>
      <c r="AE130" s="785"/>
      <c r="AF130" s="786">
        <v>2365519</v>
      </c>
      <c r="AG130" s="784"/>
      <c r="AH130" s="784"/>
      <c r="AI130" s="784"/>
      <c r="AJ130" s="785"/>
      <c r="AK130" s="786">
        <v>2516791</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21.9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11913252</v>
      </c>
      <c r="AB131" s="717"/>
      <c r="AC131" s="717"/>
      <c r="AD131" s="717"/>
      <c r="AE131" s="718"/>
      <c r="AF131" s="719">
        <v>12051951</v>
      </c>
      <c r="AG131" s="717"/>
      <c r="AH131" s="717"/>
      <c r="AI131" s="717"/>
      <c r="AJ131" s="718"/>
      <c r="AK131" s="719">
        <v>11830068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10.444931410000001</v>
      </c>
      <c r="AB132" s="740"/>
      <c r="AC132" s="740"/>
      <c r="AD132" s="740"/>
      <c r="AE132" s="741"/>
      <c r="AF132" s="742">
        <v>11.192652539999999</v>
      </c>
      <c r="AG132" s="740"/>
      <c r="AH132" s="740"/>
      <c r="AI132" s="740"/>
      <c r="AJ132" s="741"/>
      <c r="AK132" s="742">
        <v>10.56004074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11.2</v>
      </c>
      <c r="AB133" s="749"/>
      <c r="AC133" s="749"/>
      <c r="AD133" s="749"/>
      <c r="AE133" s="750"/>
      <c r="AF133" s="748">
        <v>11</v>
      </c>
      <c r="AG133" s="749"/>
      <c r="AH133" s="749"/>
      <c r="AI133" s="749"/>
      <c r="AJ133" s="750"/>
      <c r="AK133" s="748">
        <v>10.7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2971879</v>
      </c>
      <c r="L9" s="264">
        <v>43094</v>
      </c>
      <c r="M9" s="265">
        <v>60220</v>
      </c>
      <c r="N9" s="266">
        <v>-28.4</v>
      </c>
    </row>
    <row r="10" spans="1:16">
      <c r="A10" s="248"/>
      <c r="B10" s="244"/>
      <c r="C10" s="244"/>
      <c r="D10" s="244"/>
      <c r="E10" s="244"/>
      <c r="F10" s="244"/>
      <c r="G10" s="1133" t="s">
        <v>475</v>
      </c>
      <c r="H10" s="1134"/>
      <c r="I10" s="1134"/>
      <c r="J10" s="1135"/>
      <c r="K10" s="267">
        <v>814218</v>
      </c>
      <c r="L10" s="268">
        <v>11807</v>
      </c>
      <c r="M10" s="269">
        <v>6228</v>
      </c>
      <c r="N10" s="270">
        <v>89.6</v>
      </c>
    </row>
    <row r="11" spans="1:16" ht="13.5" customHeight="1">
      <c r="A11" s="248"/>
      <c r="B11" s="244"/>
      <c r="C11" s="244"/>
      <c r="D11" s="244"/>
      <c r="E11" s="244"/>
      <c r="F11" s="244"/>
      <c r="G11" s="1133" t="s">
        <v>476</v>
      </c>
      <c r="H11" s="1134"/>
      <c r="I11" s="1134"/>
      <c r="J11" s="1135"/>
      <c r="K11" s="267">
        <v>572355</v>
      </c>
      <c r="L11" s="268">
        <v>8299</v>
      </c>
      <c r="M11" s="269">
        <v>6126</v>
      </c>
      <c r="N11" s="270">
        <v>35.5</v>
      </c>
    </row>
    <row r="12" spans="1:16" ht="13.5" customHeight="1">
      <c r="A12" s="248"/>
      <c r="B12" s="244"/>
      <c r="C12" s="244"/>
      <c r="D12" s="244"/>
      <c r="E12" s="244"/>
      <c r="F12" s="244"/>
      <c r="G12" s="1133" t="s">
        <v>477</v>
      </c>
      <c r="H12" s="1134"/>
      <c r="I12" s="1134"/>
      <c r="J12" s="1135"/>
      <c r="K12" s="267">
        <v>295</v>
      </c>
      <c r="L12" s="268">
        <v>4</v>
      </c>
      <c r="M12" s="269">
        <v>1407</v>
      </c>
      <c r="N12" s="270">
        <v>-99.7</v>
      </c>
    </row>
    <row r="13" spans="1:16" ht="13.5" customHeight="1">
      <c r="A13" s="248"/>
      <c r="B13" s="244"/>
      <c r="C13" s="244"/>
      <c r="D13" s="244"/>
      <c r="E13" s="244"/>
      <c r="F13" s="244"/>
      <c r="G13" s="1133" t="s">
        <v>478</v>
      </c>
      <c r="H13" s="1134"/>
      <c r="I13" s="1134"/>
      <c r="J13" s="1135"/>
      <c r="K13" s="267" t="s">
        <v>479</v>
      </c>
      <c r="L13" s="268" t="s">
        <v>479</v>
      </c>
      <c r="M13" s="269" t="s">
        <v>479</v>
      </c>
      <c r="N13" s="270" t="s">
        <v>479</v>
      </c>
    </row>
    <row r="14" spans="1:16" ht="13.5" customHeight="1">
      <c r="A14" s="248"/>
      <c r="B14" s="244"/>
      <c r="C14" s="244"/>
      <c r="D14" s="244"/>
      <c r="E14" s="244"/>
      <c r="F14" s="244"/>
      <c r="G14" s="1133" t="s">
        <v>480</v>
      </c>
      <c r="H14" s="1134"/>
      <c r="I14" s="1134"/>
      <c r="J14" s="1135"/>
      <c r="K14" s="267">
        <v>229242</v>
      </c>
      <c r="L14" s="268">
        <v>3324</v>
      </c>
      <c r="M14" s="269">
        <v>2310</v>
      </c>
      <c r="N14" s="270">
        <v>43.9</v>
      </c>
    </row>
    <row r="15" spans="1:16" ht="13.5" customHeight="1">
      <c r="A15" s="248"/>
      <c r="B15" s="244"/>
      <c r="C15" s="244"/>
      <c r="D15" s="244"/>
      <c r="E15" s="244"/>
      <c r="F15" s="244"/>
      <c r="G15" s="1133" t="s">
        <v>481</v>
      </c>
      <c r="H15" s="1134"/>
      <c r="I15" s="1134"/>
      <c r="J15" s="1135"/>
      <c r="K15" s="267">
        <v>71654</v>
      </c>
      <c r="L15" s="268">
        <v>1039</v>
      </c>
      <c r="M15" s="269">
        <v>1512</v>
      </c>
      <c r="N15" s="270">
        <v>-31.3</v>
      </c>
    </row>
    <row r="16" spans="1:16">
      <c r="A16" s="248"/>
      <c r="B16" s="244"/>
      <c r="C16" s="244"/>
      <c r="D16" s="244"/>
      <c r="E16" s="244"/>
      <c r="F16" s="244"/>
      <c r="G16" s="1136" t="s">
        <v>482</v>
      </c>
      <c r="H16" s="1137"/>
      <c r="I16" s="1137"/>
      <c r="J16" s="1138"/>
      <c r="K16" s="268">
        <v>-300135</v>
      </c>
      <c r="L16" s="268">
        <v>-4352</v>
      </c>
      <c r="M16" s="269">
        <v>-6349</v>
      </c>
      <c r="N16" s="270">
        <v>-31.5</v>
      </c>
    </row>
    <row r="17" spans="1:16">
      <c r="A17" s="248"/>
      <c r="B17" s="244"/>
      <c r="C17" s="244"/>
      <c r="D17" s="244"/>
      <c r="E17" s="244"/>
      <c r="F17" s="244"/>
      <c r="G17" s="1136" t="s">
        <v>171</v>
      </c>
      <c r="H17" s="1137"/>
      <c r="I17" s="1137"/>
      <c r="J17" s="1138"/>
      <c r="K17" s="268">
        <v>4359508</v>
      </c>
      <c r="L17" s="268">
        <v>63215</v>
      </c>
      <c r="M17" s="269">
        <v>71454</v>
      </c>
      <c r="N17" s="270">
        <v>-11.5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5.09</v>
      </c>
      <c r="L21" s="281">
        <v>6.96</v>
      </c>
      <c r="M21" s="282">
        <v>-1.87</v>
      </c>
      <c r="N21" s="249"/>
      <c r="O21" s="283"/>
      <c r="P21" s="279"/>
    </row>
    <row r="22" spans="1:16" s="284" customFormat="1">
      <c r="A22" s="279"/>
      <c r="B22" s="249"/>
      <c r="C22" s="249"/>
      <c r="D22" s="249"/>
      <c r="E22" s="249"/>
      <c r="F22" s="249"/>
      <c r="G22" s="1130" t="s">
        <v>488</v>
      </c>
      <c r="H22" s="1131"/>
      <c r="I22" s="1131"/>
      <c r="J22" s="1132"/>
      <c r="K22" s="285">
        <v>97.7</v>
      </c>
      <c r="L22" s="286">
        <v>98.3</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3123386</v>
      </c>
      <c r="L32" s="294">
        <v>45291</v>
      </c>
      <c r="M32" s="295">
        <v>42849</v>
      </c>
      <c r="N32" s="296">
        <v>5.7</v>
      </c>
    </row>
    <row r="33" spans="1:16" ht="13.5" customHeight="1">
      <c r="A33" s="248"/>
      <c r="B33" s="244"/>
      <c r="C33" s="244"/>
      <c r="D33" s="244"/>
      <c r="E33" s="244"/>
      <c r="F33" s="244"/>
      <c r="G33" s="1121" t="s">
        <v>492</v>
      </c>
      <c r="H33" s="1122"/>
      <c r="I33" s="1122"/>
      <c r="J33" s="1123"/>
      <c r="K33" s="294" t="s">
        <v>479</v>
      </c>
      <c r="L33" s="294" t="s">
        <v>479</v>
      </c>
      <c r="M33" s="295" t="s">
        <v>479</v>
      </c>
      <c r="N33" s="296" t="s">
        <v>479</v>
      </c>
    </row>
    <row r="34" spans="1:16" ht="27" customHeight="1">
      <c r="A34" s="248"/>
      <c r="B34" s="244"/>
      <c r="C34" s="244"/>
      <c r="D34" s="244"/>
      <c r="E34" s="244"/>
      <c r="F34" s="244"/>
      <c r="G34" s="1121" t="s">
        <v>493</v>
      </c>
      <c r="H34" s="1122"/>
      <c r="I34" s="1122"/>
      <c r="J34" s="1123"/>
      <c r="K34" s="294">
        <v>26667</v>
      </c>
      <c r="L34" s="294">
        <v>387</v>
      </c>
      <c r="M34" s="295">
        <v>43</v>
      </c>
      <c r="N34" s="296">
        <v>800</v>
      </c>
    </row>
    <row r="35" spans="1:16" ht="27" customHeight="1">
      <c r="A35" s="248"/>
      <c r="B35" s="244"/>
      <c r="C35" s="244"/>
      <c r="D35" s="244"/>
      <c r="E35" s="244"/>
      <c r="F35" s="244"/>
      <c r="G35" s="1121" t="s">
        <v>494</v>
      </c>
      <c r="H35" s="1122"/>
      <c r="I35" s="1122"/>
      <c r="J35" s="1123"/>
      <c r="K35" s="294">
        <v>720025</v>
      </c>
      <c r="L35" s="294">
        <v>10441</v>
      </c>
      <c r="M35" s="295">
        <v>17936</v>
      </c>
      <c r="N35" s="296">
        <v>-41.8</v>
      </c>
    </row>
    <row r="36" spans="1:16" ht="27" customHeight="1">
      <c r="A36" s="248"/>
      <c r="B36" s="244"/>
      <c r="C36" s="244"/>
      <c r="D36" s="244"/>
      <c r="E36" s="244"/>
      <c r="F36" s="244"/>
      <c r="G36" s="1121" t="s">
        <v>495</v>
      </c>
      <c r="H36" s="1122"/>
      <c r="I36" s="1122"/>
      <c r="J36" s="1123"/>
      <c r="K36" s="294">
        <v>395221</v>
      </c>
      <c r="L36" s="294">
        <v>5731</v>
      </c>
      <c r="M36" s="295">
        <v>1583</v>
      </c>
      <c r="N36" s="296">
        <v>262</v>
      </c>
    </row>
    <row r="37" spans="1:16" ht="13.5" customHeight="1">
      <c r="A37" s="248"/>
      <c r="B37" s="244"/>
      <c r="C37" s="244"/>
      <c r="D37" s="244"/>
      <c r="E37" s="244"/>
      <c r="F37" s="244"/>
      <c r="G37" s="1121" t="s">
        <v>496</v>
      </c>
      <c r="H37" s="1122"/>
      <c r="I37" s="1122"/>
      <c r="J37" s="1123"/>
      <c r="K37" s="294">
        <v>91403</v>
      </c>
      <c r="L37" s="294">
        <v>1325</v>
      </c>
      <c r="M37" s="295">
        <v>1142</v>
      </c>
      <c r="N37" s="296">
        <v>16</v>
      </c>
    </row>
    <row r="38" spans="1:16" ht="27" customHeight="1">
      <c r="A38" s="248"/>
      <c r="B38" s="244"/>
      <c r="C38" s="244"/>
      <c r="D38" s="244"/>
      <c r="E38" s="244"/>
      <c r="F38" s="244"/>
      <c r="G38" s="1124" t="s">
        <v>497</v>
      </c>
      <c r="H38" s="1125"/>
      <c r="I38" s="1125"/>
      <c r="J38" s="1126"/>
      <c r="K38" s="297" t="s">
        <v>479</v>
      </c>
      <c r="L38" s="297" t="s">
        <v>479</v>
      </c>
      <c r="M38" s="298">
        <v>1</v>
      </c>
      <c r="N38" s="299" t="s">
        <v>479</v>
      </c>
      <c r="O38" s="293"/>
    </row>
    <row r="39" spans="1:16">
      <c r="A39" s="248"/>
      <c r="B39" s="244"/>
      <c r="C39" s="244"/>
      <c r="D39" s="244"/>
      <c r="E39" s="244"/>
      <c r="F39" s="244"/>
      <c r="G39" s="1124" t="s">
        <v>498</v>
      </c>
      <c r="H39" s="1125"/>
      <c r="I39" s="1125"/>
      <c r="J39" s="1126"/>
      <c r="K39" s="300">
        <v>-590651</v>
      </c>
      <c r="L39" s="300">
        <v>-8565</v>
      </c>
      <c r="M39" s="301">
        <v>-7075</v>
      </c>
      <c r="N39" s="302">
        <v>21.1</v>
      </c>
      <c r="O39" s="293"/>
    </row>
    <row r="40" spans="1:16" ht="27" customHeight="1">
      <c r="A40" s="248"/>
      <c r="B40" s="244"/>
      <c r="C40" s="244"/>
      <c r="D40" s="244"/>
      <c r="E40" s="244"/>
      <c r="F40" s="244"/>
      <c r="G40" s="1121" t="s">
        <v>499</v>
      </c>
      <c r="H40" s="1122"/>
      <c r="I40" s="1122"/>
      <c r="J40" s="1123"/>
      <c r="K40" s="300">
        <v>-2516791</v>
      </c>
      <c r="L40" s="300">
        <v>-36495</v>
      </c>
      <c r="M40" s="301">
        <v>-40075</v>
      </c>
      <c r="N40" s="302">
        <v>-8.9</v>
      </c>
      <c r="O40" s="293"/>
    </row>
    <row r="41" spans="1:16">
      <c r="A41" s="248"/>
      <c r="B41" s="244"/>
      <c r="C41" s="244"/>
      <c r="D41" s="244"/>
      <c r="E41" s="244"/>
      <c r="F41" s="244"/>
      <c r="G41" s="1127" t="s">
        <v>281</v>
      </c>
      <c r="H41" s="1128"/>
      <c r="I41" s="1128"/>
      <c r="J41" s="1129"/>
      <c r="K41" s="294">
        <v>1249260</v>
      </c>
      <c r="L41" s="300">
        <v>18115</v>
      </c>
      <c r="M41" s="301">
        <v>16405</v>
      </c>
      <c r="N41" s="302">
        <v>10.4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2796096</v>
      </c>
      <c r="J51" s="320">
        <v>41194</v>
      </c>
      <c r="K51" s="321">
        <v>9.6999999999999993</v>
      </c>
      <c r="L51" s="322">
        <v>44162</v>
      </c>
      <c r="M51" s="323">
        <v>-7.7</v>
      </c>
      <c r="N51" s="324">
        <v>17.399999999999999</v>
      </c>
    </row>
    <row r="52" spans="1:14">
      <c r="A52" s="248"/>
      <c r="B52" s="244"/>
      <c r="C52" s="244"/>
      <c r="D52" s="244"/>
      <c r="E52" s="244"/>
      <c r="F52" s="244"/>
      <c r="G52" s="325"/>
      <c r="H52" s="326" t="s">
        <v>510</v>
      </c>
      <c r="I52" s="327">
        <v>1535067</v>
      </c>
      <c r="J52" s="328">
        <v>22615</v>
      </c>
      <c r="K52" s="329">
        <v>64.8</v>
      </c>
      <c r="L52" s="330">
        <v>24931</v>
      </c>
      <c r="M52" s="331">
        <v>-9</v>
      </c>
      <c r="N52" s="332">
        <v>73.8</v>
      </c>
    </row>
    <row r="53" spans="1:14">
      <c r="A53" s="248"/>
      <c r="B53" s="244"/>
      <c r="C53" s="244"/>
      <c r="D53" s="244"/>
      <c r="E53" s="244"/>
      <c r="F53" s="244"/>
      <c r="G53" s="310" t="s">
        <v>511</v>
      </c>
      <c r="H53" s="311"/>
      <c r="I53" s="319">
        <v>2563649</v>
      </c>
      <c r="J53" s="320">
        <v>37675</v>
      </c>
      <c r="K53" s="321">
        <v>-8.5</v>
      </c>
      <c r="L53" s="322">
        <v>48103</v>
      </c>
      <c r="M53" s="323">
        <v>8.9</v>
      </c>
      <c r="N53" s="324">
        <v>-17.399999999999999</v>
      </c>
    </row>
    <row r="54" spans="1:14">
      <c r="A54" s="248"/>
      <c r="B54" s="244"/>
      <c r="C54" s="244"/>
      <c r="D54" s="244"/>
      <c r="E54" s="244"/>
      <c r="F54" s="244"/>
      <c r="G54" s="325"/>
      <c r="H54" s="326" t="s">
        <v>510</v>
      </c>
      <c r="I54" s="327">
        <v>1187443</v>
      </c>
      <c r="J54" s="328">
        <v>17451</v>
      </c>
      <c r="K54" s="329">
        <v>-22.8</v>
      </c>
      <c r="L54" s="330">
        <v>22640</v>
      </c>
      <c r="M54" s="331">
        <v>-9.1999999999999993</v>
      </c>
      <c r="N54" s="332">
        <v>-13.6</v>
      </c>
    </row>
    <row r="55" spans="1:14">
      <c r="A55" s="248"/>
      <c r="B55" s="244"/>
      <c r="C55" s="244"/>
      <c r="D55" s="244"/>
      <c r="E55" s="244"/>
      <c r="F55" s="244"/>
      <c r="G55" s="310" t="s">
        <v>512</v>
      </c>
      <c r="H55" s="311"/>
      <c r="I55" s="319">
        <v>2864784</v>
      </c>
      <c r="J55" s="320">
        <v>41543</v>
      </c>
      <c r="K55" s="321">
        <v>10.3</v>
      </c>
      <c r="L55" s="322">
        <v>45761</v>
      </c>
      <c r="M55" s="323">
        <v>-4.9000000000000004</v>
      </c>
      <c r="N55" s="324">
        <v>15.2</v>
      </c>
    </row>
    <row r="56" spans="1:14">
      <c r="A56" s="248"/>
      <c r="B56" s="244"/>
      <c r="C56" s="244"/>
      <c r="D56" s="244"/>
      <c r="E56" s="244"/>
      <c r="F56" s="244"/>
      <c r="G56" s="325"/>
      <c r="H56" s="326" t="s">
        <v>510</v>
      </c>
      <c r="I56" s="327">
        <v>1440568</v>
      </c>
      <c r="J56" s="328">
        <v>20890</v>
      </c>
      <c r="K56" s="329">
        <v>19.7</v>
      </c>
      <c r="L56" s="330">
        <v>24777</v>
      </c>
      <c r="M56" s="331">
        <v>9.4</v>
      </c>
      <c r="N56" s="332">
        <v>10.3</v>
      </c>
    </row>
    <row r="57" spans="1:14">
      <c r="A57" s="248"/>
      <c r="B57" s="244"/>
      <c r="C57" s="244"/>
      <c r="D57" s="244"/>
      <c r="E57" s="244"/>
      <c r="F57" s="244"/>
      <c r="G57" s="310" t="s">
        <v>513</v>
      </c>
      <c r="H57" s="311"/>
      <c r="I57" s="319">
        <v>4467935</v>
      </c>
      <c r="J57" s="320">
        <v>64761</v>
      </c>
      <c r="K57" s="321">
        <v>55.9</v>
      </c>
      <c r="L57" s="322">
        <v>56255</v>
      </c>
      <c r="M57" s="323">
        <v>22.9</v>
      </c>
      <c r="N57" s="324">
        <v>33</v>
      </c>
    </row>
    <row r="58" spans="1:14">
      <c r="A58" s="248"/>
      <c r="B58" s="244"/>
      <c r="C58" s="244"/>
      <c r="D58" s="244"/>
      <c r="E58" s="244"/>
      <c r="F58" s="244"/>
      <c r="G58" s="325"/>
      <c r="H58" s="326" t="s">
        <v>510</v>
      </c>
      <c r="I58" s="327">
        <v>1599307</v>
      </c>
      <c r="J58" s="328">
        <v>23181</v>
      </c>
      <c r="K58" s="329">
        <v>11</v>
      </c>
      <c r="L58" s="330">
        <v>26957</v>
      </c>
      <c r="M58" s="331">
        <v>8.8000000000000007</v>
      </c>
      <c r="N58" s="332">
        <v>2.2000000000000002</v>
      </c>
    </row>
    <row r="59" spans="1:14">
      <c r="A59" s="248"/>
      <c r="B59" s="244"/>
      <c r="C59" s="244"/>
      <c r="D59" s="244"/>
      <c r="E59" s="244"/>
      <c r="F59" s="244"/>
      <c r="G59" s="310" t="s">
        <v>514</v>
      </c>
      <c r="H59" s="311"/>
      <c r="I59" s="319">
        <v>3471551</v>
      </c>
      <c r="J59" s="320">
        <v>50339</v>
      </c>
      <c r="K59" s="321">
        <v>-22.3</v>
      </c>
      <c r="L59" s="322">
        <v>57944</v>
      </c>
      <c r="M59" s="323">
        <v>3</v>
      </c>
      <c r="N59" s="324">
        <v>-25.3</v>
      </c>
    </row>
    <row r="60" spans="1:14">
      <c r="A60" s="248"/>
      <c r="B60" s="244"/>
      <c r="C60" s="244"/>
      <c r="D60" s="244"/>
      <c r="E60" s="244"/>
      <c r="F60" s="244"/>
      <c r="G60" s="325"/>
      <c r="H60" s="326" t="s">
        <v>510</v>
      </c>
      <c r="I60" s="333">
        <v>1271316</v>
      </c>
      <c r="J60" s="328">
        <v>18435</v>
      </c>
      <c r="K60" s="329">
        <v>-20.5</v>
      </c>
      <c r="L60" s="330">
        <v>29326</v>
      </c>
      <c r="M60" s="331">
        <v>8.8000000000000007</v>
      </c>
      <c r="N60" s="332">
        <v>-29.3</v>
      </c>
    </row>
    <row r="61" spans="1:14">
      <c r="A61" s="248"/>
      <c r="B61" s="244"/>
      <c r="C61" s="244"/>
      <c r="D61" s="244"/>
      <c r="E61" s="244"/>
      <c r="F61" s="244"/>
      <c r="G61" s="310" t="s">
        <v>515</v>
      </c>
      <c r="H61" s="334"/>
      <c r="I61" s="335">
        <v>3232803</v>
      </c>
      <c r="J61" s="336">
        <v>47102</v>
      </c>
      <c r="K61" s="337">
        <v>9</v>
      </c>
      <c r="L61" s="338">
        <v>50445</v>
      </c>
      <c r="M61" s="339">
        <v>4.4000000000000004</v>
      </c>
      <c r="N61" s="324">
        <v>4.5999999999999996</v>
      </c>
    </row>
    <row r="62" spans="1:14">
      <c r="A62" s="248"/>
      <c r="B62" s="244"/>
      <c r="C62" s="244"/>
      <c r="D62" s="244"/>
      <c r="E62" s="244"/>
      <c r="F62" s="244"/>
      <c r="G62" s="325"/>
      <c r="H62" s="326" t="s">
        <v>510</v>
      </c>
      <c r="I62" s="327">
        <v>1406740</v>
      </c>
      <c r="J62" s="328">
        <v>20514</v>
      </c>
      <c r="K62" s="329">
        <v>10.4</v>
      </c>
      <c r="L62" s="330">
        <v>25726</v>
      </c>
      <c r="M62" s="331">
        <v>1.8</v>
      </c>
      <c r="N62" s="332">
        <v>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15.19</v>
      </c>
      <c r="G47" s="12">
        <v>15.17</v>
      </c>
      <c r="H47" s="12">
        <v>15.61</v>
      </c>
      <c r="I47" s="12">
        <v>17.36</v>
      </c>
      <c r="J47" s="13">
        <v>16.48</v>
      </c>
    </row>
    <row r="48" spans="2:10" ht="57.75" customHeight="1">
      <c r="B48" s="14"/>
      <c r="C48" s="1141" t="s">
        <v>4</v>
      </c>
      <c r="D48" s="1141"/>
      <c r="E48" s="1142"/>
      <c r="F48" s="15">
        <v>5.0199999999999996</v>
      </c>
      <c r="G48" s="16">
        <v>2.74</v>
      </c>
      <c r="H48" s="16">
        <v>2.99</v>
      </c>
      <c r="I48" s="16">
        <v>1.49</v>
      </c>
      <c r="J48" s="17">
        <v>1.88</v>
      </c>
    </row>
    <row r="49" spans="2:10" ht="57.75" customHeight="1" thickBot="1">
      <c r="B49" s="18"/>
      <c r="C49" s="1143" t="s">
        <v>5</v>
      </c>
      <c r="D49" s="1143"/>
      <c r="E49" s="1144"/>
      <c r="F49" s="19">
        <v>6.42</v>
      </c>
      <c r="G49" s="20">
        <v>1.1299999999999999</v>
      </c>
      <c r="H49" s="20">
        <v>8.27</v>
      </c>
      <c r="I49" s="20">
        <v>2.64</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11.11</v>
      </c>
      <c r="G34" s="33">
        <v>10.81</v>
      </c>
      <c r="H34" s="33">
        <v>10.09</v>
      </c>
      <c r="I34" s="33">
        <v>9.6</v>
      </c>
      <c r="J34" s="34">
        <v>7.72</v>
      </c>
      <c r="K34" s="22"/>
      <c r="L34" s="22"/>
      <c r="M34" s="22"/>
      <c r="N34" s="22"/>
      <c r="O34" s="22"/>
      <c r="P34" s="22"/>
    </row>
    <row r="35" spans="1:16" ht="39" customHeight="1">
      <c r="A35" s="22"/>
      <c r="B35" s="35"/>
      <c r="C35" s="1145" t="s">
        <v>524</v>
      </c>
      <c r="D35" s="1146"/>
      <c r="E35" s="1147"/>
      <c r="F35" s="36">
        <v>5.08</v>
      </c>
      <c r="G35" s="37">
        <v>2.73</v>
      </c>
      <c r="H35" s="37">
        <v>2.98</v>
      </c>
      <c r="I35" s="37">
        <v>1.49</v>
      </c>
      <c r="J35" s="38">
        <v>1.87</v>
      </c>
      <c r="K35" s="22"/>
      <c r="L35" s="22"/>
      <c r="M35" s="22"/>
      <c r="N35" s="22"/>
      <c r="O35" s="22"/>
      <c r="P35" s="22"/>
    </row>
    <row r="36" spans="1:16" ht="39" customHeight="1">
      <c r="A36" s="22"/>
      <c r="B36" s="35"/>
      <c r="C36" s="1145" t="s">
        <v>525</v>
      </c>
      <c r="D36" s="1146"/>
      <c r="E36" s="1147"/>
      <c r="F36" s="36">
        <v>0.71</v>
      </c>
      <c r="G36" s="37">
        <v>0.73</v>
      </c>
      <c r="H36" s="37">
        <v>0.09</v>
      </c>
      <c r="I36" s="37">
        <v>0.04</v>
      </c>
      <c r="J36" s="38">
        <v>0.38</v>
      </c>
      <c r="K36" s="22"/>
      <c r="L36" s="22"/>
      <c r="M36" s="22"/>
      <c r="N36" s="22"/>
      <c r="O36" s="22"/>
      <c r="P36" s="22"/>
    </row>
    <row r="37" spans="1:16" ht="39" customHeight="1">
      <c r="A37" s="22"/>
      <c r="B37" s="35"/>
      <c r="C37" s="1145" t="s">
        <v>526</v>
      </c>
      <c r="D37" s="1146"/>
      <c r="E37" s="1147"/>
      <c r="F37" s="36">
        <v>0.19</v>
      </c>
      <c r="G37" s="37">
        <v>0</v>
      </c>
      <c r="H37" s="37">
        <v>0.52</v>
      </c>
      <c r="I37" s="37">
        <v>0.4</v>
      </c>
      <c r="J37" s="38">
        <v>0.36</v>
      </c>
      <c r="K37" s="22"/>
      <c r="L37" s="22"/>
      <c r="M37" s="22"/>
      <c r="N37" s="22"/>
      <c r="O37" s="22"/>
      <c r="P37" s="22"/>
    </row>
    <row r="38" spans="1:16" ht="39" customHeight="1">
      <c r="A38" s="22"/>
      <c r="B38" s="35"/>
      <c r="C38" s="1145" t="s">
        <v>527</v>
      </c>
      <c r="D38" s="1146"/>
      <c r="E38" s="1147"/>
      <c r="F38" s="36">
        <v>0.62</v>
      </c>
      <c r="G38" s="37">
        <v>0.05</v>
      </c>
      <c r="H38" s="37">
        <v>0.71</v>
      </c>
      <c r="I38" s="37">
        <v>0.94</v>
      </c>
      <c r="J38" s="38">
        <v>0.28999999999999998</v>
      </c>
      <c r="K38" s="22"/>
      <c r="L38" s="22"/>
      <c r="M38" s="22"/>
      <c r="N38" s="22"/>
      <c r="O38" s="22"/>
      <c r="P38" s="22"/>
    </row>
    <row r="39" spans="1:16" ht="39" customHeight="1">
      <c r="A39" s="22"/>
      <c r="B39" s="35"/>
      <c r="C39" s="1145" t="s">
        <v>528</v>
      </c>
      <c r="D39" s="1146"/>
      <c r="E39" s="1147"/>
      <c r="F39" s="36">
        <v>0.03</v>
      </c>
      <c r="G39" s="37">
        <v>0.01</v>
      </c>
      <c r="H39" s="37">
        <v>0.02</v>
      </c>
      <c r="I39" s="37">
        <v>0</v>
      </c>
      <c r="J39" s="38">
        <v>0.02</v>
      </c>
      <c r="K39" s="22"/>
      <c r="L39" s="22"/>
      <c r="M39" s="22"/>
      <c r="N39" s="22"/>
      <c r="O39" s="22"/>
      <c r="P39" s="22"/>
    </row>
    <row r="40" spans="1:16" ht="39" customHeight="1">
      <c r="A40" s="22"/>
      <c r="B40" s="35"/>
      <c r="C40" s="1145" t="s">
        <v>529</v>
      </c>
      <c r="D40" s="1146"/>
      <c r="E40" s="1147"/>
      <c r="F40" s="36">
        <v>0</v>
      </c>
      <c r="G40" s="37">
        <v>0</v>
      </c>
      <c r="H40" s="37">
        <v>0.01</v>
      </c>
      <c r="I40" s="37">
        <v>0.01</v>
      </c>
      <c r="J40" s="38">
        <v>0</v>
      </c>
      <c r="K40" s="22"/>
      <c r="L40" s="22"/>
      <c r="M40" s="22"/>
      <c r="N40" s="22"/>
      <c r="O40" s="22"/>
      <c r="P40" s="22"/>
    </row>
    <row r="41" spans="1:16" ht="39" customHeight="1">
      <c r="A41" s="22"/>
      <c r="B41" s="35"/>
      <c r="C41" s="1145" t="s">
        <v>530</v>
      </c>
      <c r="D41" s="1146"/>
      <c r="E41" s="1147"/>
      <c r="F41" s="36">
        <v>0</v>
      </c>
      <c r="G41" s="37">
        <v>0</v>
      </c>
      <c r="H41" s="37">
        <v>0.01</v>
      </c>
      <c r="I41" s="37">
        <v>0.01</v>
      </c>
      <c r="J41" s="38">
        <v>0</v>
      </c>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3083</v>
      </c>
      <c r="L45" s="60">
        <v>3236</v>
      </c>
      <c r="M45" s="60">
        <v>3108</v>
      </c>
      <c r="N45" s="60">
        <v>3072</v>
      </c>
      <c r="O45" s="61">
        <v>3123</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v>13</v>
      </c>
      <c r="M47" s="64">
        <v>13</v>
      </c>
      <c r="N47" s="64">
        <v>13</v>
      </c>
      <c r="O47" s="65">
        <v>27</v>
      </c>
      <c r="P47" s="48"/>
      <c r="Q47" s="48"/>
      <c r="R47" s="48"/>
      <c r="S47" s="48"/>
      <c r="T47" s="48"/>
      <c r="U47" s="48"/>
    </row>
    <row r="48" spans="1:21" ht="30.75" customHeight="1">
      <c r="A48" s="48"/>
      <c r="B48" s="1163"/>
      <c r="C48" s="1164"/>
      <c r="D48" s="62"/>
      <c r="E48" s="1155" t="s">
        <v>15</v>
      </c>
      <c r="F48" s="1155"/>
      <c r="G48" s="1155"/>
      <c r="H48" s="1155"/>
      <c r="I48" s="1155"/>
      <c r="J48" s="1156"/>
      <c r="K48" s="63">
        <v>665</v>
      </c>
      <c r="L48" s="64">
        <v>568</v>
      </c>
      <c r="M48" s="64">
        <v>666</v>
      </c>
      <c r="N48" s="64">
        <v>678</v>
      </c>
      <c r="O48" s="65">
        <v>720</v>
      </c>
      <c r="P48" s="48"/>
      <c r="Q48" s="48"/>
      <c r="R48" s="48"/>
      <c r="S48" s="48"/>
      <c r="T48" s="48"/>
      <c r="U48" s="48"/>
    </row>
    <row r="49" spans="1:21" ht="30.75" customHeight="1">
      <c r="A49" s="48"/>
      <c r="B49" s="1163"/>
      <c r="C49" s="1164"/>
      <c r="D49" s="62"/>
      <c r="E49" s="1155" t="s">
        <v>16</v>
      </c>
      <c r="F49" s="1155"/>
      <c r="G49" s="1155"/>
      <c r="H49" s="1155"/>
      <c r="I49" s="1155"/>
      <c r="J49" s="1156"/>
      <c r="K49" s="63">
        <v>258</v>
      </c>
      <c r="L49" s="64">
        <v>185</v>
      </c>
      <c r="M49" s="64">
        <v>203</v>
      </c>
      <c r="N49" s="64">
        <v>366</v>
      </c>
      <c r="O49" s="65">
        <v>395</v>
      </c>
      <c r="P49" s="48"/>
      <c r="Q49" s="48"/>
      <c r="R49" s="48"/>
      <c r="S49" s="48"/>
      <c r="T49" s="48"/>
      <c r="U49" s="48"/>
    </row>
    <row r="50" spans="1:21" ht="30.75" customHeight="1">
      <c r="A50" s="48"/>
      <c r="B50" s="1163"/>
      <c r="C50" s="1164"/>
      <c r="D50" s="62"/>
      <c r="E50" s="1155" t="s">
        <v>17</v>
      </c>
      <c r="F50" s="1155"/>
      <c r="G50" s="1155"/>
      <c r="H50" s="1155"/>
      <c r="I50" s="1155"/>
      <c r="J50" s="1156"/>
      <c r="K50" s="63">
        <v>91</v>
      </c>
      <c r="L50" s="64">
        <v>91</v>
      </c>
      <c r="M50" s="64">
        <v>91</v>
      </c>
      <c r="N50" s="64">
        <v>91</v>
      </c>
      <c r="O50" s="65">
        <v>91</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2702</v>
      </c>
      <c r="L52" s="64">
        <v>2751</v>
      </c>
      <c r="M52" s="64">
        <v>2837</v>
      </c>
      <c r="N52" s="64">
        <v>2873</v>
      </c>
      <c r="O52" s="65">
        <v>3108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1395</v>
      </c>
      <c r="L53" s="69">
        <v>1342</v>
      </c>
      <c r="M53" s="69">
        <v>1244</v>
      </c>
      <c r="N53" s="69">
        <v>1347</v>
      </c>
      <c r="O53" s="70">
        <v>1248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藤田 陽子</cp:lastModifiedBy>
  <cp:lastPrinted>2016-04-15T11:24:02Z</cp:lastPrinted>
  <dcterms:created xsi:type="dcterms:W3CDTF">2016-02-15T01:18:33Z</dcterms:created>
  <dcterms:modified xsi:type="dcterms:W3CDTF">2016-04-21T07:01:12Z</dcterms:modified>
  <cp:category/>
</cp:coreProperties>
</file>