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AM35" i="9"/>
  <c r="C35" i="9"/>
  <c r="CO34" i="9"/>
  <c r="BW34" i="9"/>
  <c r="BW35" i="9" s="1"/>
  <c r="BW36" i="9" s="1"/>
  <c r="BW37" i="9" s="1"/>
  <c r="BW38" i="9" s="1"/>
  <c r="BW39" i="9" s="1"/>
  <c r="BW40" i="9" s="1"/>
  <c r="BW41" i="9" s="1"/>
  <c r="BW42" i="9" s="1"/>
  <c r="BW43" i="9" s="1"/>
  <c r="AM34" i="9"/>
  <c r="U34" i="9"/>
  <c r="U35" i="9" s="1"/>
  <c r="U36" i="9" s="1"/>
  <c r="U37" i="9" s="1"/>
  <c r="U38"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<sst xmlns="http://schemas.openxmlformats.org/spreadsheetml/2006/main" count="1040" uniqueCount="544">
  <si>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</si>
  <si>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</si>
  <si>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</si>
  <si>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</si>
  <si>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</si>
  <si>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</si>
  <si>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</si>
  <si>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</si>
  <si>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</si>
  <si>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</si>
  <si>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</si>
  <si>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</si>
  <si>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</si>
  <si>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</si>
  <si>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</si>
  <si>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</si>
  <si>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</si>
  <si>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</si>
  <si>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</si>
  <si>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</si>
  <si>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</si>
  <si>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</si>
  <si>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</si>
  <si>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</si>
  <si>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</si>
  <si>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</si>
  <si>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</si>
  <si>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</si>
  <si>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</si>
  <si>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</si>
  <si>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</si>
  <si>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</si>
  <si>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</si>
  <si>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</si>
  <si>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</si>
  <si>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</si>
  <si>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</si>
  <si>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</si>
  <si>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</si>
  <si>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</si>
  <si>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</si>
  <si>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</si>
  <si>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</si>
  <si>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</si>
  <si>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</si>
  <si>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</si>
  <si>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</si>
  <si>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</si>
  <si>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</si>
  <si>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</si>
  <si>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</si>
  <si>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</si>
  <si>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</si>
  <si>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</si>
  <si>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</si>
  <si>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</si>
  <si>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</si>
  <si>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</si>
  <si>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</si>
  <si>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</si>
  <si>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</si>
  <si>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</si>
  <si>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</si>
  <si>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</si>
  <si>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</si>
  <si>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</si>
  <si>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</si>
  <si>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</si>
  <si>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</si>
  <si>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</si>
  <si>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</si>
  <si>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</si>
  <si>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</si>
  <si>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</si>
  <si>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</si>
  <si>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</si>
  <si>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</si>
  <si>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</si>
  <si>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</si>
  <si>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</si>
  <si>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</si>
  <si>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</si>
  <si>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</si>
  <si>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</si>
  <si>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</si>
  <si>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</si>
  <si>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</si>
  <si>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</si>
  <si>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</si>
  <si>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</si>
  <si>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</si>
  <si>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</si>
  <si>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</si>
  <si>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</si>
  <si>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</si>
  <si>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</si>
  <si>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</si>
  <si>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</si>
  <si>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</si>
  <si>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</si>
  <si>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</si>
  <si>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</si>
  <si>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</si>
  <si>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</si>
  <si>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</si>
  <si>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</si>
  <si>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</si>
  <si>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</si>
  <si>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</si>
  <si>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</si>
  <si>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</si>
  <si>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</si>
  <si>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</si>
  <si>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</si>
  <si>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</si>
  <si>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</si>
  <si>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</si>
  <si>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</si>
  <si>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</si>
  <si>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</si>
  <si>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</si>
  <si>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</si>
  <si>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</si>
  <si>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</si>
  <si>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</si>
  <si>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</si>
  <si>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</si>
  <si>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</si>
  <si>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</si>
  <si>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</si>
  <si>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</si>
  <si>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</si>
  <si>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</si>
  <si>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</si>
  <si>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</si>
  <si>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</si>
  <si>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</si>
  <si>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</si>
  <si>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-3.5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</si>
  <si>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</si>
  <si>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</si>
  <si>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</si>
  <si>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</si>
  <si>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</si>
  <si>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</si>
  <si>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</si>
  <si>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</si>
  <si>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</si>
  <si>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</si>
  <si>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</si>
  <si>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</si>
  <si>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</si>
  <si>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</si>
  <si>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</si>
  <si>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</si>
  <si>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</si>
  <si>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</si>
  <si>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</si>
  <si>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</si>
  <si>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</si>
  <si>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</si>
  <si>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</si>
  <si>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</si>
  <si>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</si>
  <si>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</si>
  <si>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</si>
  <si>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</si>
  <si>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</si>
  <si>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</si>
  <si>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</si>
  <si>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</si>
  <si>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</si>
  <si>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</si>
  <si>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</si>
  <si>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</si>
  <si>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</si>
  <si>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</si>
  <si>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</si>
  <si>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</si>
  <si>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</si>
  <si>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</si>
  <si>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</si>
  <si>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</si>
  <si>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</si>
  <si>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</si>
  <si>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</si>
  <si>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</si>
  <si>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</si>
  <si>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</si>
  <si>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</si>
  <si>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</si>
  <si>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</si>
  <si>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</si>
  <si>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</si>
  <si>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</si>
  <si>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</si>
  <si>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</si>
  <si>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</si>
  <si>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</si>
  <si>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</si>
  <si>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</si>
  <si>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</si>
  <si>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</si>
  <si>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</si>
  <si>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</si>
  <si>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</si>
  <si>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</si>
  <si>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</si>
  <si>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</si>
  <si>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</si>
  <si>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</si>
  <si>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</si>
  <si>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</si>
  <si>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</si>
  <si>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</si>
  <si>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</si>
  <si>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</si>
  <si>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</si>
  <si>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</si>
  <si>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</si>
  <si>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</si>
  <si>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</si>
  <si>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</si>
  <si>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</si>
  <si>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</si>
  <si>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</si>
  <si>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</si>
  <si>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</si>
  <si>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</si>
  <si>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</si>
  <si>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</si>
  <si>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</si>
  <si>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</si>
  <si>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</si>
  <si>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</si>
  <si>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</si>
  <si>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</si>
  <si>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</si>
  <si>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</si>
  <si>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</si>
  <si>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</si>
  <si>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</si>
  <si>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</si>
  <si>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</si>
  <si>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</si>
  <si>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</si>
  <si>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</si>
  <si>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</si>
  <si>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</si>
  <si>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</si>
  <si>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</si>
  <si>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</si>
  <si>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</si>
  <si>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</si>
  <si>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</si>
  <si>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</si>
  <si>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</si>
  <si>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</si>
  <si>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</si>
  <si>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</si>
  <si>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</si>
  <si>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</si>
  <si>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</si>
  <si>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</si>
  <si>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</si>
  <si>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</si>
  <si>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</si>
  <si>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</si>
  <si>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</si>
  <si>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</si>
  <si>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</si>
  <si>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</si>
  <si>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</si>
  <si>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</si>
  <si>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</si>
  <si>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</si>
  <si>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</si>
  <si>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</si>
  <si>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</si>
  <si>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</si>
  <si>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</si>
  <si>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</si>
  <si>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</si>
  <si>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</si>
  <si>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</si>
  <si>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</si>
  <si>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</si>
  <si>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</si>
  <si>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</si>
  <si>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</si>
  <si>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</si>
  <si>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</si>
  <si>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</si>
  <si>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</si>
  <si>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</si>
  <si>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</si>
  <si>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</si>
  <si>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</si>
  <si>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</si>
  <si>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</si>
  <si>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</si>
  <si>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</si>
  <si>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</si>
  <si>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</si>
  <si>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</si>
  <si>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</si>
  <si>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</si>
  <si>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</si>
  <si>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</si>
  <si>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</si>
  <si>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</si>
  <si>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</si>
  <si>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</si>
  <si>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</si>
  <si>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</si>
  <si>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</si>
  <si>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</si>
  <si>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</si>
  <si>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</si>
  <si>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</si>
  <si>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</si>
  <si>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</si>
  <si>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</si>
  <si>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</si>
  <si>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</si>
  <si>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</si>
  <si>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</si>
  <si>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</si>
  <si>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</si>
  <si>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</si>
  <si>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</si>
  <si>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</si>
  <si>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</si>
  <si>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</si>
  <si>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</si>
  <si>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</si>
  <si>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</si>
  <si>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</si>
  <si>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</si>
  <si>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</si>
  <si>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</si>
  <si>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</si>
  <si>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</si>
  <si>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</si>
  <si>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</si>
  <si>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</si>
  <si>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</si>
  <si>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</si>
  <si>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</si>
  <si>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</si>
  <si>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</si>
  <si>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</si>
  <si>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</si>
  <si>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</si>
  <si>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</si>
  <si>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</si>
  <si>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</si>
  <si>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</si>
  <si>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</si>
  <si>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</si>
  <si>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</si>
  <si>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</si>
  <si>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</si>
  <si>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</si>
  <si>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</si>
  <si>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</si>
  <si>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</si>
  <si>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</si>
  <si>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</si>
  <si>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</si>
  <si>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</si>
  <si>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</si>
  <si>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</si>
  <si>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</si>
  <si>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</si>
  <si>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</si>
  <si>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</si>
  <si>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</si>
  <si>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</si>
  <si>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</si>
  <si>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</si>
  <si>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</si>
  <si>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</si>
  <si>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</si>
  <si>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</si>
  <si>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</si>
  <si>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</si>
  <si>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</si>
  <si>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</si>
  <si>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</si>
  <si>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</si>
  <si>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</si>
  <si>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</si>
  <si>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</si>
  <si>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</si>
  <si>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</si>
  <si>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</si>
  <si>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</si>
  <si>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</si>
  <si>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</si>
  <si>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</si>
  <si>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</si>
  <si>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</si>
  <si>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</si>
  <si>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</si>
  <si>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</si>
  <si>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</si>
  <si>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</si>
  <si>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</si>
  <si>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</si>
  <si>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</si>
  <si>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</si>
  <si>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</si>
  <si>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</si>
  <si>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</si>
  <si>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</si>
  <si>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</si>
  <si>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</si>
  <si>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</si>
  <si>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</si>
  <si>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</si>
  <si>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</si>
  <si>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</si>
  <si>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</si>
  <si>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</si>
  <si>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</si>
  <si>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</si>
  <si>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</si>
  <si>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</si>
  <si>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</si>
  <si>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</si>
  <si>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</si>
  <si>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</si>
  <si>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</si>
  <si>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</si>
  <si>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</si>
  <si>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</si>
  <si>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</si>
  <si>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</si>
  <si>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</si>
  <si>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</si>
  <si>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</si>
  <si>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</si>
  <si>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</si>
  <si>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</si>
  <si>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</si>
  <si>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</si>
  <si>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</si>
  <si>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</si>
  <si>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</si>
  <si>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</si>
  <si>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</si>
  <si>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</si>
  <si>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</si>
  <si>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</si>
  <si>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</si>
  <si>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</si>
  <si>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</si>
  <si>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</si>
  <si>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</si>
  <si>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</si>
  <si>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</si>
  <si>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</si>
  <si>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</si>
  <si>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</si>
  <si>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</si>
  <si>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</si>
  <si>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</si>
  <si>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</si>
  <si>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</si>
  <si>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</si>
  <si>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</si>
  <si>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</si>
  <si>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</si>
  <si>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</si>
  <si>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</si>
  <si>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</si>
  <si>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</si>
  <si>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</si>
  <si>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</si>
  <si>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</si>
  <si>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</si>
  <si>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</si>
  <si>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</si>
  <si>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</si>
  <si>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</si>
  <si>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</si>
  <si>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</si>
  <si>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</si>
  <si>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</si>
  <si>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</si>
  <si>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</si>
  <si>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</si>
  <si>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</si>
  <si>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</si>
  <si>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</si>
  <si>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</si>
  <si>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</si>
  <si>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</si>
  <si>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</si>
  <si>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</si>
  <si>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</si>
  <si>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</si>
  <si>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</si>
  <si>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</si>
  <si>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</si>
  <si>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</si>
  <si>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</si>
  <si>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</si>
  <si>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</si>
  <si>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</si>
  <si>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</si>
  <si>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</si>
  <si>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</si>
  <si>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</si>
  <si>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</si>
  <si>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</si>
  <si>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</si>
  <si>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</si>
  <si>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</si>
  <si>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</si>
  <si>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</si>
  <si>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</si>
  <si>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国民健康保険診療施設特別会計</t>
  </si>
  <si>
    <t>介護保険特別会計（保険事業勘定）</t>
  </si>
  <si>
    <t>介護保険特別会計（サービス事業勘定）</t>
  </si>
  <si>
    <t>後期高齢者医療特別会計</t>
  </si>
  <si>
    <t>下水道事業特別会計</t>
  </si>
  <si>
    <t>農業集落排水事業特別会計</t>
  </si>
  <si>
    <t>その他会計（赤字）</t>
  </si>
  <si>
    <t>その他会計（黒字）</t>
  </si>
  <si>
    <t>福井県後期高齢者医療広域連合(一般会計）</t>
    <phoneticPr fontId="2"/>
  </si>
  <si>
    <t>福井県後期高齢者医療広域連合(特別会計）</t>
    <phoneticPr fontId="2"/>
  </si>
  <si>
    <t>福井県市町総合事務組合（一般会計）</t>
    <phoneticPr fontId="2"/>
  </si>
  <si>
    <t>福井県市町総合事務組合（特別会計）</t>
    <phoneticPr fontId="2"/>
  </si>
  <si>
    <t>福井県自治会館組合</t>
    <phoneticPr fontId="2"/>
  </si>
  <si>
    <t>公立丹南病院組合</t>
    <phoneticPr fontId="2"/>
  </si>
  <si>
    <t>鯖江広域衛生施設組合</t>
    <phoneticPr fontId="2"/>
  </si>
  <si>
    <t>南越消防組合</t>
    <phoneticPr fontId="2"/>
  </si>
  <si>
    <t>南越清掃組合</t>
    <phoneticPr fontId="2"/>
  </si>
  <si>
    <t>福井県丹南広域組合</t>
    <phoneticPr fontId="2"/>
  </si>
  <si>
    <t>池田屋</t>
    <rPh sb="0" eb="2">
      <t>イケダ</t>
    </rPh>
    <rPh sb="2" eb="3">
      <t>ヤ</t>
    </rPh>
    <phoneticPr fontId="2"/>
  </si>
  <si>
    <t>池田町農業公社</t>
    <rPh sb="0" eb="2">
      <t>イケダ</t>
    </rPh>
    <rPh sb="2" eb="3">
      <t>チョウ</t>
    </rPh>
    <rPh sb="3" eb="5">
      <t>ノウギョウ</t>
    </rPh>
    <rPh sb="5" eb="7">
      <t>コウシャ</t>
    </rPh>
    <phoneticPr fontId="2"/>
  </si>
  <si>
    <t>まちＵＰいけだ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</si>
</sst>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201428</c:v>
                </c:pt>
                <c:pt idx="2">
                  <c:v>221823</c:v>
                </c:pt>
                <c:pt idx="3">
                  <c:v>263041</c:v>
                </c:pt>
                <c:pt idx="4">
                  <c:v>272886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314237</c:v>
                </c:pt>
                <c:pt idx="1">
                  <c:v>184942</c:v>
                </c:pt>
                <c:pt idx="2">
                  <c:v>229546</c:v>
                </c:pt>
                <c:pt idx="3">
                  <c:v>222641</c:v>
                </c:pt>
                <c:pt idx="4">
                  <c:v>235769</c:v>
                </c:pt>
              </c:numCache>
            </c:numRef>
          </c:val>
          <c:smooth val="0"/>
        </c:ser>
        <c:dLbls>
          <c:showLegendKey val="0"/>
          <c:showVal val="0"/>
          <c:showCatName val="0"/>
          <c:showSerName val="0"/>
          <c:showPercent val="0"/>
          <c:showBubbleSize val="0"/>
        </c:dLbls>
        <c:marker val="1"/>
        <c:smooth val="0"/>
        <c:axId val="153371776"/>
        <c:axId val="153373696"/>
      </c:lineChart>
      <c:catAx>
        <c:axId val="153371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373696"/>
        <c:crosses val="autoZero"/>
        <c:auto val="1"/>
        <c:lblAlgn val="ctr"/>
        <c:lblOffset val="100"/>
        <c:tickLblSkip val="1"/>
        <c:tickMarkSkip val="1"/>
        <c:noMultiLvlLbl val="0"/>
      </c:catAx>
      <c:valAx>
        <c:axId val="1533736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371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20.149999999999999</c:v>
                </c:pt>
                <c:pt idx="1">
                  <c:v>20.45</c:v>
                </c:pt>
                <c:pt idx="2">
                  <c:v>17.100000000000001</c:v>
                </c:pt>
                <c:pt idx="3">
                  <c:v>19.510000000000002</c:v>
                </c:pt>
                <c:pt idx="4">
                  <c:v>16.91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38.29</c:v>
                </c:pt>
                <c:pt idx="1">
                  <c:v>47.98</c:v>
                </c:pt>
                <c:pt idx="2">
                  <c:v>57.84</c:v>
                </c:pt>
                <c:pt idx="3">
                  <c:v>64.83</c:v>
                </c:pt>
                <c:pt idx="4">
                  <c:v>77.37</c:v>
                </c:pt>
              </c:numCache>
            </c:numRef>
          </c:val>
        </c:ser>
        <c:dLbls>
          <c:showLegendKey val="0"/>
          <c:showVal val="0"/>
          <c:showCatName val="0"/>
          <c:showSerName val="0"/>
          <c:showPercent val="0"/>
          <c:showBubbleSize val="0"/>
        </c:dLbls>
        <c:gapWidth val="250"/>
        <c:overlap val="100"/>
        <c:axId val="152639360"/>
        <c:axId val="152649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10.39</c:v>
                </c:pt>
                <c:pt idx="1">
                  <c:v>7.34</c:v>
                </c:pt>
                <c:pt idx="2">
                  <c:v>7.17</c:v>
                </c:pt>
                <c:pt idx="3">
                  <c:v>8.77</c:v>
                </c:pt>
                <c:pt idx="4">
                  <c:v>7.01</c:v>
                </c:pt>
              </c:numCache>
            </c:numRef>
          </c:val>
          <c:smooth val="0"/>
        </c:ser>
        <c:dLbls>
          <c:showLegendKey val="0"/>
          <c:showVal val="0"/>
          <c:showCatName val="0"/>
          <c:showSerName val="0"/>
          <c:showPercent val="0"/>
          <c:showBubbleSize val="0"/>
        </c:dLbls>
        <c:marker val="1"/>
        <c:smooth val="0"/>
        <c:axId val="152639360"/>
        <c:axId val="152649728"/>
      </c:lineChart>
      <c:catAx>
        <c:axId val="15263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649728"/>
        <c:crosses val="autoZero"/>
        <c:auto val="1"/>
        <c:lblAlgn val="ctr"/>
        <c:lblOffset val="100"/>
        <c:tickLblSkip val="1"/>
        <c:tickMarkSkip val="1"/>
        <c:noMultiLvlLbl val="0"/>
      </c:catAx>
      <c:valAx>
        <c:axId val="152649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63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0.01</c:v>
                </c:pt>
              </c:numCache>
            </c:numRef>
          </c:val>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0.79</c:v>
                </c:pt>
                <c:pt idx="2">
                  <c:v>#N/A</c:v>
                </c:pt>
                <c:pt idx="3">
                  <c:v>0.91</c:v>
                </c:pt>
                <c:pt idx="4">
                  <c:v>#N/A</c:v>
                </c:pt>
                <c:pt idx="5">
                  <c:v>0.45</c:v>
                </c:pt>
                <c:pt idx="6">
                  <c:v>#N/A</c:v>
                </c:pt>
                <c:pt idx="7">
                  <c:v>0.41</c:v>
                </c:pt>
                <c:pt idx="8">
                  <c:v>#N/A</c:v>
                </c:pt>
                <c:pt idx="9">
                  <c:v>0.26</c:v>
                </c:pt>
              </c:numCache>
            </c:numRef>
          </c:val>
        </c:ser>
        <c:ser>
          <c:idx val="7"/>
          <c:order val="7"/>
          <c:tx>
            <c:strRef>
              <c:f>データシート!$A$34</c:f>
              <c:strCache>
                <c:ptCount val="1"/>
                <c:pt idx="0">
                  <c:v>国民健康保険診療施設特別会計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1.22</c:v>
                </c:pt>
                <c:pt idx="2">
                  <c:v>#N/A</c:v>
                </c:pt>
                <c:pt idx="3">
                  <c:v>1.71</c:v>
                </c:pt>
                <c:pt idx="4">
                  <c:v>#N/A</c:v>
                </c:pt>
                <c:pt idx="5">
                  <c:v>1.3</c:v>
                </c:pt>
                <c:pt idx="6">
                  <c:v>#N/A</c:v>
                </c:pt>
                <c:pt idx="7">
                  <c:v>1.59</c:v>
                </c:pt>
                <c:pt idx="8">
                  <c:v>#N/A</c:v>
                </c:pt>
                <c:pt idx="9">
                  <c:v>1.6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1.81</c:v>
                </c:pt>
                <c:pt idx="2">
                  <c:v>#N/A</c:v>
                </c:pt>
                <c:pt idx="3">
                  <c:v>1.63</c:v>
                </c:pt>
                <c:pt idx="4">
                  <c:v>#N/A</c:v>
                </c:pt>
                <c:pt idx="5">
                  <c:v>1.58</c:v>
                </c:pt>
                <c:pt idx="6">
                  <c:v>#N/A</c:v>
                </c:pt>
                <c:pt idx="7">
                  <c:v>2.4700000000000002</c:v>
                </c:pt>
                <c:pt idx="8">
                  <c:v>#N/A</c:v>
                </c:pt>
                <c:pt idx="9">
                  <c:v>2.2000000000000002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20.149999999999999</c:v>
                </c:pt>
                <c:pt idx="2">
                  <c:v>#N/A</c:v>
                </c:pt>
                <c:pt idx="3">
                  <c:v>20.45</c:v>
                </c:pt>
                <c:pt idx="4">
                  <c:v>#N/A</c:v>
                </c:pt>
                <c:pt idx="5">
                  <c:v>17.100000000000001</c:v>
                </c:pt>
                <c:pt idx="6">
                  <c:v>#N/A</c:v>
                </c:pt>
                <c:pt idx="7">
                  <c:v>19.5</c:v>
                </c:pt>
                <c:pt idx="8">
                  <c:v>#N/A</c:v>
                </c:pt>
                <c:pt idx="9">
                  <c:v>16.91</c:v>
                </c:pt>
              </c:numCache>
            </c:numRef>
          </c:val>
        </c:ser>
        <c:dLbls>
          <c:showLegendKey val="0"/>
          <c:showVal val="0"/>
          <c:showCatName val="0"/>
          <c:showSerName val="0"/>
          <c:showPercent val="0"/>
          <c:showBubbleSize val="0"/>
        </c:dLbls>
        <c:gapWidth val="150"/>
        <c:overlap val="100"/>
        <c:axId val="152825216"/>
        <c:axId val="135922816"/>
      </c:barChart>
      <c:catAx>
        <c:axId val="1528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922816"/>
        <c:crosses val="autoZero"/>
        <c:auto val="1"/>
        <c:lblAlgn val="ctr"/>
        <c:lblOffset val="100"/>
        <c:tickLblSkip val="1"/>
        <c:tickMarkSkip val="1"/>
        <c:noMultiLvlLbl val="0"/>
      </c:catAx>
      <c:valAx>
        <c:axId val="135922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82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484</c:v>
                </c:pt>
                <c:pt idx="5">
                  <c:v>453</c:v>
                </c:pt>
                <c:pt idx="8">
                  <c:v>433</c:v>
                </c:pt>
                <c:pt idx="11">
                  <c:v>403</c:v>
                </c:pt>
                <c:pt idx="14">
                  <c:v>377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c:v>
                </c:pt>
                <c:pt idx="3">
                  <c:v>10</c:v>
                </c:pt>
                <c:pt idx="6">
                  <c:v>8</c:v>
                </c:pt>
                <c:pt idx="9">
                  <c:v>8</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213</c:v>
                </c:pt>
                <c:pt idx="3">
                  <c:v>186</c:v>
                </c:pt>
                <c:pt idx="6">
                  <c:v>166</c:v>
                </c:pt>
                <c:pt idx="9">
                  <c:v>151</c:v>
                </c:pt>
                <c:pt idx="12">
                  <c:v>125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438</c:v>
                </c:pt>
                <c:pt idx="3">
                  <c:v>416</c:v>
                </c:pt>
                <c:pt idx="6">
                  <c:v>408</c:v>
                </c:pt>
                <c:pt idx="9">
                  <c:v>383</c:v>
                </c:pt>
                <c:pt idx="12">
                  <c:v>363</c:v>
                </c:pt>
              </c:numCache>
            </c:numRef>
          </c:val>
        </c:ser>
        <c:dLbls>
          <c:showLegendKey val="0"/>
          <c:showVal val="0"/>
          <c:showCatName val="0"/>
          <c:showSerName val="0"/>
          <c:showPercent val="0"/>
          <c:showBubbleSize val="0"/>
        </c:dLbls>
        <c:gapWidth val="100"/>
        <c:overlap val="100"/>
        <c:axId val="153835008"/>
        <c:axId val="15383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179</c:v>
                </c:pt>
                <c:pt idx="2">
                  <c:v>#N/A</c:v>
                </c:pt>
                <c:pt idx="3">
                  <c:v>#N/A</c:v>
                </c:pt>
                <c:pt idx="4">
                  <c:v>159</c:v>
                </c:pt>
                <c:pt idx="5">
                  <c:v>#N/A</c:v>
                </c:pt>
                <c:pt idx="6">
                  <c:v>#N/A</c:v>
                </c:pt>
                <c:pt idx="7">
                  <c:v>149</c:v>
                </c:pt>
                <c:pt idx="8">
                  <c:v>#N/A</c:v>
                </c:pt>
                <c:pt idx="9">
                  <c:v>#N/A</c:v>
                </c:pt>
                <c:pt idx="10">
                  <c:v>139</c:v>
                </c:pt>
                <c:pt idx="11">
                  <c:v>#N/A</c:v>
                </c:pt>
                <c:pt idx="12">
                  <c:v>#N/A</c:v>
                </c:pt>
                <c:pt idx="13">
                  <c:v>118</c:v>
                </c:pt>
                <c:pt idx="14">
                  <c:v>#N/A</c:v>
                </c:pt>
              </c:numCache>
            </c:numRef>
          </c:val>
          <c:smooth val="0"/>
        </c:ser>
        <c:dLbls>
          <c:showLegendKey val="0"/>
          <c:showVal val="0"/>
          <c:showCatName val="0"/>
          <c:showSerName val="0"/>
          <c:showPercent val="0"/>
          <c:showBubbleSize val="0"/>
        </c:dLbls>
        <c:marker val="1"/>
        <c:smooth val="0"/>
        <c:axId val="153835008"/>
        <c:axId val="153836928"/>
      </c:lineChart>
      <c:catAx>
        <c:axId val="15383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836928"/>
        <c:crosses val="autoZero"/>
        <c:auto val="1"/>
        <c:lblAlgn val="ctr"/>
        <c:lblOffset val="100"/>
        <c:tickLblSkip val="1"/>
        <c:tickMarkSkip val="1"/>
        <c:noMultiLvlLbl val="0"/>
      </c:catAx>
      <c:valAx>
        <c:axId val="15383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83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3856</c:v>
                </c:pt>
                <c:pt idx="5">
                  <c:v>3495</c:v>
                </c:pt>
                <c:pt idx="8">
                  <c:v>3434</c:v>
                </c:pt>
                <c:pt idx="11">
                  <c:v>3610</c:v>
                </c:pt>
                <c:pt idx="14">
                  <c:v>3650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1424</c:v>
                </c:pt>
                <c:pt idx="5">
                  <c:v>1586</c:v>
                </c:pt>
                <c:pt idx="8">
                  <c:v>1812</c:v>
                </c:pt>
                <c:pt idx="11">
                  <c:v>1886</c:v>
                </c:pt>
                <c:pt idx="14">
                  <c:v>2071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677</c:v>
                </c:pt>
                <c:pt idx="3">
                  <c:v>713</c:v>
                </c:pt>
                <c:pt idx="6">
                  <c:v>693</c:v>
                </c:pt>
                <c:pt idx="9">
                  <c:v>669</c:v>
                </c:pt>
                <c:pt idx="12">
                  <c:v>641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56</c:v>
                </c:pt>
                <c:pt idx="3">
                  <c:v>47</c:v>
                </c:pt>
                <c:pt idx="6">
                  <c:v>45</c:v>
                </c:pt>
                <c:pt idx="9">
                  <c:v>41</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1944</c:v>
                </c:pt>
                <c:pt idx="3">
                  <c:v>1756</c:v>
                </c:pt>
                <c:pt idx="6">
                  <c:v>1505</c:v>
                </c:pt>
                <c:pt idx="9">
                  <c:v>1523</c:v>
                </c:pt>
                <c:pt idx="12">
                  <c:v>1429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3023</c:v>
                </c:pt>
                <c:pt idx="3">
                  <c:v>2783</c:v>
                </c:pt>
                <c:pt idx="6">
                  <c:v>2678</c:v>
                </c:pt>
                <c:pt idx="9">
                  <c:v>2726</c:v>
                </c:pt>
                <c:pt idx="12">
                  <c:v>2680</c:v>
                </c:pt>
              </c:numCache>
            </c:numRef>
          </c:val>
        </c:ser>
        <c:dLbls>
          <c:showLegendKey val="0"/>
          <c:showVal val="0"/>
          <c:showCatName val="0"/>
          <c:showSerName val="0"/>
          <c:showPercent val="0"/>
          <c:showBubbleSize val="0"/>
        </c:dLbls>
        <c:gapWidth val="100"/>
        <c:overlap val="100"/>
        <c:axId val="153989120"/>
        <c:axId val="15399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420</c:v>
                </c:pt>
                <c:pt idx="2">
                  <c:v>#N/A</c:v>
                </c:pt>
                <c:pt idx="3">
                  <c:v>#N/A</c:v>
                </c:pt>
                <c:pt idx="4">
                  <c:v>217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3989120"/>
        <c:axId val="153991040"/>
      </c:lineChart>
      <c:catAx>
        <c:axId val="1539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991040"/>
        <c:crosses val="autoZero"/>
        <c:auto val="1"/>
        <c:lblAlgn val="ctr"/>
        <c:lblOffset val="100"/>
        <c:tickLblSkip val="1"/>
        <c:tickMarkSkip val="1"/>
        <c:noMultiLvlLbl val="0"/>
      </c:catAx>
      <c:valAx>
        <c:axId val="15399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98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2,888
2,880
194.65
3,546,472
3,127,168
330,732
1,955,388
2,576,136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少子高齢・過疎、企業の廃業により税収は伸び悩んでいる状況。歳入は地方交付税に依存する割合が高く、地方交付税の交付状況により比率が悪化する可能性が高い。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146352</xdr:rowOff>
    </xdr:from>
    <xdr:to>
      <xdr:col>7</xdr:col>
      <xdr:colOff>152400</xdr:colOff>
      <xdr:row>45</xdr:row>
      <xdr:rowOff>28122</xdr:rowOff>
    </xdr:to>
    <xdr:cxnSp macro="">
      <xdr:nvCxnSpPr>
        <xdr:cNvPr id="63" name="直線コネクタ 62"/>
        <xdr:cNvCxnSpPr/>
      </xdr:nvCxnSpPr>
      <xdr:spPr>
        <a:xfrm flipV="1">
          <a:off x="4953000" y="6318552"/>
          <a:ext cx="0" cy="1424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4"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5" name="直線コネクタ 64"/>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61279</xdr:rowOff>
    </xdr:from>
    <xdr:ext cx="762000" cy="259045"/>
    <xdr:sp macro="" textlink="">
      <xdr:nvSpPr>
        <xdr:cNvPr id="66"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146352</xdr:rowOff>
    </xdr:from>
    <xdr:to>
      <xdr:col>7</xdr:col>
      <xdr:colOff>241300</xdr:colOff>
      <xdr:row>36</xdr:row>
      <xdr:rowOff>146352</xdr:rowOff>
    </xdr:to>
    <xdr:cxnSp macro="">
      <xdr:nvCxnSpPr>
        <xdr:cNvPr id="67" name="直線コネクタ 66"/>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153609</xdr:rowOff>
    </xdr:from>
    <xdr:to>
      <xdr:col>7</xdr:col>
      <xdr:colOff>152400</xdr:colOff>
      <xdr:row>44</xdr:row>
      <xdr:rowOff>153609</xdr:rowOff>
    </xdr:to>
    <xdr:cxnSp macro="">
      <xdr:nvCxnSpPr>
        <xdr:cNvPr id="68" name="直線コネクタ 67"/>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27412</xdr:rowOff>
    </xdr:from>
    <xdr:ext cx="762000" cy="259045"/>
    <xdr:sp macro="" textlink="">
      <xdr:nvSpPr>
        <xdr:cNvPr id="69" name="財政力平均値テキスト"/>
        <xdr:cNvSpPr txBox="1"/>
      </xdr:nvSpPr>
      <xdr:spPr>
        <a:xfrm>
          <a:off x="5041900" y="7399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70" name="フローチャート : 判断 69"/>
        <xdr:cNvSpPr/>
      </xdr:nvSpPr>
      <xdr:spPr>
        <a:xfrm>
          <a:off x="49022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153609</xdr:rowOff>
    </xdr:from>
    <xdr:to>
      <xdr:col>6</xdr:col>
      <xdr:colOff>0</xdr:colOff>
      <xdr:row>44</xdr:row>
      <xdr:rowOff>153609</xdr:rowOff>
    </xdr:to>
    <xdr:cxnSp macro="">
      <xdr:nvCxnSpPr>
        <xdr:cNvPr id="71" name="直線コネクタ 70"/>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22376</xdr:rowOff>
    </xdr:from>
    <xdr:to>
      <xdr:col>6</xdr:col>
      <xdr:colOff>50800</xdr:colOff>
      <xdr:row>44</xdr:row>
      <xdr:rowOff>123976</xdr:rowOff>
    </xdr:to>
    <xdr:sp macro="" textlink="">
      <xdr:nvSpPr>
        <xdr:cNvPr id="72" name="フローチャート : 判断 71"/>
        <xdr:cNvSpPr/>
      </xdr:nvSpPr>
      <xdr:spPr>
        <a:xfrm>
          <a:off x="4064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134153</xdr:rowOff>
    </xdr:from>
    <xdr:ext cx="736600" cy="259045"/>
    <xdr:sp macro="" textlink="">
      <xdr:nvSpPr>
        <xdr:cNvPr id="73" name="テキスト ボックス 72"/>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142119</xdr:rowOff>
    </xdr:from>
    <xdr:to>
      <xdr:col>4</xdr:col>
      <xdr:colOff>482600</xdr:colOff>
      <xdr:row>44</xdr:row>
      <xdr:rowOff>153609</xdr:rowOff>
    </xdr:to>
    <xdr:cxnSp macro="">
      <xdr:nvCxnSpPr>
        <xdr:cNvPr id="74" name="直線コネクタ 73"/>
        <xdr:cNvCxnSpPr/>
      </xdr:nvCxnSpPr>
      <xdr:spPr>
        <a:xfrm>
          <a:off x="2336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10885</xdr:rowOff>
    </xdr:from>
    <xdr:to>
      <xdr:col>4</xdr:col>
      <xdr:colOff>533400</xdr:colOff>
      <xdr:row>44</xdr:row>
      <xdr:rowOff>112485</xdr:rowOff>
    </xdr:to>
    <xdr:sp macro="" textlink="">
      <xdr:nvSpPr>
        <xdr:cNvPr id="75" name="フローチャート : 判断 74"/>
        <xdr:cNvSpPr/>
      </xdr:nvSpPr>
      <xdr:spPr>
        <a:xfrm>
          <a:off x="3175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122662</xdr:rowOff>
    </xdr:from>
    <xdr:ext cx="762000" cy="259045"/>
    <xdr:sp macro="" textlink="">
      <xdr:nvSpPr>
        <xdr:cNvPr id="76" name="テキスト ボックス 75"/>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142119</xdr:rowOff>
    </xdr:from>
    <xdr:to>
      <xdr:col>3</xdr:col>
      <xdr:colOff>279400</xdr:colOff>
      <xdr:row>44</xdr:row>
      <xdr:rowOff>142119</xdr:rowOff>
    </xdr:to>
    <xdr:cxnSp macro="">
      <xdr:nvCxnSpPr>
        <xdr:cNvPr id="77" name="直線コネクタ 76"/>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170845</xdr:rowOff>
    </xdr:from>
    <xdr:to>
      <xdr:col>3</xdr:col>
      <xdr:colOff>330200</xdr:colOff>
      <xdr:row>44</xdr:row>
      <xdr:rowOff>100995</xdr:rowOff>
    </xdr:to>
    <xdr:sp macro="" textlink="">
      <xdr:nvSpPr>
        <xdr:cNvPr id="78" name="フローチャート : 判断 77"/>
        <xdr:cNvSpPr/>
      </xdr:nvSpPr>
      <xdr:spPr>
        <a:xfrm>
          <a:off x="2286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111172</xdr:rowOff>
    </xdr:from>
    <xdr:ext cx="762000" cy="259045"/>
    <xdr:sp macro="" textlink="">
      <xdr:nvSpPr>
        <xdr:cNvPr id="79" name="テキスト ボックス 78"/>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0" name="フローチャート : 判断 79"/>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1" name="テキスト ボックス 80"/>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102809</xdr:rowOff>
    </xdr:from>
    <xdr:to>
      <xdr:col>7</xdr:col>
      <xdr:colOff>203200</xdr:colOff>
      <xdr:row>45</xdr:row>
      <xdr:rowOff>32959</xdr:rowOff>
    </xdr:to>
    <xdr:sp macro="" textlink="">
      <xdr:nvSpPr>
        <xdr:cNvPr id="87" name="円/楕円 86"/>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170136</xdr:rowOff>
    </xdr:from>
    <xdr:ext cx="762000" cy="259045"/>
    <xdr:sp macro="" textlink="">
      <xdr:nvSpPr>
        <xdr:cNvPr id="88"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102809</xdr:rowOff>
    </xdr:from>
    <xdr:to>
      <xdr:col>6</xdr:col>
      <xdr:colOff>50800</xdr:colOff>
      <xdr:row>45</xdr:row>
      <xdr:rowOff>32959</xdr:rowOff>
    </xdr:to>
    <xdr:sp macro="" textlink="">
      <xdr:nvSpPr>
        <xdr:cNvPr id="89" name="円/楕円 88"/>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17736</xdr:rowOff>
    </xdr:from>
    <xdr:ext cx="736600" cy="259045"/>
    <xdr:sp macro="" textlink="">
      <xdr:nvSpPr>
        <xdr:cNvPr id="90" name="テキスト ボックス 89"/>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102809</xdr:rowOff>
    </xdr:from>
    <xdr:to>
      <xdr:col>4</xdr:col>
      <xdr:colOff>533400</xdr:colOff>
      <xdr:row>45</xdr:row>
      <xdr:rowOff>32959</xdr:rowOff>
    </xdr:to>
    <xdr:sp macro="" textlink="">
      <xdr:nvSpPr>
        <xdr:cNvPr id="91" name="円/楕円 90"/>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17736</xdr:rowOff>
    </xdr:from>
    <xdr:ext cx="762000" cy="259045"/>
    <xdr:sp macro="" textlink="">
      <xdr:nvSpPr>
        <xdr:cNvPr id="92" name="テキスト ボックス 91"/>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91319</xdr:rowOff>
    </xdr:from>
    <xdr:to>
      <xdr:col>3</xdr:col>
      <xdr:colOff>330200</xdr:colOff>
      <xdr:row>45</xdr:row>
      <xdr:rowOff>21469</xdr:rowOff>
    </xdr:to>
    <xdr:sp macro="" textlink="">
      <xdr:nvSpPr>
        <xdr:cNvPr id="93" name="円/楕円 92"/>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6246</xdr:rowOff>
    </xdr:from>
    <xdr:ext cx="762000" cy="259045"/>
    <xdr:sp macro="" textlink="">
      <xdr:nvSpPr>
        <xdr:cNvPr id="94" name="テキスト ボックス 93"/>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91319</xdr:rowOff>
    </xdr:from>
    <xdr:to>
      <xdr:col>2</xdr:col>
      <xdr:colOff>127000</xdr:colOff>
      <xdr:row>45</xdr:row>
      <xdr:rowOff>21469</xdr:rowOff>
    </xdr:to>
    <xdr:sp macro="" textlink="">
      <xdr:nvSpPr>
        <xdr:cNvPr id="95" name="円/楕円 94"/>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6246</xdr:rowOff>
    </xdr:from>
    <xdr:ext cx="762000" cy="259045"/>
    <xdr:sp macro="" textlink="">
      <xdr:nvSpPr>
        <xdr:cNvPr id="96" name="テキスト ボックス 95"/>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歳入については普通交付税の減（昨年度比△</a:t>
          </a:r>
          <a:r>
            <a:rPr kumimoji="1" lang="en-US" altLang="ja-JP" sz="1300">
              <a:latin typeface="ＭＳ Ｐゴシック"/>
            </a:rPr>
            <a:t>3.9</a:t>
          </a:r>
          <a:r>
            <a:rPr kumimoji="1" lang="ja-JP" altLang="en-US" sz="1300">
              <a:latin typeface="ＭＳ Ｐゴシック"/>
            </a:rPr>
            <a:t>％）、歳出については、補助費等や公債費は減少しているが、人件費の増（昨年度比</a:t>
          </a:r>
          <a:r>
            <a:rPr kumimoji="1" lang="en-US" altLang="ja-JP" sz="1300">
              <a:latin typeface="ＭＳ Ｐゴシック"/>
            </a:rPr>
            <a:t>9.2</a:t>
          </a:r>
          <a:r>
            <a:rPr kumimoji="1" lang="ja-JP" altLang="en-US" sz="1300">
              <a:latin typeface="ＭＳ Ｐゴシック"/>
            </a:rPr>
            <a:t>％増）や業務委託費・物件費の増により比率が悪化した。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67</xdr:row>
      <xdr:rowOff>59902</xdr:rowOff>
    </xdr:to>
    <xdr:cxnSp macro="">
      <xdr:nvCxnSpPr>
        <xdr:cNvPr id="126" name="直線コネクタ 125"/>
        <xdr:cNvCxnSpPr/>
      </xdr:nvCxnSpPr>
      <xdr:spPr>
        <a:xfrm flipV="1">
          <a:off x="4953000" y="10215880"/>
          <a:ext cx="0" cy="1331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31979</xdr:rowOff>
    </xdr:from>
    <xdr:ext cx="762000" cy="259045"/>
    <xdr:sp macro="" textlink="">
      <xdr:nvSpPr>
        <xdr:cNvPr id="127" name="財政構造の弾力性最小値テキスト"/>
        <xdr:cNvSpPr txBox="1"/>
      </xdr:nvSpPr>
      <xdr:spPr>
        <a:xfrm>
          <a:off x="5041900" y="115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67</xdr:row>
      <xdr:rowOff>59902</xdr:rowOff>
    </xdr:from>
    <xdr:to>
      <xdr:col>7</xdr:col>
      <xdr:colOff>241300</xdr:colOff>
      <xdr:row>67</xdr:row>
      <xdr:rowOff>59902</xdr:rowOff>
    </xdr:to>
    <xdr:cxnSp macro="">
      <xdr:nvCxnSpPr>
        <xdr:cNvPr id="128" name="直線コネクタ 127"/>
        <xdr:cNvCxnSpPr/>
      </xdr:nvCxnSpPr>
      <xdr:spPr>
        <a:xfrm>
          <a:off x="4864100" y="1154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87206</xdr:rowOff>
    </xdr:from>
    <xdr:to>
      <xdr:col>7</xdr:col>
      <xdr:colOff>152400</xdr:colOff>
      <xdr:row>62</xdr:row>
      <xdr:rowOff>68580</xdr:rowOff>
    </xdr:to>
    <xdr:cxnSp macro="">
      <xdr:nvCxnSpPr>
        <xdr:cNvPr id="131" name="直線コネクタ 130"/>
        <xdr:cNvCxnSpPr/>
      </xdr:nvCxnSpPr>
      <xdr:spPr>
        <a:xfrm>
          <a:off x="4114800" y="1054565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2"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3" name="フローチャート : 判断 132"/>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87206</xdr:rowOff>
    </xdr:from>
    <xdr:to>
      <xdr:col>6</xdr:col>
      <xdr:colOff>0</xdr:colOff>
      <xdr:row>62</xdr:row>
      <xdr:rowOff>72602</xdr:rowOff>
    </xdr:to>
    <xdr:cxnSp macro="">
      <xdr:nvCxnSpPr>
        <xdr:cNvPr id="134" name="直線コネクタ 133"/>
        <xdr:cNvCxnSpPr/>
      </xdr:nvCxnSpPr>
      <xdr:spPr>
        <a:xfrm flipV="1">
          <a:off x="3225800" y="10545656"/>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5" name="フローチャート : 判断 134"/>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6" name="テキスト ボックス 135"/>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72602</xdr:rowOff>
    </xdr:from>
    <xdr:to>
      <xdr:col>4</xdr:col>
      <xdr:colOff>482600</xdr:colOff>
      <xdr:row>63</xdr:row>
      <xdr:rowOff>9737</xdr:rowOff>
    </xdr:to>
    <xdr:cxnSp macro="">
      <xdr:nvCxnSpPr>
        <xdr:cNvPr id="137" name="直線コネクタ 136"/>
        <xdr:cNvCxnSpPr/>
      </xdr:nvCxnSpPr>
      <xdr:spPr>
        <a:xfrm flipV="1">
          <a:off x="2336800" y="107025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9737</xdr:rowOff>
    </xdr:to>
    <xdr:cxnSp macro="">
      <xdr:nvCxnSpPr>
        <xdr:cNvPr id="140" name="直線コネクタ 139"/>
        <xdr:cNvCxnSpPr/>
      </xdr:nvCxnSpPr>
      <xdr:spPr>
        <a:xfrm>
          <a:off x="1447800" y="107226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1" name="フローチャート : 判断 140"/>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2" name="テキスト ボックス 141"/>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43" name="フローチャート : 判断 142"/>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44" name="テキスト ボックス 143"/>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0" name="円/楕円 149"/>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51"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36406</xdr:rowOff>
    </xdr:from>
    <xdr:to>
      <xdr:col>6</xdr:col>
      <xdr:colOff>50800</xdr:colOff>
      <xdr:row>61</xdr:row>
      <xdr:rowOff>138006</xdr:rowOff>
    </xdr:to>
    <xdr:sp macro="" textlink="">
      <xdr:nvSpPr>
        <xdr:cNvPr id="152" name="円/楕円 151"/>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148183</xdr:rowOff>
    </xdr:from>
    <xdr:ext cx="736600" cy="259045"/>
    <xdr:sp macro="" textlink="">
      <xdr:nvSpPr>
        <xdr:cNvPr id="153" name="テキスト ボックス 152"/>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21802</xdr:rowOff>
    </xdr:from>
    <xdr:to>
      <xdr:col>4</xdr:col>
      <xdr:colOff>533400</xdr:colOff>
      <xdr:row>62</xdr:row>
      <xdr:rowOff>123402</xdr:rowOff>
    </xdr:to>
    <xdr:sp macro="" textlink="">
      <xdr:nvSpPr>
        <xdr:cNvPr id="154" name="円/楕円 153"/>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133579</xdr:rowOff>
    </xdr:from>
    <xdr:ext cx="762000" cy="259045"/>
    <xdr:sp macro="" textlink="">
      <xdr:nvSpPr>
        <xdr:cNvPr id="155" name="テキスト ボックス 154"/>
        <xdr:cNvSpPr txBox="1"/>
      </xdr:nvSpPr>
      <xdr:spPr>
        <a:xfrm>
          <a:off x="2844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6" name="円/楕円 155"/>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57" name="テキスト ボックス 156"/>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8" name="円/楕円 157"/>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9" name="テキスト ボックス 158"/>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[299,801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地域おこし協力隊員の増員や有害鳥獣駆除委託料の増などにより数値が上昇している。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142869</xdr:rowOff>
    </xdr:from>
    <xdr:to>
      <xdr:col>7</xdr:col>
      <xdr:colOff>152400</xdr:colOff>
      <xdr:row>88</xdr:row>
      <xdr:rowOff>149391</xdr:rowOff>
    </xdr:to>
    <xdr:cxnSp macro="">
      <xdr:nvCxnSpPr>
        <xdr:cNvPr id="189" name="直線コネクタ 188"/>
        <xdr:cNvCxnSpPr/>
      </xdr:nvCxnSpPr>
      <xdr:spPr>
        <a:xfrm flipV="1">
          <a:off x="4953000" y="13687419"/>
          <a:ext cx="0" cy="1549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121468</xdr:rowOff>
    </xdr:from>
    <xdr:ext cx="762000" cy="259045"/>
    <xdr:sp macro="" textlink="">
      <xdr:nvSpPr>
        <xdr:cNvPr id="190" name="人件費・物件費等の状況最小値テキスト"/>
        <xdr:cNvSpPr txBox="1"/>
      </xdr:nvSpPr>
      <xdr:spPr>
        <a:xfrm>
          <a:off x="5041900" y="1520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1,371,439</a:t>
          </a:r>
          <a:endParaRPr kumimoji="1" lang="ja-JP" altLang="en-US" sz="1000" b="1">
            <a:latin typeface="ＭＳ Ｐゴシック"/>
          </a:endParaRPr>
        </a:p>
      </xdr:txBody>
    </xdr:sp>
    <xdr:clientData/>
  </xdr:oneCellAnchor>
  <xdr:twoCellAnchor>
    <xdr:from>
      <xdr:col>7</xdr:col>
      <xdr:colOff>63500</xdr:colOff>
      <xdr:row>88</xdr:row>
      <xdr:rowOff>149391</xdr:rowOff>
    </xdr:from>
    <xdr:to>
      <xdr:col>7</xdr:col>
      <xdr:colOff>241300</xdr:colOff>
      <xdr:row>88</xdr:row>
      <xdr:rowOff>149391</xdr:rowOff>
    </xdr:to>
    <xdr:cxnSp macro="">
      <xdr:nvCxnSpPr>
        <xdr:cNvPr id="191" name="直線コネクタ 190"/>
        <xdr:cNvCxnSpPr/>
      </xdr:nvCxnSpPr>
      <xdr:spPr>
        <a:xfrm>
          <a:off x="4864100" y="152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57796</xdr:rowOff>
    </xdr:from>
    <xdr:ext cx="762000" cy="259045"/>
    <xdr:sp macro="" textlink="">
      <xdr:nvSpPr>
        <xdr:cNvPr id="192" name="人件費・物件費等の状況最大値テキスト"/>
        <xdr:cNvSpPr txBox="1"/>
      </xdr:nvSpPr>
      <xdr:spPr>
        <a:xfrm>
          <a:off x="5041900" y="134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215,522</a:t>
          </a:r>
          <a:endParaRPr kumimoji="1" lang="ja-JP" altLang="en-US" sz="1000" b="1">
            <a:latin typeface="ＭＳ Ｐゴシック"/>
          </a:endParaRPr>
        </a:p>
      </xdr:txBody>
    </xdr:sp>
    <xdr:clientData/>
  </xdr:oneCellAnchor>
  <xdr:twoCellAnchor>
    <xdr:from>
      <xdr:col>7</xdr:col>
      <xdr:colOff>63500</xdr:colOff>
      <xdr:row>79</xdr:row>
      <xdr:rowOff>142869</xdr:rowOff>
    </xdr:from>
    <xdr:to>
      <xdr:col>7</xdr:col>
      <xdr:colOff>241300</xdr:colOff>
      <xdr:row>79</xdr:row>
      <xdr:rowOff>142869</xdr:rowOff>
    </xdr:to>
    <xdr:cxnSp macro="">
      <xdr:nvCxnSpPr>
        <xdr:cNvPr id="193" name="直線コネクタ 192"/>
        <xdr:cNvCxnSpPr/>
      </xdr:nvCxnSpPr>
      <xdr:spPr>
        <a:xfrm>
          <a:off x="4864100" y="1368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24845</xdr:rowOff>
    </xdr:from>
    <xdr:to>
      <xdr:col>7</xdr:col>
      <xdr:colOff>152400</xdr:colOff>
      <xdr:row>80</xdr:row>
      <xdr:rowOff>84399</xdr:rowOff>
    </xdr:to>
    <xdr:cxnSp macro="">
      <xdr:nvCxnSpPr>
        <xdr:cNvPr id="194" name="直線コネクタ 193"/>
        <xdr:cNvCxnSpPr/>
      </xdr:nvCxnSpPr>
      <xdr:spPr>
        <a:xfrm>
          <a:off x="4114800" y="13740845"/>
          <a:ext cx="838200" cy="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69176</xdr:rowOff>
    </xdr:from>
    <xdr:ext cx="762000" cy="259045"/>
    <xdr:sp macro="" textlink="">
      <xdr:nvSpPr>
        <xdr:cNvPr id="195" name="人件費・物件費等の状況平均値テキスト"/>
        <xdr:cNvSpPr txBox="1"/>
      </xdr:nvSpPr>
      <xdr:spPr>
        <a:xfrm>
          <a:off x="5041900" y="13785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87294</xdr:rowOff>
    </xdr:from>
    <xdr:to>
      <xdr:col>7</xdr:col>
      <xdr:colOff>203200</xdr:colOff>
      <xdr:row>81</xdr:row>
      <xdr:rowOff>17444</xdr:rowOff>
    </xdr:to>
    <xdr:sp macro="" textlink="">
      <xdr:nvSpPr>
        <xdr:cNvPr id="196" name="フローチャート : 判断 195"/>
        <xdr:cNvSpPr/>
      </xdr:nvSpPr>
      <xdr:spPr>
        <a:xfrm>
          <a:off x="4902200" y="1380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24845</xdr:rowOff>
    </xdr:from>
    <xdr:to>
      <xdr:col>6</xdr:col>
      <xdr:colOff>0</xdr:colOff>
      <xdr:row>80</xdr:row>
      <xdr:rowOff>29615</xdr:rowOff>
    </xdr:to>
    <xdr:cxnSp macro="">
      <xdr:nvCxnSpPr>
        <xdr:cNvPr id="197" name="直線コネクタ 196"/>
        <xdr:cNvCxnSpPr/>
      </xdr:nvCxnSpPr>
      <xdr:spPr>
        <a:xfrm flipV="1">
          <a:off x="3225800" y="13740845"/>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119357</xdr:rowOff>
    </xdr:from>
    <xdr:to>
      <xdr:col>6</xdr:col>
      <xdr:colOff>50800</xdr:colOff>
      <xdr:row>81</xdr:row>
      <xdr:rowOff>49507</xdr:rowOff>
    </xdr:to>
    <xdr:sp macro="" textlink="">
      <xdr:nvSpPr>
        <xdr:cNvPr id="198" name="フローチャート : 判断 197"/>
        <xdr:cNvSpPr/>
      </xdr:nvSpPr>
      <xdr:spPr>
        <a:xfrm>
          <a:off x="4064000" y="1383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34284</xdr:rowOff>
    </xdr:from>
    <xdr:ext cx="736600" cy="259045"/>
    <xdr:sp macro="" textlink="">
      <xdr:nvSpPr>
        <xdr:cNvPr id="199" name="テキスト ボックス 198"/>
        <xdr:cNvSpPr txBox="1"/>
      </xdr:nvSpPr>
      <xdr:spPr>
        <a:xfrm>
          <a:off x="3733800" y="139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18839</xdr:rowOff>
    </xdr:from>
    <xdr:to>
      <xdr:col>4</xdr:col>
      <xdr:colOff>482600</xdr:colOff>
      <xdr:row>80</xdr:row>
      <xdr:rowOff>29615</xdr:rowOff>
    </xdr:to>
    <xdr:cxnSp macro="">
      <xdr:nvCxnSpPr>
        <xdr:cNvPr id="200" name="直線コネクタ 199"/>
        <xdr:cNvCxnSpPr/>
      </xdr:nvCxnSpPr>
      <xdr:spPr>
        <a:xfrm>
          <a:off x="2336800" y="13734839"/>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97791</xdr:rowOff>
    </xdr:from>
    <xdr:to>
      <xdr:col>4</xdr:col>
      <xdr:colOff>533400</xdr:colOff>
      <xdr:row>81</xdr:row>
      <xdr:rowOff>27941</xdr:rowOff>
    </xdr:to>
    <xdr:sp macro="" textlink="">
      <xdr:nvSpPr>
        <xdr:cNvPr id="201" name="フローチャート : 判断 200"/>
        <xdr:cNvSpPr/>
      </xdr:nvSpPr>
      <xdr:spPr>
        <a:xfrm>
          <a:off x="31750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12718</xdr:rowOff>
    </xdr:from>
    <xdr:ext cx="762000" cy="259045"/>
    <xdr:sp macro="" textlink="">
      <xdr:nvSpPr>
        <xdr:cNvPr id="202" name="テキスト ボックス 201"/>
        <xdr:cNvSpPr txBox="1"/>
      </xdr:nvSpPr>
      <xdr:spPr>
        <a:xfrm>
          <a:off x="2844800" y="139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165509</xdr:rowOff>
    </xdr:from>
    <xdr:to>
      <xdr:col>3</xdr:col>
      <xdr:colOff>279400</xdr:colOff>
      <xdr:row>80</xdr:row>
      <xdr:rowOff>18839</xdr:rowOff>
    </xdr:to>
    <xdr:cxnSp macro="">
      <xdr:nvCxnSpPr>
        <xdr:cNvPr id="203" name="直線コネクタ 202"/>
        <xdr:cNvCxnSpPr/>
      </xdr:nvCxnSpPr>
      <xdr:spPr>
        <a:xfrm>
          <a:off x="1447800" y="13710059"/>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39887</xdr:rowOff>
    </xdr:from>
    <xdr:to>
      <xdr:col>3</xdr:col>
      <xdr:colOff>330200</xdr:colOff>
      <xdr:row>80</xdr:row>
      <xdr:rowOff>141487</xdr:rowOff>
    </xdr:to>
    <xdr:sp macro="" textlink="">
      <xdr:nvSpPr>
        <xdr:cNvPr id="204" name="フローチャート : 判断 203"/>
        <xdr:cNvSpPr/>
      </xdr:nvSpPr>
      <xdr:spPr>
        <a:xfrm>
          <a:off x="2286000" y="137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126264</xdr:rowOff>
    </xdr:from>
    <xdr:ext cx="762000" cy="259045"/>
    <xdr:sp macro="" textlink="">
      <xdr:nvSpPr>
        <xdr:cNvPr id="205" name="テキスト ボックス 204"/>
        <xdr:cNvSpPr txBox="1"/>
      </xdr:nvSpPr>
      <xdr:spPr>
        <a:xfrm>
          <a:off x="1955800" y="1384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25400</xdr:colOff>
      <xdr:row>79</xdr:row>
      <xdr:rowOff>170675</xdr:rowOff>
    </xdr:from>
    <xdr:to>
      <xdr:col>2</xdr:col>
      <xdr:colOff>127000</xdr:colOff>
      <xdr:row>80</xdr:row>
      <xdr:rowOff>100825</xdr:rowOff>
    </xdr:to>
    <xdr:sp macro="" textlink="">
      <xdr:nvSpPr>
        <xdr:cNvPr id="206" name="フローチャート : 判断 205"/>
        <xdr:cNvSpPr/>
      </xdr:nvSpPr>
      <xdr:spPr>
        <a:xfrm>
          <a:off x="1397000" y="1371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85602</xdr:rowOff>
    </xdr:from>
    <xdr:ext cx="762000" cy="259045"/>
    <xdr:sp macro="" textlink="">
      <xdr:nvSpPr>
        <xdr:cNvPr id="207" name="テキスト ボックス 206"/>
        <xdr:cNvSpPr txBox="1"/>
      </xdr:nvSpPr>
      <xdr:spPr>
        <a:xfrm>
          <a:off x="1066800" y="1380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33599</xdr:rowOff>
    </xdr:from>
    <xdr:to>
      <xdr:col>7</xdr:col>
      <xdr:colOff>203200</xdr:colOff>
      <xdr:row>80</xdr:row>
      <xdr:rowOff>135199</xdr:rowOff>
    </xdr:to>
    <xdr:sp macro="" textlink="">
      <xdr:nvSpPr>
        <xdr:cNvPr id="213" name="円/楕円 212"/>
        <xdr:cNvSpPr/>
      </xdr:nvSpPr>
      <xdr:spPr>
        <a:xfrm>
          <a:off x="4902200" y="137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126326</xdr:rowOff>
    </xdr:from>
    <xdr:ext cx="762000" cy="259045"/>
    <xdr:sp macro="" textlink="">
      <xdr:nvSpPr>
        <xdr:cNvPr id="214" name="人件費・物件費等の状況該当値テキスト"/>
        <xdr:cNvSpPr txBox="1"/>
      </xdr:nvSpPr>
      <xdr:spPr>
        <a:xfrm>
          <a:off x="5041900" y="1367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299,801</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145495</xdr:rowOff>
    </xdr:from>
    <xdr:to>
      <xdr:col>6</xdr:col>
      <xdr:colOff>50800</xdr:colOff>
      <xdr:row>80</xdr:row>
      <xdr:rowOff>75645</xdr:rowOff>
    </xdr:to>
    <xdr:sp macro="" textlink="">
      <xdr:nvSpPr>
        <xdr:cNvPr id="215" name="円/楕円 214"/>
        <xdr:cNvSpPr/>
      </xdr:nvSpPr>
      <xdr:spPr>
        <a:xfrm>
          <a:off x="4064000" y="136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85822</xdr:rowOff>
    </xdr:from>
    <xdr:ext cx="736600" cy="259045"/>
    <xdr:sp macro="" textlink="">
      <xdr:nvSpPr>
        <xdr:cNvPr id="216" name="テキスト ボックス 215"/>
        <xdr:cNvSpPr txBox="1"/>
      </xdr:nvSpPr>
      <xdr:spPr>
        <a:xfrm>
          <a:off x="3733800" y="1345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255,376</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150265</xdr:rowOff>
    </xdr:from>
    <xdr:to>
      <xdr:col>4</xdr:col>
      <xdr:colOff>533400</xdr:colOff>
      <xdr:row>80</xdr:row>
      <xdr:rowOff>80415</xdr:rowOff>
    </xdr:to>
    <xdr:sp macro="" textlink="">
      <xdr:nvSpPr>
        <xdr:cNvPr id="217" name="円/楕円 216"/>
        <xdr:cNvSpPr/>
      </xdr:nvSpPr>
      <xdr:spPr>
        <a:xfrm>
          <a:off x="3175000" y="136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90592</xdr:rowOff>
    </xdr:from>
    <xdr:ext cx="762000" cy="259045"/>
    <xdr:sp macro="" textlink="">
      <xdr:nvSpPr>
        <xdr:cNvPr id="218" name="テキスト ボックス 217"/>
        <xdr:cNvSpPr txBox="1"/>
      </xdr:nvSpPr>
      <xdr:spPr>
        <a:xfrm>
          <a:off x="2844800" y="134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258,934</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139489</xdr:rowOff>
    </xdr:from>
    <xdr:to>
      <xdr:col>3</xdr:col>
      <xdr:colOff>330200</xdr:colOff>
      <xdr:row>80</xdr:row>
      <xdr:rowOff>69639</xdr:rowOff>
    </xdr:to>
    <xdr:sp macro="" textlink="">
      <xdr:nvSpPr>
        <xdr:cNvPr id="219" name="円/楕円 218"/>
        <xdr:cNvSpPr/>
      </xdr:nvSpPr>
      <xdr:spPr>
        <a:xfrm>
          <a:off x="2286000" y="136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79816</xdr:rowOff>
    </xdr:from>
    <xdr:ext cx="762000" cy="259045"/>
    <xdr:sp macro="" textlink="">
      <xdr:nvSpPr>
        <xdr:cNvPr id="220" name="テキスト ボックス 219"/>
        <xdr:cNvSpPr txBox="1"/>
      </xdr:nvSpPr>
      <xdr:spPr>
        <a:xfrm>
          <a:off x="1955800" y="1345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250,895</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114709</xdr:rowOff>
    </xdr:from>
    <xdr:to>
      <xdr:col>2</xdr:col>
      <xdr:colOff>127000</xdr:colOff>
      <xdr:row>80</xdr:row>
      <xdr:rowOff>44859</xdr:rowOff>
    </xdr:to>
    <xdr:sp macro="" textlink="">
      <xdr:nvSpPr>
        <xdr:cNvPr id="221" name="円/楕円 220"/>
        <xdr:cNvSpPr/>
      </xdr:nvSpPr>
      <xdr:spPr>
        <a:xfrm>
          <a:off x="1397000" y="136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55036</xdr:rowOff>
    </xdr:from>
    <xdr:ext cx="762000" cy="259045"/>
    <xdr:sp macro="" textlink="">
      <xdr:nvSpPr>
        <xdr:cNvPr id="222" name="テキスト ボックス 221"/>
        <xdr:cNvSpPr txBox="1"/>
      </xdr:nvSpPr>
      <xdr:spPr>
        <a:xfrm>
          <a:off x="1066800" y="1342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財政力の低い当町において、給与水準の引上げは、経常収支比率の悪化につながることから、引上げは難しく、類似団体との差は縮まらないものと予想される。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12277</xdr:rowOff>
    </xdr:from>
    <xdr:to>
      <xdr:col>24</xdr:col>
      <xdr:colOff>558800</xdr:colOff>
      <xdr:row>87</xdr:row>
      <xdr:rowOff>10584</xdr:rowOff>
    </xdr:to>
    <xdr:cxnSp macro="">
      <xdr:nvCxnSpPr>
        <xdr:cNvPr id="251" name="直線コネクタ 250"/>
        <xdr:cNvCxnSpPr/>
      </xdr:nvCxnSpPr>
      <xdr:spPr>
        <a:xfrm flipV="1">
          <a:off x="17018000" y="13728277"/>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98654</xdr:rowOff>
    </xdr:from>
    <xdr:ext cx="762000" cy="259045"/>
    <xdr:sp macro="" textlink="">
      <xdr:nvSpPr>
        <xdr:cNvPr id="254" name="給与水準   （国との比較）最大値テキスト"/>
        <xdr:cNvSpPr txBox="1"/>
      </xdr:nvSpPr>
      <xdr:spPr>
        <a:xfrm>
          <a:off x="17106900" y="1347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24</xdr:col>
      <xdr:colOff>469900</xdr:colOff>
      <xdr:row>80</xdr:row>
      <xdr:rowOff>12277</xdr:rowOff>
    </xdr:from>
    <xdr:to>
      <xdr:col>24</xdr:col>
      <xdr:colOff>647700</xdr:colOff>
      <xdr:row>80</xdr:row>
      <xdr:rowOff>12277</xdr:rowOff>
    </xdr:to>
    <xdr:cxnSp macro="">
      <xdr:nvCxnSpPr>
        <xdr:cNvPr id="255" name="直線コネクタ 254"/>
        <xdr:cNvCxnSpPr/>
      </xdr:nvCxnSpPr>
      <xdr:spPr>
        <a:xfrm>
          <a:off x="16929100" y="1372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12277</xdr:rowOff>
    </xdr:from>
    <xdr:to>
      <xdr:col>24</xdr:col>
      <xdr:colOff>558800</xdr:colOff>
      <xdr:row>80</xdr:row>
      <xdr:rowOff>132927</xdr:rowOff>
    </xdr:to>
    <xdr:cxnSp macro="">
      <xdr:nvCxnSpPr>
        <xdr:cNvPr id="256" name="直線コネクタ 255"/>
        <xdr:cNvCxnSpPr/>
      </xdr:nvCxnSpPr>
      <xdr:spPr>
        <a:xfrm flipV="1">
          <a:off x="16179800" y="1372827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92304</xdr:rowOff>
    </xdr:from>
    <xdr:ext cx="762000" cy="259045"/>
    <xdr:sp macro="" textlink="">
      <xdr:nvSpPr>
        <xdr:cNvPr id="257" name="給与水準   （国との比較）平均値テキスト"/>
        <xdr:cNvSpPr txBox="1"/>
      </xdr:nvSpPr>
      <xdr:spPr>
        <a:xfrm>
          <a:off x="17106900" y="1449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58" name="フローチャート : 判断 257"/>
        <xdr:cNvSpPr/>
      </xdr:nvSpPr>
      <xdr:spPr>
        <a:xfrm>
          <a:off x="169672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132927</xdr:rowOff>
    </xdr:from>
    <xdr:to>
      <xdr:col>23</xdr:col>
      <xdr:colOff>406400</xdr:colOff>
      <xdr:row>84</xdr:row>
      <xdr:rowOff>74507</xdr:rowOff>
    </xdr:to>
    <xdr:cxnSp macro="">
      <xdr:nvCxnSpPr>
        <xdr:cNvPr id="259" name="直線コネクタ 258"/>
        <xdr:cNvCxnSpPr/>
      </xdr:nvCxnSpPr>
      <xdr:spPr>
        <a:xfrm flipV="1">
          <a:off x="15290800" y="1384892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47837</xdr:rowOff>
    </xdr:from>
    <xdr:to>
      <xdr:col>23</xdr:col>
      <xdr:colOff>457200</xdr:colOff>
      <xdr:row>84</xdr:row>
      <xdr:rowOff>149437</xdr:rowOff>
    </xdr:to>
    <xdr:sp macro="" textlink="">
      <xdr:nvSpPr>
        <xdr:cNvPr id="260" name="フローチャート : 判断 259"/>
        <xdr:cNvSpPr/>
      </xdr:nvSpPr>
      <xdr:spPr>
        <a:xfrm>
          <a:off x="16129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61" name="テキスト ボックス 260"/>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84</xdr:row>
      <xdr:rowOff>74507</xdr:rowOff>
    </xdr:to>
    <xdr:cxnSp macro="">
      <xdr:nvCxnSpPr>
        <xdr:cNvPr id="262" name="直線コネクタ 261"/>
        <xdr:cNvCxnSpPr/>
      </xdr:nvCxnSpPr>
      <xdr:spPr>
        <a:xfrm>
          <a:off x="14401800" y="144039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3" name="フローチャート : 判断 262"/>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64" name="テキスト ボックス 263"/>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157057</xdr:rowOff>
    </xdr:from>
    <xdr:to>
      <xdr:col>21</xdr:col>
      <xdr:colOff>0</xdr:colOff>
      <xdr:row>84</xdr:row>
      <xdr:rowOff>2116</xdr:rowOff>
    </xdr:to>
    <xdr:cxnSp macro="">
      <xdr:nvCxnSpPr>
        <xdr:cNvPr id="265" name="直線コネクタ 264"/>
        <xdr:cNvCxnSpPr/>
      </xdr:nvCxnSpPr>
      <xdr:spPr>
        <a:xfrm>
          <a:off x="13512800" y="13873057"/>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144780</xdr:rowOff>
    </xdr:from>
    <xdr:to>
      <xdr:col>21</xdr:col>
      <xdr:colOff>50800</xdr:colOff>
      <xdr:row>88</xdr:row>
      <xdr:rowOff>74930</xdr:rowOff>
    </xdr:to>
    <xdr:sp macro="" textlink="">
      <xdr:nvSpPr>
        <xdr:cNvPr id="266" name="フローチャート : 判断 265"/>
        <xdr:cNvSpPr/>
      </xdr:nvSpPr>
      <xdr:spPr>
        <a:xfrm>
          <a:off x="14351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67" name="テキスト ボックス 266"/>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68" name="フローチャート : 判断 267"/>
        <xdr:cNvSpPr/>
      </xdr:nvSpPr>
      <xdr:spPr>
        <a:xfrm>
          <a:off x="13462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69" name="テキスト ボックス 268"/>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79</xdr:row>
      <xdr:rowOff>132927</xdr:rowOff>
    </xdr:from>
    <xdr:to>
      <xdr:col>24</xdr:col>
      <xdr:colOff>609600</xdr:colOff>
      <xdr:row>80</xdr:row>
      <xdr:rowOff>63077</xdr:rowOff>
    </xdr:to>
    <xdr:sp macro="" textlink="">
      <xdr:nvSpPr>
        <xdr:cNvPr id="275" name="円/楕円 274"/>
        <xdr:cNvSpPr/>
      </xdr:nvSpPr>
      <xdr:spPr>
        <a:xfrm>
          <a:off x="16967200" y="13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54204</xdr:rowOff>
    </xdr:from>
    <xdr:ext cx="762000" cy="259045"/>
    <xdr:sp macro="" textlink="">
      <xdr:nvSpPr>
        <xdr:cNvPr id="276" name="給与水準   （国との比較）該当値テキスト"/>
        <xdr:cNvSpPr txBox="1"/>
      </xdr:nvSpPr>
      <xdr:spPr>
        <a:xfrm>
          <a:off x="17106900" y="1359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82127</xdr:rowOff>
    </xdr:from>
    <xdr:to>
      <xdr:col>23</xdr:col>
      <xdr:colOff>457200</xdr:colOff>
      <xdr:row>81</xdr:row>
      <xdr:rowOff>12277</xdr:rowOff>
    </xdr:to>
    <xdr:sp macro="" textlink="">
      <xdr:nvSpPr>
        <xdr:cNvPr id="277" name="円/楕円 276"/>
        <xdr:cNvSpPr/>
      </xdr:nvSpPr>
      <xdr:spPr>
        <a:xfrm>
          <a:off x="16129000" y="13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22454</xdr:rowOff>
    </xdr:from>
    <xdr:ext cx="736600" cy="259045"/>
    <xdr:sp macro="" textlink="">
      <xdr:nvSpPr>
        <xdr:cNvPr id="278" name="テキスト ボックス 277"/>
        <xdr:cNvSpPr txBox="1"/>
      </xdr:nvSpPr>
      <xdr:spPr>
        <a:xfrm>
          <a:off x="15798800" y="1356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135484</xdr:rowOff>
    </xdr:from>
    <xdr:ext cx="762000" cy="259045"/>
    <xdr:sp macro="" textlink="">
      <xdr:nvSpPr>
        <xdr:cNvPr id="280" name="テキスト ボックス 279"/>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81" name="円/楕円 280"/>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2" name="テキスト ボックス 281"/>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106257</xdr:rowOff>
    </xdr:from>
    <xdr:to>
      <xdr:col>19</xdr:col>
      <xdr:colOff>533400</xdr:colOff>
      <xdr:row>81</xdr:row>
      <xdr:rowOff>36407</xdr:rowOff>
    </xdr:to>
    <xdr:sp macro="" textlink="">
      <xdr:nvSpPr>
        <xdr:cNvPr id="283" name="円/楕円 282"/>
        <xdr:cNvSpPr/>
      </xdr:nvSpPr>
      <xdr:spPr>
        <a:xfrm>
          <a:off x="13462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46584</xdr:rowOff>
    </xdr:from>
    <xdr:ext cx="762000" cy="259045"/>
    <xdr:sp macro="" textlink="">
      <xdr:nvSpPr>
        <xdr:cNvPr id="284" name="テキスト ボックス 283"/>
        <xdr:cNvSpPr txBox="1"/>
      </xdr:nvSpPr>
      <xdr:spPr>
        <a:xfrm>
          <a:off x="13131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職員数はほぼ横ばいで推移しているが、人口減に伴い、類似団体と比較すると数値は若干高くなっている。今後も人口減が続けば数値の上昇が予想される。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166080</xdr:rowOff>
    </xdr:from>
    <xdr:to>
      <xdr:col>24</xdr:col>
      <xdr:colOff>558800</xdr:colOff>
      <xdr:row>67</xdr:row>
      <xdr:rowOff>9689</xdr:rowOff>
    </xdr:to>
    <xdr:cxnSp macro="">
      <xdr:nvCxnSpPr>
        <xdr:cNvPr id="316" name="直線コネクタ 315"/>
        <xdr:cNvCxnSpPr/>
      </xdr:nvCxnSpPr>
      <xdr:spPr>
        <a:xfrm flipV="1">
          <a:off x="17018000" y="9938730"/>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153216</xdr:rowOff>
    </xdr:from>
    <xdr:ext cx="762000" cy="259045"/>
    <xdr:sp macro="" textlink="">
      <xdr:nvSpPr>
        <xdr:cNvPr id="317" name="定員管理の状況最小値テキスト"/>
        <xdr:cNvSpPr txBox="1"/>
      </xdr:nvSpPr>
      <xdr:spPr>
        <a:xfrm>
          <a:off x="17106900" y="1146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55.36</a:t>
          </a:r>
          <a:endParaRPr kumimoji="1" lang="ja-JP" altLang="en-US" sz="1000" b="1">
            <a:latin typeface="ＭＳ Ｐゴシック"/>
          </a:endParaRPr>
        </a:p>
      </xdr:txBody>
    </xdr:sp>
    <xdr:clientData/>
  </xdr:oneCellAnchor>
  <xdr:twoCellAnchor>
    <xdr:from>
      <xdr:col>24</xdr:col>
      <xdr:colOff>469900</xdr:colOff>
      <xdr:row>67</xdr:row>
      <xdr:rowOff>9689</xdr:rowOff>
    </xdr:from>
    <xdr:to>
      <xdr:col>24</xdr:col>
      <xdr:colOff>647700</xdr:colOff>
      <xdr:row>67</xdr:row>
      <xdr:rowOff>9689</xdr:rowOff>
    </xdr:to>
    <xdr:cxnSp macro="">
      <xdr:nvCxnSpPr>
        <xdr:cNvPr id="318" name="直線コネクタ 317"/>
        <xdr:cNvCxnSpPr/>
      </xdr:nvCxnSpPr>
      <xdr:spPr>
        <a:xfrm>
          <a:off x="16929100" y="1149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81007</xdr:rowOff>
    </xdr:from>
    <xdr:ext cx="762000" cy="259045"/>
    <xdr:sp macro="" textlink="">
      <xdr:nvSpPr>
        <xdr:cNvPr id="319" name="定員管理の状況最大値テキスト"/>
        <xdr:cNvSpPr txBox="1"/>
      </xdr:nvSpPr>
      <xdr:spPr>
        <a:xfrm>
          <a:off x="17106900" y="968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57</xdr:row>
      <xdr:rowOff>166080</xdr:rowOff>
    </xdr:from>
    <xdr:to>
      <xdr:col>24</xdr:col>
      <xdr:colOff>647700</xdr:colOff>
      <xdr:row>57</xdr:row>
      <xdr:rowOff>166080</xdr:rowOff>
    </xdr:to>
    <xdr:cxnSp macro="">
      <xdr:nvCxnSpPr>
        <xdr:cNvPr id="320" name="直線コネクタ 319"/>
        <xdr:cNvCxnSpPr/>
      </xdr:nvCxnSpPr>
      <xdr:spPr>
        <a:xfrm>
          <a:off x="16929100" y="993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128941</xdr:rowOff>
    </xdr:from>
    <xdr:to>
      <xdr:col>24</xdr:col>
      <xdr:colOff>558800</xdr:colOff>
      <xdr:row>59</xdr:row>
      <xdr:rowOff>153416</xdr:rowOff>
    </xdr:to>
    <xdr:cxnSp macro="">
      <xdr:nvCxnSpPr>
        <xdr:cNvPr id="321" name="直線コネクタ 320"/>
        <xdr:cNvCxnSpPr/>
      </xdr:nvCxnSpPr>
      <xdr:spPr>
        <a:xfrm>
          <a:off x="16179800" y="10244491"/>
          <a:ext cx="8382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36067</xdr:rowOff>
    </xdr:from>
    <xdr:ext cx="762000" cy="259045"/>
    <xdr:sp macro="" textlink="">
      <xdr:nvSpPr>
        <xdr:cNvPr id="322" name="定員管理の状況平均値テキスト"/>
        <xdr:cNvSpPr txBox="1"/>
      </xdr:nvSpPr>
      <xdr:spPr>
        <a:xfrm>
          <a:off x="17106900" y="998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19540</xdr:rowOff>
    </xdr:from>
    <xdr:to>
      <xdr:col>24</xdr:col>
      <xdr:colOff>609600</xdr:colOff>
      <xdr:row>59</xdr:row>
      <xdr:rowOff>121140</xdr:rowOff>
    </xdr:to>
    <xdr:sp macro="" textlink="">
      <xdr:nvSpPr>
        <xdr:cNvPr id="323" name="フローチャート : 判断 322"/>
        <xdr:cNvSpPr/>
      </xdr:nvSpPr>
      <xdr:spPr>
        <a:xfrm>
          <a:off x="169672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69995</xdr:rowOff>
    </xdr:from>
    <xdr:to>
      <xdr:col>23</xdr:col>
      <xdr:colOff>406400</xdr:colOff>
      <xdr:row>59</xdr:row>
      <xdr:rowOff>128941</xdr:rowOff>
    </xdr:to>
    <xdr:cxnSp macro="">
      <xdr:nvCxnSpPr>
        <xdr:cNvPr id="324" name="直線コネクタ 323"/>
        <xdr:cNvCxnSpPr/>
      </xdr:nvCxnSpPr>
      <xdr:spPr>
        <a:xfrm>
          <a:off x="15290800" y="1018554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21608</xdr:rowOff>
    </xdr:from>
    <xdr:to>
      <xdr:col>23</xdr:col>
      <xdr:colOff>457200</xdr:colOff>
      <xdr:row>59</xdr:row>
      <xdr:rowOff>123208</xdr:rowOff>
    </xdr:to>
    <xdr:sp macro="" textlink="">
      <xdr:nvSpPr>
        <xdr:cNvPr id="325" name="フローチャート : 判断 324"/>
        <xdr:cNvSpPr/>
      </xdr:nvSpPr>
      <xdr:spPr>
        <a:xfrm>
          <a:off x="16129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133385</xdr:rowOff>
    </xdr:from>
    <xdr:ext cx="736600" cy="259045"/>
    <xdr:sp macro="" textlink="">
      <xdr:nvSpPr>
        <xdr:cNvPr id="326" name="テキスト ボックス 325"/>
        <xdr:cNvSpPr txBox="1"/>
      </xdr:nvSpPr>
      <xdr:spPr>
        <a:xfrm>
          <a:off x="15798800" y="990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69995</xdr:rowOff>
    </xdr:from>
    <xdr:to>
      <xdr:col>22</xdr:col>
      <xdr:colOff>203200</xdr:colOff>
      <xdr:row>59</xdr:row>
      <xdr:rowOff>75166</xdr:rowOff>
    </xdr:to>
    <xdr:cxnSp macro="">
      <xdr:nvCxnSpPr>
        <xdr:cNvPr id="327" name="直線コネクタ 326"/>
        <xdr:cNvCxnSpPr/>
      </xdr:nvCxnSpPr>
      <xdr:spPr>
        <a:xfrm flipV="1">
          <a:off x="14401800" y="1018554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16438</xdr:rowOff>
    </xdr:from>
    <xdr:to>
      <xdr:col>22</xdr:col>
      <xdr:colOff>254000</xdr:colOff>
      <xdr:row>59</xdr:row>
      <xdr:rowOff>118038</xdr:rowOff>
    </xdr:to>
    <xdr:sp macro="" textlink="">
      <xdr:nvSpPr>
        <xdr:cNvPr id="328" name="フローチャート : 判断 327"/>
        <xdr:cNvSpPr/>
      </xdr:nvSpPr>
      <xdr:spPr>
        <a:xfrm>
          <a:off x="15240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128215</xdr:rowOff>
    </xdr:from>
    <xdr:ext cx="762000" cy="259045"/>
    <xdr:sp macro="" textlink="">
      <xdr:nvSpPr>
        <xdr:cNvPr id="329" name="テキスト ボックス 328"/>
        <xdr:cNvSpPr txBox="1"/>
      </xdr:nvSpPr>
      <xdr:spPr>
        <a:xfrm>
          <a:off x="14909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61378</xdr:rowOff>
    </xdr:from>
    <xdr:to>
      <xdr:col>21</xdr:col>
      <xdr:colOff>0</xdr:colOff>
      <xdr:row>59</xdr:row>
      <xdr:rowOff>75166</xdr:rowOff>
    </xdr:to>
    <xdr:cxnSp macro="">
      <xdr:nvCxnSpPr>
        <xdr:cNvPr id="330" name="直線コネクタ 329"/>
        <xdr:cNvCxnSpPr/>
      </xdr:nvCxnSpPr>
      <xdr:spPr>
        <a:xfrm>
          <a:off x="13512800" y="1017692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9543</xdr:rowOff>
    </xdr:from>
    <xdr:to>
      <xdr:col>21</xdr:col>
      <xdr:colOff>50800</xdr:colOff>
      <xdr:row>59</xdr:row>
      <xdr:rowOff>111143</xdr:rowOff>
    </xdr:to>
    <xdr:sp macro="" textlink="">
      <xdr:nvSpPr>
        <xdr:cNvPr id="331" name="フローチャート : 判断 330"/>
        <xdr:cNvSpPr/>
      </xdr:nvSpPr>
      <xdr:spPr>
        <a:xfrm>
          <a:off x="14351000" y="1012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121320</xdr:rowOff>
    </xdr:from>
    <xdr:ext cx="762000" cy="259045"/>
    <xdr:sp macro="" textlink="">
      <xdr:nvSpPr>
        <xdr:cNvPr id="332" name="テキスト ボックス 331"/>
        <xdr:cNvSpPr txBox="1"/>
      </xdr:nvSpPr>
      <xdr:spPr>
        <a:xfrm>
          <a:off x="14020800" y="989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153760</xdr:rowOff>
    </xdr:from>
    <xdr:to>
      <xdr:col>19</xdr:col>
      <xdr:colOff>533400</xdr:colOff>
      <xdr:row>59</xdr:row>
      <xdr:rowOff>83910</xdr:rowOff>
    </xdr:to>
    <xdr:sp macro="" textlink="">
      <xdr:nvSpPr>
        <xdr:cNvPr id="333" name="フローチャート : 判断 332"/>
        <xdr:cNvSpPr/>
      </xdr:nvSpPr>
      <xdr:spPr>
        <a:xfrm>
          <a:off x="13462000" y="100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94087</xdr:rowOff>
    </xdr:from>
    <xdr:ext cx="762000" cy="259045"/>
    <xdr:sp macro="" textlink="">
      <xdr:nvSpPr>
        <xdr:cNvPr id="334" name="テキスト ボックス 333"/>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102616</xdr:rowOff>
    </xdr:from>
    <xdr:to>
      <xdr:col>24</xdr:col>
      <xdr:colOff>609600</xdr:colOff>
      <xdr:row>60</xdr:row>
      <xdr:rowOff>32766</xdr:rowOff>
    </xdr:to>
    <xdr:sp macro="" textlink="">
      <xdr:nvSpPr>
        <xdr:cNvPr id="340" name="円/楕円 339"/>
        <xdr:cNvSpPr/>
      </xdr:nvSpPr>
      <xdr:spPr>
        <a:xfrm>
          <a:off x="169672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74693</xdr:rowOff>
    </xdr:from>
    <xdr:ext cx="762000" cy="259045"/>
    <xdr:sp macro="" textlink="">
      <xdr:nvSpPr>
        <xdr:cNvPr id="341" name="定員管理の状況該当値テキスト"/>
        <xdr:cNvSpPr txBox="1"/>
      </xdr:nvSpPr>
      <xdr:spPr>
        <a:xfrm>
          <a:off x="17106900" y="1019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78141</xdr:rowOff>
    </xdr:from>
    <xdr:to>
      <xdr:col>23</xdr:col>
      <xdr:colOff>457200</xdr:colOff>
      <xdr:row>60</xdr:row>
      <xdr:rowOff>8291</xdr:rowOff>
    </xdr:to>
    <xdr:sp macro="" textlink="">
      <xdr:nvSpPr>
        <xdr:cNvPr id="342" name="円/楕円 341"/>
        <xdr:cNvSpPr/>
      </xdr:nvSpPr>
      <xdr:spPr>
        <a:xfrm>
          <a:off x="16129000" y="101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164518</xdr:rowOff>
    </xdr:from>
    <xdr:ext cx="736600" cy="259045"/>
    <xdr:sp macro="" textlink="">
      <xdr:nvSpPr>
        <xdr:cNvPr id="343" name="テキスト ボックス 342"/>
        <xdr:cNvSpPr txBox="1"/>
      </xdr:nvSpPr>
      <xdr:spPr>
        <a:xfrm>
          <a:off x="15798800" y="1028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19195</xdr:rowOff>
    </xdr:from>
    <xdr:to>
      <xdr:col>22</xdr:col>
      <xdr:colOff>254000</xdr:colOff>
      <xdr:row>59</xdr:row>
      <xdr:rowOff>120795</xdr:rowOff>
    </xdr:to>
    <xdr:sp macro="" textlink="">
      <xdr:nvSpPr>
        <xdr:cNvPr id="344" name="円/楕円 343"/>
        <xdr:cNvSpPr/>
      </xdr:nvSpPr>
      <xdr:spPr>
        <a:xfrm>
          <a:off x="15240000" y="101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105572</xdr:rowOff>
    </xdr:from>
    <xdr:ext cx="762000" cy="259045"/>
    <xdr:sp macro="" textlink="">
      <xdr:nvSpPr>
        <xdr:cNvPr id="345" name="テキスト ボックス 344"/>
        <xdr:cNvSpPr txBox="1"/>
      </xdr:nvSpPr>
      <xdr:spPr>
        <a:xfrm>
          <a:off x="14909800" y="1022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24366</xdr:rowOff>
    </xdr:from>
    <xdr:to>
      <xdr:col>21</xdr:col>
      <xdr:colOff>50800</xdr:colOff>
      <xdr:row>59</xdr:row>
      <xdr:rowOff>125966</xdr:rowOff>
    </xdr:to>
    <xdr:sp macro="" textlink="">
      <xdr:nvSpPr>
        <xdr:cNvPr id="346" name="円/楕円 345"/>
        <xdr:cNvSpPr/>
      </xdr:nvSpPr>
      <xdr:spPr>
        <a:xfrm>
          <a:off x="14351000" y="101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110743</xdr:rowOff>
    </xdr:from>
    <xdr:ext cx="762000" cy="259045"/>
    <xdr:sp macro="" textlink="">
      <xdr:nvSpPr>
        <xdr:cNvPr id="347" name="テキスト ボックス 346"/>
        <xdr:cNvSpPr txBox="1"/>
      </xdr:nvSpPr>
      <xdr:spPr>
        <a:xfrm>
          <a:off x="14020800" y="1022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10578</xdr:rowOff>
    </xdr:from>
    <xdr:to>
      <xdr:col>19</xdr:col>
      <xdr:colOff>533400</xdr:colOff>
      <xdr:row>59</xdr:row>
      <xdr:rowOff>112178</xdr:rowOff>
    </xdr:to>
    <xdr:sp macro="" textlink="">
      <xdr:nvSpPr>
        <xdr:cNvPr id="348" name="円/楕円 347"/>
        <xdr:cNvSpPr/>
      </xdr:nvSpPr>
      <xdr:spPr>
        <a:xfrm>
          <a:off x="13462000" y="101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96955</xdr:rowOff>
    </xdr:from>
    <xdr:ext cx="762000" cy="259045"/>
    <xdr:sp macro="" textlink="">
      <xdr:nvSpPr>
        <xdr:cNvPr id="349" name="テキスト ボックス 348"/>
        <xdr:cNvSpPr txBox="1"/>
      </xdr:nvSpPr>
      <xdr:spPr>
        <a:xfrm>
          <a:off x="13131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に伴い比率は年々向上しているが、今後の普通交付税の交付状況や、直近の大規模な借入の本償還が間もなく始まることから、今後の比率の悪化が懸念されるところである。借入額が償還額を上回らないよう注意する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130266</xdr:rowOff>
    </xdr:from>
    <xdr:to>
      <xdr:col>24</xdr:col>
      <xdr:colOff>558800</xdr:colOff>
      <xdr:row>44</xdr:row>
      <xdr:rowOff>89263</xdr:rowOff>
    </xdr:to>
    <xdr:cxnSp macro="">
      <xdr:nvCxnSpPr>
        <xdr:cNvPr id="379" name="直線コネクタ 378"/>
        <xdr:cNvCxnSpPr/>
      </xdr:nvCxnSpPr>
      <xdr:spPr>
        <a:xfrm flipV="1">
          <a:off x="17018000" y="6302466"/>
          <a:ext cx="0" cy="1330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80"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81" name="直線コネクタ 380"/>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45193</xdr:rowOff>
    </xdr:from>
    <xdr:ext cx="762000" cy="259045"/>
    <xdr:sp macro="" textlink="">
      <xdr:nvSpPr>
        <xdr:cNvPr id="382"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36</xdr:row>
      <xdr:rowOff>130266</xdr:rowOff>
    </xdr:from>
    <xdr:to>
      <xdr:col>24</xdr:col>
      <xdr:colOff>647700</xdr:colOff>
      <xdr:row>36</xdr:row>
      <xdr:rowOff>130266</xdr:rowOff>
    </xdr:to>
    <xdr:cxnSp macro="">
      <xdr:nvCxnSpPr>
        <xdr:cNvPr id="383" name="直線コネクタ 382"/>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17599</xdr:rowOff>
    </xdr:from>
    <xdr:to>
      <xdr:col>24</xdr:col>
      <xdr:colOff>558800</xdr:colOff>
      <xdr:row>41</xdr:row>
      <xdr:rowOff>79647</xdr:rowOff>
    </xdr:to>
    <xdr:cxnSp macro="">
      <xdr:nvCxnSpPr>
        <xdr:cNvPr id="384" name="直線コネクタ 383"/>
        <xdr:cNvCxnSpPr/>
      </xdr:nvCxnSpPr>
      <xdr:spPr>
        <a:xfrm flipV="1">
          <a:off x="16179800" y="70470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51361</xdr:rowOff>
    </xdr:from>
    <xdr:ext cx="762000" cy="259045"/>
    <xdr:sp macro="" textlink="">
      <xdr:nvSpPr>
        <xdr:cNvPr id="385"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34834</xdr:rowOff>
    </xdr:from>
    <xdr:to>
      <xdr:col>24</xdr:col>
      <xdr:colOff>609600</xdr:colOff>
      <xdr:row>40</xdr:row>
      <xdr:rowOff>136434</xdr:rowOff>
    </xdr:to>
    <xdr:sp macro="" textlink="">
      <xdr:nvSpPr>
        <xdr:cNvPr id="386" name="フローチャート : 判断 385"/>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79647</xdr:rowOff>
    </xdr:from>
    <xdr:to>
      <xdr:col>23</xdr:col>
      <xdr:colOff>406400</xdr:colOff>
      <xdr:row>41</xdr:row>
      <xdr:rowOff>134801</xdr:rowOff>
    </xdr:to>
    <xdr:cxnSp macro="">
      <xdr:nvCxnSpPr>
        <xdr:cNvPr id="387" name="直線コネクタ 386"/>
        <xdr:cNvCxnSpPr/>
      </xdr:nvCxnSpPr>
      <xdr:spPr>
        <a:xfrm flipV="1">
          <a:off x="15290800" y="710909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103777</xdr:rowOff>
    </xdr:from>
    <xdr:to>
      <xdr:col>23</xdr:col>
      <xdr:colOff>457200</xdr:colOff>
      <xdr:row>41</xdr:row>
      <xdr:rowOff>33927</xdr:rowOff>
    </xdr:to>
    <xdr:sp macro="" textlink="">
      <xdr:nvSpPr>
        <xdr:cNvPr id="388" name="フローチャート : 判断 387"/>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44104</xdr:rowOff>
    </xdr:from>
    <xdr:ext cx="736600" cy="259045"/>
    <xdr:sp macro="" textlink="">
      <xdr:nvSpPr>
        <xdr:cNvPr id="389" name="テキスト ボックス 388"/>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134801</xdr:rowOff>
    </xdr:from>
    <xdr:to>
      <xdr:col>22</xdr:col>
      <xdr:colOff>203200</xdr:colOff>
      <xdr:row>42</xdr:row>
      <xdr:rowOff>59872</xdr:rowOff>
    </xdr:to>
    <xdr:cxnSp macro="">
      <xdr:nvCxnSpPr>
        <xdr:cNvPr id="390" name="直線コネクタ 389"/>
        <xdr:cNvCxnSpPr/>
      </xdr:nvCxnSpPr>
      <xdr:spPr>
        <a:xfrm flipV="1">
          <a:off x="14401800" y="716425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1" name="フローチャート : 判断 390"/>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2" name="テキスト ボックス 391"/>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43</xdr:row>
      <xdr:rowOff>5624</xdr:rowOff>
    </xdr:to>
    <xdr:cxnSp macro="">
      <xdr:nvCxnSpPr>
        <xdr:cNvPr id="393" name="直線コネクタ 392"/>
        <xdr:cNvCxnSpPr/>
      </xdr:nvCxnSpPr>
      <xdr:spPr>
        <a:xfrm flipV="1">
          <a:off x="13512800" y="7260772"/>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35741</xdr:rowOff>
    </xdr:from>
    <xdr:to>
      <xdr:col>21</xdr:col>
      <xdr:colOff>50800</xdr:colOff>
      <xdr:row>41</xdr:row>
      <xdr:rowOff>137341</xdr:rowOff>
    </xdr:to>
    <xdr:sp macro="" textlink="">
      <xdr:nvSpPr>
        <xdr:cNvPr id="394" name="フローチャート : 判断 393"/>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147518</xdr:rowOff>
    </xdr:from>
    <xdr:ext cx="762000" cy="259045"/>
    <xdr:sp macro="" textlink="">
      <xdr:nvSpPr>
        <xdr:cNvPr id="395" name="テキスト ボックス 394"/>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2177</xdr:rowOff>
    </xdr:from>
    <xdr:to>
      <xdr:col>19</xdr:col>
      <xdr:colOff>533400</xdr:colOff>
      <xdr:row>42</xdr:row>
      <xdr:rowOff>103777</xdr:rowOff>
    </xdr:to>
    <xdr:sp macro="" textlink="">
      <xdr:nvSpPr>
        <xdr:cNvPr id="396" name="フローチャート : 判断 395"/>
        <xdr:cNvSpPr/>
      </xdr:nvSpPr>
      <xdr:spPr>
        <a:xfrm>
          <a:off x="13462000" y="720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113954</xdr:rowOff>
    </xdr:from>
    <xdr:ext cx="762000" cy="259045"/>
    <xdr:sp macro="" textlink="">
      <xdr:nvSpPr>
        <xdr:cNvPr id="397" name="テキスト ボックス 396"/>
        <xdr:cNvSpPr txBox="1"/>
      </xdr:nvSpPr>
      <xdr:spPr>
        <a:xfrm>
          <a:off x="13131800" y="69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138249</xdr:rowOff>
    </xdr:from>
    <xdr:to>
      <xdr:col>24</xdr:col>
      <xdr:colOff>609600</xdr:colOff>
      <xdr:row>41</xdr:row>
      <xdr:rowOff>68399</xdr:rowOff>
    </xdr:to>
    <xdr:sp macro="" textlink="">
      <xdr:nvSpPr>
        <xdr:cNvPr id="403" name="円/楕円 402"/>
        <xdr:cNvSpPr/>
      </xdr:nvSpPr>
      <xdr:spPr>
        <a:xfrm>
          <a:off x="16967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110326</xdr:rowOff>
    </xdr:from>
    <xdr:ext cx="762000" cy="259045"/>
    <xdr:sp macro="" textlink="">
      <xdr:nvSpPr>
        <xdr:cNvPr id="404" name="公債費負担の状況該当値テキスト"/>
        <xdr:cNvSpPr txBox="1"/>
      </xdr:nvSpPr>
      <xdr:spPr>
        <a:xfrm>
          <a:off x="17106900" y="696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28847</xdr:rowOff>
    </xdr:from>
    <xdr:to>
      <xdr:col>23</xdr:col>
      <xdr:colOff>457200</xdr:colOff>
      <xdr:row>41</xdr:row>
      <xdr:rowOff>130447</xdr:rowOff>
    </xdr:to>
    <xdr:sp macro="" textlink="">
      <xdr:nvSpPr>
        <xdr:cNvPr id="405" name="円/楕円 404"/>
        <xdr:cNvSpPr/>
      </xdr:nvSpPr>
      <xdr:spPr>
        <a:xfrm>
          <a:off x="16129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115224</xdr:rowOff>
    </xdr:from>
    <xdr:ext cx="736600" cy="259045"/>
    <xdr:sp macro="" textlink="">
      <xdr:nvSpPr>
        <xdr:cNvPr id="406" name="テキスト ボックス 405"/>
        <xdr:cNvSpPr txBox="1"/>
      </xdr:nvSpPr>
      <xdr:spPr>
        <a:xfrm>
          <a:off x="15798800" y="714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84001</xdr:rowOff>
    </xdr:from>
    <xdr:to>
      <xdr:col>22</xdr:col>
      <xdr:colOff>254000</xdr:colOff>
      <xdr:row>42</xdr:row>
      <xdr:rowOff>14151</xdr:rowOff>
    </xdr:to>
    <xdr:sp macro="" textlink="">
      <xdr:nvSpPr>
        <xdr:cNvPr id="407" name="円/楕円 406"/>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170378</xdr:rowOff>
    </xdr:from>
    <xdr:ext cx="762000" cy="259045"/>
    <xdr:sp macro="" textlink="">
      <xdr:nvSpPr>
        <xdr:cNvPr id="408" name="テキスト ボックス 407"/>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09" name="円/楕円 408"/>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95449</xdr:rowOff>
    </xdr:from>
    <xdr:ext cx="762000" cy="259045"/>
    <xdr:sp macro="" textlink="">
      <xdr:nvSpPr>
        <xdr:cNvPr id="410" name="テキスト ボックス 409"/>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126274</xdr:rowOff>
    </xdr:from>
    <xdr:to>
      <xdr:col>19</xdr:col>
      <xdr:colOff>533400</xdr:colOff>
      <xdr:row>43</xdr:row>
      <xdr:rowOff>56424</xdr:rowOff>
    </xdr:to>
    <xdr:sp macro="" textlink="">
      <xdr:nvSpPr>
        <xdr:cNvPr id="411" name="円/楕円 410"/>
        <xdr:cNvSpPr/>
      </xdr:nvSpPr>
      <xdr:spPr>
        <a:xfrm>
          <a:off x="134620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41201</xdr:rowOff>
    </xdr:from>
    <xdr:ext cx="762000" cy="259045"/>
    <xdr:sp macro="" textlink="">
      <xdr:nvSpPr>
        <xdr:cNvPr id="412" name="テキスト ボックス 411"/>
        <xdr:cNvSpPr txBox="1"/>
      </xdr:nvSpPr>
      <xdr:spPr>
        <a:xfrm>
          <a:off x="13131800" y="741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への積立や地方債の償還が確実に進んでおり、前年度の比率を維持しているが、今後の普通交付税の交付状況や基金取り崩しにより比率の悪化が予想されるため、過度な支出とならないよう注視しなければならない。</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129011</xdr:rowOff>
    </xdr:to>
    <xdr:cxnSp macro="">
      <xdr:nvCxnSpPr>
        <xdr:cNvPr id="441" name="直線コネクタ 440"/>
        <xdr:cNvCxnSpPr/>
      </xdr:nvCxnSpPr>
      <xdr:spPr>
        <a:xfrm flipV="1">
          <a:off x="17018000" y="2370667"/>
          <a:ext cx="0" cy="1530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101088</xdr:rowOff>
    </xdr:from>
    <xdr:ext cx="762000" cy="259045"/>
    <xdr:sp macro="" textlink="">
      <xdr:nvSpPr>
        <xdr:cNvPr id="442" name="将来負担の状況最小値テキスト"/>
        <xdr:cNvSpPr txBox="1"/>
      </xdr:nvSpPr>
      <xdr:spPr>
        <a:xfrm>
          <a:off x="17106900" y="387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24</xdr:col>
      <xdr:colOff>469900</xdr:colOff>
      <xdr:row>22</xdr:row>
      <xdr:rowOff>129011</xdr:rowOff>
    </xdr:from>
    <xdr:to>
      <xdr:col>24</xdr:col>
      <xdr:colOff>647700</xdr:colOff>
      <xdr:row>22</xdr:row>
      <xdr:rowOff>129011</xdr:rowOff>
    </xdr:to>
    <xdr:cxnSp macro="">
      <xdr:nvCxnSpPr>
        <xdr:cNvPr id="443" name="直線コネクタ 442"/>
        <xdr:cNvCxnSpPr/>
      </xdr:nvCxnSpPr>
      <xdr:spPr>
        <a:xfrm>
          <a:off x="16929100" y="3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76412</xdr:rowOff>
    </xdr:from>
    <xdr:to>
      <xdr:col>21</xdr:col>
      <xdr:colOff>0</xdr:colOff>
      <xdr:row>16</xdr:row>
      <xdr:rowOff>144251</xdr:rowOff>
    </xdr:to>
    <xdr:cxnSp macro="">
      <xdr:nvCxnSpPr>
        <xdr:cNvPr id="446" name="直線コネクタ 445"/>
        <xdr:cNvCxnSpPr/>
      </xdr:nvCxnSpPr>
      <xdr:spPr>
        <a:xfrm flipV="1">
          <a:off x="13512800" y="2648162"/>
          <a:ext cx="889000" cy="23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8" name="フローチャート :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9" name="フローチャート :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51" name="フローチャート :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3" name="フローチャート :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5" name="フローチャート :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15</xdr:row>
      <xdr:rowOff>25612</xdr:rowOff>
    </xdr:from>
    <xdr:to>
      <xdr:col>21</xdr:col>
      <xdr:colOff>50800</xdr:colOff>
      <xdr:row>15</xdr:row>
      <xdr:rowOff>127212</xdr:rowOff>
    </xdr:to>
    <xdr:sp macro="" textlink="">
      <xdr:nvSpPr>
        <xdr:cNvPr id="462" name="円/楕円 461"/>
        <xdr:cNvSpPr/>
      </xdr:nvSpPr>
      <xdr:spPr>
        <a:xfrm>
          <a:off x="14351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111989</xdr:rowOff>
    </xdr:from>
    <xdr:ext cx="762000" cy="259045"/>
    <xdr:sp macro="" textlink="">
      <xdr:nvSpPr>
        <xdr:cNvPr id="463" name="テキスト ボックス 462"/>
        <xdr:cNvSpPr txBox="1"/>
      </xdr:nvSpPr>
      <xdr:spPr>
        <a:xfrm>
          <a:off x="14020800" y="268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93451</xdr:rowOff>
    </xdr:from>
    <xdr:to>
      <xdr:col>19</xdr:col>
      <xdr:colOff>533400</xdr:colOff>
      <xdr:row>17</xdr:row>
      <xdr:rowOff>23601</xdr:rowOff>
    </xdr:to>
    <xdr:sp macro="" textlink="">
      <xdr:nvSpPr>
        <xdr:cNvPr id="464" name="円/楕円 463"/>
        <xdr:cNvSpPr/>
      </xdr:nvSpPr>
      <xdr:spPr>
        <a:xfrm>
          <a:off x="13462000" y="28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8378</xdr:rowOff>
    </xdr:from>
    <xdr:ext cx="762000" cy="259045"/>
    <xdr:sp macro="" textlink="">
      <xdr:nvSpPr>
        <xdr:cNvPr id="465" name="テキスト ボックス 464"/>
        <xdr:cNvSpPr txBox="1"/>
      </xdr:nvSpPr>
      <xdr:spPr>
        <a:xfrm>
          <a:off x="13131800" y="292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2,888
2,880
194.65
3,546,472
3,127,168
330,732
1,955,388
2,576,136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地域おこし協力隊の増員により数値が上昇した。役場職員については、給与水準が低いことから、ほぼ横ばいで推移している。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41</xdr:row>
      <xdr:rowOff>39370</xdr:rowOff>
    </xdr:to>
    <xdr:cxnSp macro="">
      <xdr:nvCxnSpPr>
        <xdr:cNvPr id="59" name="直線コネクタ 58"/>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0"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1" name="直線コネクタ 60"/>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2"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3" name="直線コネクタ 62"/>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161290</xdr:rowOff>
    </xdr:to>
    <xdr:cxnSp macro="">
      <xdr:nvCxnSpPr>
        <xdr:cNvPr id="64" name="直線コネクタ 63"/>
        <xdr:cNvCxnSpPr/>
      </xdr:nvCxnSpPr>
      <xdr:spPr>
        <a:xfrm>
          <a:off x="3987800" y="59944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5"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34</xdr:row>
      <xdr:rowOff>165100</xdr:rowOff>
    </xdr:to>
    <xdr:cxnSp macro="">
      <xdr:nvCxnSpPr>
        <xdr:cNvPr id="67" name="直線コネクタ 66"/>
        <xdr:cNvCxnSpPr/>
      </xdr:nvCxnSpPr>
      <xdr:spPr>
        <a:xfrm>
          <a:off x="3098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69" name="テキスト ボックス 68"/>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157480</xdr:rowOff>
    </xdr:from>
    <xdr:to>
      <xdr:col>4</xdr:col>
      <xdr:colOff>346075</xdr:colOff>
      <xdr:row>35</xdr:row>
      <xdr:rowOff>16510</xdr:rowOff>
    </xdr:to>
    <xdr:cxnSp macro="">
      <xdr:nvCxnSpPr>
        <xdr:cNvPr id="70" name="直線コネクタ 69"/>
        <xdr:cNvCxnSpPr/>
      </xdr:nvCxnSpPr>
      <xdr:spPr>
        <a:xfrm flipV="1">
          <a:off x="2209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1" name="フローチャート : 判断 70"/>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2" name="テキスト ボックス 71"/>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35</xdr:row>
      <xdr:rowOff>16510</xdr:rowOff>
    </xdr:to>
    <xdr:cxnSp macro="">
      <xdr:nvCxnSpPr>
        <xdr:cNvPr id="73" name="直線コネクタ 72"/>
        <xdr:cNvCxnSpPr/>
      </xdr:nvCxnSpPr>
      <xdr:spPr>
        <a:xfrm>
          <a:off x="1320800" y="588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4" name="フローチャート : 判断 73"/>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5" name="テキスト ボックス 74"/>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6" name="フローチャート : 判断 75"/>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7" name="テキスト ボックス 76"/>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5" name="円/楕円 84"/>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6" name="テキスト ボックス 85"/>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7" name="円/楕円 86"/>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88" name="テキスト ボックス 87"/>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137160</xdr:rowOff>
    </xdr:from>
    <xdr:to>
      <xdr:col>3</xdr:col>
      <xdr:colOff>193675</xdr:colOff>
      <xdr:row>35</xdr:row>
      <xdr:rowOff>67310</xdr:rowOff>
    </xdr:to>
    <xdr:sp macro="" textlink="">
      <xdr:nvSpPr>
        <xdr:cNvPr id="89" name="円/楕円 88"/>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77487</xdr:rowOff>
    </xdr:from>
    <xdr:ext cx="762000" cy="259045"/>
    <xdr:sp macro="" textlink="">
      <xdr:nvSpPr>
        <xdr:cNvPr id="90" name="テキスト ボックス 89"/>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1" name="円/楕円 90"/>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2" name="テキスト ボックス 91"/>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有害鳥獣駆除委託料の増などにより、数値は上昇した。今後は、施設の老朽化に伴う維持修繕コストの増が見込まれるため、優先順位をつけながらコスト増を抑制する必要がある。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163576</xdr:rowOff>
    </xdr:from>
    <xdr:to>
      <xdr:col>24</xdr:col>
      <xdr:colOff>31750</xdr:colOff>
      <xdr:row>22</xdr:row>
      <xdr:rowOff>8128</xdr:rowOff>
    </xdr:to>
    <xdr:cxnSp macro="">
      <xdr:nvCxnSpPr>
        <xdr:cNvPr id="117" name="直線コネクタ 116"/>
        <xdr:cNvCxnSpPr/>
      </xdr:nvCxnSpPr>
      <xdr:spPr>
        <a:xfrm flipV="1">
          <a:off x="16510000" y="2563876"/>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151655</xdr:rowOff>
    </xdr:from>
    <xdr:ext cx="762000" cy="259045"/>
    <xdr:sp macro="" textlink="">
      <xdr:nvSpPr>
        <xdr:cNvPr id="118" name="物件費最小値テキスト"/>
        <xdr:cNvSpPr txBox="1"/>
      </xdr:nvSpPr>
      <xdr:spPr>
        <a:xfrm>
          <a:off x="16598900" y="37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628650</xdr:colOff>
      <xdr:row>22</xdr:row>
      <xdr:rowOff>8128</xdr:rowOff>
    </xdr:from>
    <xdr:to>
      <xdr:col>24</xdr:col>
      <xdr:colOff>120650</xdr:colOff>
      <xdr:row>22</xdr:row>
      <xdr:rowOff>8128</xdr:rowOff>
    </xdr:to>
    <xdr:cxnSp macro="">
      <xdr:nvCxnSpPr>
        <xdr:cNvPr id="119" name="直線コネクタ 118"/>
        <xdr:cNvCxnSpPr/>
      </xdr:nvCxnSpPr>
      <xdr:spPr>
        <a:xfrm>
          <a:off x="16421100" y="378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78503</xdr:rowOff>
    </xdr:from>
    <xdr:ext cx="762000" cy="259045"/>
    <xdr:sp macro="" textlink="">
      <xdr:nvSpPr>
        <xdr:cNvPr id="120"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14</xdr:row>
      <xdr:rowOff>163576</xdr:rowOff>
    </xdr:from>
    <xdr:to>
      <xdr:col>24</xdr:col>
      <xdr:colOff>120650</xdr:colOff>
      <xdr:row>14</xdr:row>
      <xdr:rowOff>163576</xdr:rowOff>
    </xdr:to>
    <xdr:cxnSp macro="">
      <xdr:nvCxnSpPr>
        <xdr:cNvPr id="121" name="直線コネクタ 120"/>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35560</xdr:rowOff>
    </xdr:to>
    <xdr:cxnSp macro="">
      <xdr:nvCxnSpPr>
        <xdr:cNvPr id="122" name="直線コネクタ 121"/>
        <xdr:cNvCxnSpPr/>
      </xdr:nvCxnSpPr>
      <xdr:spPr>
        <a:xfrm>
          <a:off x="15671800" y="27284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126001</xdr:rowOff>
    </xdr:from>
    <xdr:ext cx="762000" cy="259045"/>
    <xdr:sp macro="" textlink="">
      <xdr:nvSpPr>
        <xdr:cNvPr id="123"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153924</xdr:rowOff>
    </xdr:from>
    <xdr:to>
      <xdr:col>24</xdr:col>
      <xdr:colOff>82550</xdr:colOff>
      <xdr:row>17</xdr:row>
      <xdr:rowOff>84074</xdr:rowOff>
    </xdr:to>
    <xdr:sp macro="" textlink="">
      <xdr:nvSpPr>
        <xdr:cNvPr id="124" name="フローチャート : 判断 123"/>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3556</xdr:rowOff>
    </xdr:to>
    <xdr:cxnSp macro="">
      <xdr:nvCxnSpPr>
        <xdr:cNvPr id="125" name="直線コネクタ 124"/>
        <xdr:cNvCxnSpPr/>
      </xdr:nvCxnSpPr>
      <xdr:spPr>
        <a:xfrm flipV="1">
          <a:off x="14782800" y="2728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6" name="フローチャート : 判断 125"/>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7" name="テキスト ボックス 126"/>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xdr:rowOff>
    </xdr:from>
    <xdr:to>
      <xdr:col>21</xdr:col>
      <xdr:colOff>361950</xdr:colOff>
      <xdr:row>16</xdr:row>
      <xdr:rowOff>3556</xdr:rowOff>
    </xdr:to>
    <xdr:cxnSp macro="">
      <xdr:nvCxnSpPr>
        <xdr:cNvPr id="128" name="直線コネクタ 127"/>
        <xdr:cNvCxnSpPr/>
      </xdr:nvCxnSpPr>
      <xdr:spPr>
        <a:xfrm>
          <a:off x="13893800" y="2746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16</xdr:row>
      <xdr:rowOff>3556</xdr:rowOff>
    </xdr:to>
    <xdr:cxnSp macro="">
      <xdr:nvCxnSpPr>
        <xdr:cNvPr id="131" name="直線コネクタ 130"/>
        <xdr:cNvCxnSpPr/>
      </xdr:nvCxnSpPr>
      <xdr:spPr>
        <a:xfrm>
          <a:off x="13004800" y="2705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2" name="フローチャート : 判断 131"/>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33" name="テキスト ボックス 132"/>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1" name="円/楕円 140"/>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2"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105918</xdr:rowOff>
    </xdr:from>
    <xdr:to>
      <xdr:col>22</xdr:col>
      <xdr:colOff>615950</xdr:colOff>
      <xdr:row>16</xdr:row>
      <xdr:rowOff>36068</xdr:rowOff>
    </xdr:to>
    <xdr:sp macro="" textlink="">
      <xdr:nvSpPr>
        <xdr:cNvPr id="143" name="円/楕円 142"/>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46245</xdr:rowOff>
    </xdr:from>
    <xdr:ext cx="736600" cy="259045"/>
    <xdr:sp macro="" textlink="">
      <xdr:nvSpPr>
        <xdr:cNvPr id="144" name="テキスト ボックス 143"/>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124206</xdr:rowOff>
    </xdr:from>
    <xdr:to>
      <xdr:col>21</xdr:col>
      <xdr:colOff>412750</xdr:colOff>
      <xdr:row>16</xdr:row>
      <xdr:rowOff>54356</xdr:rowOff>
    </xdr:to>
    <xdr:sp macro="" textlink="">
      <xdr:nvSpPr>
        <xdr:cNvPr id="145" name="円/楕円 144"/>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64533</xdr:rowOff>
    </xdr:from>
    <xdr:ext cx="762000" cy="259045"/>
    <xdr:sp macro="" textlink="">
      <xdr:nvSpPr>
        <xdr:cNvPr id="146" name="テキスト ボックス 145"/>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124206</xdr:rowOff>
    </xdr:from>
    <xdr:to>
      <xdr:col>20</xdr:col>
      <xdr:colOff>209550</xdr:colOff>
      <xdr:row>16</xdr:row>
      <xdr:rowOff>54356</xdr:rowOff>
    </xdr:to>
    <xdr:sp macro="" textlink="">
      <xdr:nvSpPr>
        <xdr:cNvPr id="147" name="円/楕円 146"/>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64533</xdr:rowOff>
    </xdr:from>
    <xdr:ext cx="762000" cy="259045"/>
    <xdr:sp macro="" textlink="">
      <xdr:nvSpPr>
        <xdr:cNvPr id="148" name="テキスト ボックス 147"/>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83058</xdr:rowOff>
    </xdr:from>
    <xdr:to>
      <xdr:col>19</xdr:col>
      <xdr:colOff>6350</xdr:colOff>
      <xdr:row>16</xdr:row>
      <xdr:rowOff>13208</xdr:rowOff>
    </xdr:to>
    <xdr:sp macro="" textlink="">
      <xdr:nvSpPr>
        <xdr:cNvPr id="149" name="円/楕円 148"/>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23385</xdr:rowOff>
    </xdr:from>
    <xdr:ext cx="762000" cy="259045"/>
    <xdr:sp macro="" textlink="">
      <xdr:nvSpPr>
        <xdr:cNvPr id="150" name="テキスト ボックス 149"/>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臨時福祉給付金や障害者訓練等給付事業の利用者増などにより数値が上昇した。高齢化が今後も進めば、数値の上昇が予想されるため、資格審査の厳正化等により適正な支出に努める必要がある。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61</xdr:row>
      <xdr:rowOff>161290</xdr:rowOff>
    </xdr:to>
    <xdr:cxnSp macro="">
      <xdr:nvCxnSpPr>
        <xdr:cNvPr id="175" name="直線コネクタ 174"/>
        <xdr:cNvCxnSpPr/>
      </xdr:nvCxnSpPr>
      <xdr:spPr>
        <a:xfrm flipV="1">
          <a:off x="4826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7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79" name="直線コネクタ 17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xdr:rowOff>
    </xdr:from>
    <xdr:to>
      <xdr:col>7</xdr:col>
      <xdr:colOff>15875</xdr:colOff>
      <xdr:row>57</xdr:row>
      <xdr:rowOff>69850</xdr:rowOff>
    </xdr:to>
    <xdr:cxnSp macro="">
      <xdr:nvCxnSpPr>
        <xdr:cNvPr id="180" name="直線コネクタ 179"/>
        <xdr:cNvCxnSpPr/>
      </xdr:nvCxnSpPr>
      <xdr:spPr>
        <a:xfrm>
          <a:off x="3987800" y="977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36847</xdr:rowOff>
    </xdr:from>
    <xdr:ext cx="762000" cy="259045"/>
    <xdr:sp macro="" textlink="">
      <xdr:nvSpPr>
        <xdr:cNvPr id="18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64770</xdr:rowOff>
    </xdr:from>
    <xdr:to>
      <xdr:col>7</xdr:col>
      <xdr:colOff>66675</xdr:colOff>
      <xdr:row>57</xdr:row>
      <xdr:rowOff>166370</xdr:rowOff>
    </xdr:to>
    <xdr:sp macro="" textlink="">
      <xdr:nvSpPr>
        <xdr:cNvPr id="182" name="フローチャート : 判断 18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xdr:rowOff>
    </xdr:from>
    <xdr:to>
      <xdr:col>5</xdr:col>
      <xdr:colOff>549275</xdr:colOff>
      <xdr:row>57</xdr:row>
      <xdr:rowOff>24130</xdr:rowOff>
    </xdr:to>
    <xdr:cxnSp macro="">
      <xdr:nvCxnSpPr>
        <xdr:cNvPr id="183" name="直線コネクタ 182"/>
        <xdr:cNvCxnSpPr/>
      </xdr:nvCxnSpPr>
      <xdr:spPr>
        <a:xfrm flipV="1">
          <a:off x="3098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4" name="フローチャート : 判断 183"/>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5" name="テキスト ボックス 184"/>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57</xdr:row>
      <xdr:rowOff>24130</xdr:rowOff>
    </xdr:to>
    <xdr:cxnSp macro="">
      <xdr:nvCxnSpPr>
        <xdr:cNvPr id="186" name="直線コネクタ 185"/>
        <xdr:cNvCxnSpPr/>
      </xdr:nvCxnSpPr>
      <xdr:spPr>
        <a:xfrm>
          <a:off x="2209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57</xdr:row>
      <xdr:rowOff>24130</xdr:rowOff>
    </xdr:to>
    <xdr:cxnSp macro="">
      <xdr:nvCxnSpPr>
        <xdr:cNvPr id="189" name="直線コネクタ 188"/>
        <xdr:cNvCxnSpPr/>
      </xdr:nvCxnSpPr>
      <xdr:spPr>
        <a:xfrm>
          <a:off x="1320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167640</xdr:rowOff>
    </xdr:from>
    <xdr:to>
      <xdr:col>3</xdr:col>
      <xdr:colOff>193675</xdr:colOff>
      <xdr:row>57</xdr:row>
      <xdr:rowOff>97790</xdr:rowOff>
    </xdr:to>
    <xdr:sp macro="" textlink="">
      <xdr:nvSpPr>
        <xdr:cNvPr id="190" name="フローチャート : 判断 189"/>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82567</xdr:rowOff>
    </xdr:from>
    <xdr:ext cx="762000" cy="259045"/>
    <xdr:sp macro="" textlink="">
      <xdr:nvSpPr>
        <xdr:cNvPr id="191" name="テキスト ボックス 190"/>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192" name="フローチャート : 判断 19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193" name="テキスト ボックス 192"/>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9" name="円/楕円 19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35577</xdr:rowOff>
    </xdr:from>
    <xdr:ext cx="762000" cy="259045"/>
    <xdr:sp macro="" textlink="">
      <xdr:nvSpPr>
        <xdr:cNvPr id="200"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121920</xdr:rowOff>
    </xdr:from>
    <xdr:to>
      <xdr:col>5</xdr:col>
      <xdr:colOff>600075</xdr:colOff>
      <xdr:row>57</xdr:row>
      <xdr:rowOff>52070</xdr:rowOff>
    </xdr:to>
    <xdr:sp macro="" textlink="">
      <xdr:nvSpPr>
        <xdr:cNvPr id="201" name="円/楕円 200"/>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62247</xdr:rowOff>
    </xdr:from>
    <xdr:ext cx="736600" cy="259045"/>
    <xdr:sp macro="" textlink="">
      <xdr:nvSpPr>
        <xdr:cNvPr id="202" name="テキスト ボックス 201"/>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3" name="円/楕円 202"/>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85107</xdr:rowOff>
    </xdr:from>
    <xdr:ext cx="762000" cy="259045"/>
    <xdr:sp macro="" textlink="">
      <xdr:nvSpPr>
        <xdr:cNvPr id="204" name="テキスト ボックス 203"/>
        <xdr:cNvSpPr txBox="1"/>
      </xdr:nvSpPr>
      <xdr:spPr>
        <a:xfrm>
          <a:off x="2717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144780</xdr:rowOff>
    </xdr:from>
    <xdr:to>
      <xdr:col>3</xdr:col>
      <xdr:colOff>193675</xdr:colOff>
      <xdr:row>57</xdr:row>
      <xdr:rowOff>74930</xdr:rowOff>
    </xdr:to>
    <xdr:sp macro="" textlink="">
      <xdr:nvSpPr>
        <xdr:cNvPr id="205" name="円/楕円 204"/>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85107</xdr:rowOff>
    </xdr:from>
    <xdr:ext cx="762000" cy="259045"/>
    <xdr:sp macro="" textlink="">
      <xdr:nvSpPr>
        <xdr:cNvPr id="206" name="テキスト ボックス 205"/>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53340</xdr:rowOff>
    </xdr:from>
    <xdr:to>
      <xdr:col>1</xdr:col>
      <xdr:colOff>676275</xdr:colOff>
      <xdr:row>56</xdr:row>
      <xdr:rowOff>154940</xdr:rowOff>
    </xdr:to>
    <xdr:sp macro="" textlink="">
      <xdr:nvSpPr>
        <xdr:cNvPr id="207" name="円/楕円 206"/>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165117</xdr:rowOff>
    </xdr:from>
    <xdr:ext cx="762000" cy="259045"/>
    <xdr:sp macro="" textlink="">
      <xdr:nvSpPr>
        <xdr:cNvPr id="208" name="テキスト ボックス 207"/>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雪に伴う除雪経費の増やわんぱく冒険の森整備実施による普通建設事業費の増によりに数値が上昇している。特別会計への繰出しは昨年度より減少しているが、今後は施設整備に係る繰出しが増加することが予想されるため、特別会計事業の運営を適正化していかなければならない。</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26416</xdr:rowOff>
    </xdr:from>
    <xdr:to>
      <xdr:col>24</xdr:col>
      <xdr:colOff>31750</xdr:colOff>
      <xdr:row>59</xdr:row>
      <xdr:rowOff>138430</xdr:rowOff>
    </xdr:to>
    <xdr:cxnSp macro="">
      <xdr:nvCxnSpPr>
        <xdr:cNvPr id="233" name="直線コネクタ 232"/>
        <xdr:cNvCxnSpPr/>
      </xdr:nvCxnSpPr>
      <xdr:spPr>
        <a:xfrm flipV="1">
          <a:off x="16510000" y="9284716"/>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110507</xdr:rowOff>
    </xdr:from>
    <xdr:ext cx="762000" cy="259045"/>
    <xdr:sp macro="" textlink="">
      <xdr:nvSpPr>
        <xdr:cNvPr id="234" name="その他最小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59</xdr:row>
      <xdr:rowOff>138430</xdr:rowOff>
    </xdr:from>
    <xdr:to>
      <xdr:col>24</xdr:col>
      <xdr:colOff>120650</xdr:colOff>
      <xdr:row>59</xdr:row>
      <xdr:rowOff>138430</xdr:rowOff>
    </xdr:to>
    <xdr:cxnSp macro="">
      <xdr:nvCxnSpPr>
        <xdr:cNvPr id="235" name="直線コネクタ 234"/>
        <xdr:cNvCxnSpPr/>
      </xdr:nvCxnSpPr>
      <xdr:spPr>
        <a:xfrm>
          <a:off x="16421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112793</xdr:rowOff>
    </xdr:from>
    <xdr:ext cx="762000" cy="259045"/>
    <xdr:sp macro="" textlink="">
      <xdr:nvSpPr>
        <xdr:cNvPr id="236"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54</xdr:row>
      <xdr:rowOff>26416</xdr:rowOff>
    </xdr:from>
    <xdr:to>
      <xdr:col>24</xdr:col>
      <xdr:colOff>120650</xdr:colOff>
      <xdr:row>54</xdr:row>
      <xdr:rowOff>26416</xdr:rowOff>
    </xdr:to>
    <xdr:cxnSp macro="">
      <xdr:nvCxnSpPr>
        <xdr:cNvPr id="237" name="直線コネクタ 236"/>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136144</xdr:rowOff>
    </xdr:to>
    <xdr:cxnSp macro="">
      <xdr:nvCxnSpPr>
        <xdr:cNvPr id="238" name="直線コネクタ 237"/>
        <xdr:cNvCxnSpPr/>
      </xdr:nvCxnSpPr>
      <xdr:spPr>
        <a:xfrm>
          <a:off x="15671800" y="9696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39"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40" name="フローチャート : 判断 239"/>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108712</xdr:rowOff>
    </xdr:to>
    <xdr:cxnSp macro="">
      <xdr:nvCxnSpPr>
        <xdr:cNvPr id="241" name="直線コネクタ 240"/>
        <xdr:cNvCxnSpPr/>
      </xdr:nvCxnSpPr>
      <xdr:spPr>
        <a:xfrm flipV="1">
          <a:off x="14782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48768</xdr:rowOff>
    </xdr:from>
    <xdr:to>
      <xdr:col>22</xdr:col>
      <xdr:colOff>615950</xdr:colOff>
      <xdr:row>56</xdr:row>
      <xdr:rowOff>150368</xdr:rowOff>
    </xdr:to>
    <xdr:sp macro="" textlink="">
      <xdr:nvSpPr>
        <xdr:cNvPr id="242" name="フローチャート : 判断 241"/>
        <xdr:cNvSpPr/>
      </xdr:nvSpPr>
      <xdr:spPr>
        <a:xfrm>
          <a:off x="15621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43" name="テキスト ボックス 242"/>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108712</xdr:rowOff>
    </xdr:from>
    <xdr:to>
      <xdr:col>21</xdr:col>
      <xdr:colOff>361950</xdr:colOff>
      <xdr:row>56</xdr:row>
      <xdr:rowOff>145288</xdr:rowOff>
    </xdr:to>
    <xdr:cxnSp macro="">
      <xdr:nvCxnSpPr>
        <xdr:cNvPr id="244" name="直線コネクタ 243"/>
        <xdr:cNvCxnSpPr/>
      </xdr:nvCxnSpPr>
      <xdr:spPr>
        <a:xfrm flipV="1">
          <a:off x="13893800" y="9709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71628</xdr:rowOff>
    </xdr:from>
    <xdr:to>
      <xdr:col>21</xdr:col>
      <xdr:colOff>412750</xdr:colOff>
      <xdr:row>57</xdr:row>
      <xdr:rowOff>1778</xdr:rowOff>
    </xdr:to>
    <xdr:sp macro="" textlink="">
      <xdr:nvSpPr>
        <xdr:cNvPr id="245" name="フローチャート : 判断 244"/>
        <xdr:cNvSpPr/>
      </xdr:nvSpPr>
      <xdr:spPr>
        <a:xfrm>
          <a:off x="14732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158005</xdr:rowOff>
    </xdr:from>
    <xdr:ext cx="762000" cy="259045"/>
    <xdr:sp macro="" textlink="">
      <xdr:nvSpPr>
        <xdr:cNvPr id="246" name="テキスト ボックス 245"/>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94996</xdr:rowOff>
    </xdr:from>
    <xdr:to>
      <xdr:col>20</xdr:col>
      <xdr:colOff>158750</xdr:colOff>
      <xdr:row>56</xdr:row>
      <xdr:rowOff>145288</xdr:rowOff>
    </xdr:to>
    <xdr:cxnSp macro="">
      <xdr:nvCxnSpPr>
        <xdr:cNvPr id="247" name="直線コネクタ 246"/>
        <xdr:cNvCxnSpPr/>
      </xdr:nvCxnSpPr>
      <xdr:spPr>
        <a:xfrm>
          <a:off x="13004800" y="9696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48" name="フローチャート : 判断 24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49" name="テキスト ボックス 248"/>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57" name="円/楕円 256"/>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101871</xdr:rowOff>
    </xdr:from>
    <xdr:ext cx="762000" cy="259045"/>
    <xdr:sp macro="" textlink="">
      <xdr:nvSpPr>
        <xdr:cNvPr id="258"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59" name="円/楕円 258"/>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0" name="テキスト ボックス 259"/>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57912</xdr:rowOff>
    </xdr:from>
    <xdr:to>
      <xdr:col>21</xdr:col>
      <xdr:colOff>412750</xdr:colOff>
      <xdr:row>56</xdr:row>
      <xdr:rowOff>159512</xdr:rowOff>
    </xdr:to>
    <xdr:sp macro="" textlink="">
      <xdr:nvSpPr>
        <xdr:cNvPr id="261" name="円/楕円 260"/>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169689</xdr:rowOff>
    </xdr:from>
    <xdr:ext cx="762000" cy="259045"/>
    <xdr:sp macro="" textlink="">
      <xdr:nvSpPr>
        <xdr:cNvPr id="262" name="テキスト ボックス 261"/>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94488</xdr:rowOff>
    </xdr:from>
    <xdr:to>
      <xdr:col>20</xdr:col>
      <xdr:colOff>209550</xdr:colOff>
      <xdr:row>57</xdr:row>
      <xdr:rowOff>24638</xdr:rowOff>
    </xdr:to>
    <xdr:sp macro="" textlink="">
      <xdr:nvSpPr>
        <xdr:cNvPr id="263" name="円/楕円 262"/>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9415</xdr:rowOff>
    </xdr:from>
    <xdr:ext cx="762000" cy="259045"/>
    <xdr:sp macro="" textlink="">
      <xdr:nvSpPr>
        <xdr:cNvPr id="264" name="テキスト ボックス 263"/>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44196</xdr:rowOff>
    </xdr:from>
    <xdr:to>
      <xdr:col>19</xdr:col>
      <xdr:colOff>6350</xdr:colOff>
      <xdr:row>56</xdr:row>
      <xdr:rowOff>145796</xdr:rowOff>
    </xdr:to>
    <xdr:sp macro="" textlink="">
      <xdr:nvSpPr>
        <xdr:cNvPr id="265" name="円/楕円 264"/>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155973</xdr:rowOff>
    </xdr:from>
    <xdr:ext cx="762000" cy="259045"/>
    <xdr:sp macro="" textlink="">
      <xdr:nvSpPr>
        <xdr:cNvPr id="266" name="テキスト ボックス 265"/>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昨年度と比べほぼ横ばいとなっている。今後は町が出資する財団法人等の経営健全化を促しながら、歳出の適正化を図る必要がある。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0" name="テキスト ボックス 28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78994</xdr:rowOff>
    </xdr:to>
    <xdr:cxnSp macro="">
      <xdr:nvCxnSpPr>
        <xdr:cNvPr id="292" name="直線コネクタ 291"/>
        <xdr:cNvCxnSpPr/>
      </xdr:nvCxnSpPr>
      <xdr:spPr>
        <a:xfrm flipV="1">
          <a:off x="16510000" y="559968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51071</xdr:rowOff>
    </xdr:from>
    <xdr:ext cx="762000" cy="259045"/>
    <xdr:sp macro="" textlink="">
      <xdr:nvSpPr>
        <xdr:cNvPr id="293"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41</xdr:row>
      <xdr:rowOff>78994</xdr:rowOff>
    </xdr:from>
    <xdr:to>
      <xdr:col>24</xdr:col>
      <xdr:colOff>120650</xdr:colOff>
      <xdr:row>41</xdr:row>
      <xdr:rowOff>78994</xdr:rowOff>
    </xdr:to>
    <xdr:cxnSp macro="">
      <xdr:nvCxnSpPr>
        <xdr:cNvPr id="294" name="直線コネクタ 293"/>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295"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296" name="直線コネクタ 295"/>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58420</xdr:rowOff>
    </xdr:to>
    <xdr:cxnSp macro="">
      <xdr:nvCxnSpPr>
        <xdr:cNvPr id="297" name="直線コネクタ 296"/>
        <xdr:cNvCxnSpPr/>
      </xdr:nvCxnSpPr>
      <xdr:spPr>
        <a:xfrm flipV="1">
          <a:off x="15671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298"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299" name="フローチャート : 判断 298"/>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37</xdr:row>
      <xdr:rowOff>78994</xdr:rowOff>
    </xdr:to>
    <xdr:cxnSp macro="">
      <xdr:nvCxnSpPr>
        <xdr:cNvPr id="300" name="直線コネクタ 299"/>
        <xdr:cNvCxnSpPr/>
      </xdr:nvCxnSpPr>
      <xdr:spPr>
        <a:xfrm flipV="1">
          <a:off x="14782800" y="62306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01" name="フローチャート : 判断 30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02" name="テキスト ボックス 301"/>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143002</xdr:rowOff>
    </xdr:to>
    <xdr:cxnSp macro="">
      <xdr:nvCxnSpPr>
        <xdr:cNvPr id="303" name="直線コネクタ 302"/>
        <xdr:cNvCxnSpPr/>
      </xdr:nvCxnSpPr>
      <xdr:spPr>
        <a:xfrm flipV="1">
          <a:off x="13893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04" name="フローチャート : 判断 303"/>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05" name="テキスト ボックス 30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143002</xdr:rowOff>
    </xdr:to>
    <xdr:cxnSp macro="">
      <xdr:nvCxnSpPr>
        <xdr:cNvPr id="306" name="直線コネクタ 305"/>
        <xdr:cNvCxnSpPr/>
      </xdr:nvCxnSpPr>
      <xdr:spPr>
        <a:xfrm>
          <a:off x="13004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07" name="フローチャート : 判断 30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08" name="テキスト ボックス 30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9" name="フローチャート : 判断 30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0" name="テキスト ボックス 30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16" name="円/楕円 31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17"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18" name="円/楕円 31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9" name="テキスト ボックス 31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0" name="円/楕円 319"/>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1" name="テキスト ボックス 320"/>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22" name="円/楕円 321"/>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23" name="テキスト ボックス 322"/>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24" name="円/楕円 32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25" name="テキスト ボックス 32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元金償還が順調に進み、公債費は年々減少しているが、直近の観光施設整備に伴う大規模な借入の償還が控えており、今後数値は急激に上昇するものと考えられる。起債新規発行は慎重に行う必要がある。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0" name="直線コネクタ 33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1" name="テキスト ボックス 34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2" name="直線コネクタ 34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3" name="テキスト ボックス 34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4" name="直線コネクタ 34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5" name="テキスト ボックス 34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6" name="直線コネクタ 34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7" name="テキスト ボックス 34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94996</xdr:rowOff>
    </xdr:to>
    <xdr:cxnSp macro="">
      <xdr:nvCxnSpPr>
        <xdr:cNvPr id="350" name="直線コネクタ 349"/>
        <xdr:cNvCxnSpPr/>
      </xdr:nvCxnSpPr>
      <xdr:spPr>
        <a:xfrm flipV="1">
          <a:off x="4826000" y="1258570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1"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52" name="直線コネクタ 351"/>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4" name="直線コネクタ 35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94996</xdr:rowOff>
    </xdr:from>
    <xdr:to>
      <xdr:col>7</xdr:col>
      <xdr:colOff>15875</xdr:colOff>
      <xdr:row>78</xdr:row>
      <xdr:rowOff>122428</xdr:rowOff>
    </xdr:to>
    <xdr:cxnSp macro="">
      <xdr:nvCxnSpPr>
        <xdr:cNvPr id="355" name="直線コネクタ 354"/>
        <xdr:cNvCxnSpPr/>
      </xdr:nvCxnSpPr>
      <xdr:spPr>
        <a:xfrm flipV="1">
          <a:off x="3987800" y="134680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163592</xdr:rowOff>
    </xdr:from>
    <xdr:ext cx="762000" cy="259045"/>
    <xdr:sp macro="" textlink="">
      <xdr:nvSpPr>
        <xdr:cNvPr id="356" name="公債費平均値テキスト"/>
        <xdr:cNvSpPr txBox="1"/>
      </xdr:nvSpPr>
      <xdr:spPr>
        <a:xfrm>
          <a:off x="4914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57" name="フローチャート : 判断 356"/>
        <xdr:cNvSpPr/>
      </xdr:nvSpPr>
      <xdr:spPr>
        <a:xfrm>
          <a:off x="4775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122428</xdr:rowOff>
    </xdr:from>
    <xdr:to>
      <xdr:col>5</xdr:col>
      <xdr:colOff>549275</xdr:colOff>
      <xdr:row>79</xdr:row>
      <xdr:rowOff>1270</xdr:rowOff>
    </xdr:to>
    <xdr:cxnSp macro="">
      <xdr:nvCxnSpPr>
        <xdr:cNvPr id="358" name="直線コネクタ 357"/>
        <xdr:cNvCxnSpPr/>
      </xdr:nvCxnSpPr>
      <xdr:spPr>
        <a:xfrm flipV="1">
          <a:off x="3098800" y="134955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59" name="フローチャート : 判断 358"/>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60" name="テキスト ボックス 35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xdr:rowOff>
    </xdr:from>
    <xdr:to>
      <xdr:col>4</xdr:col>
      <xdr:colOff>346075</xdr:colOff>
      <xdr:row>79</xdr:row>
      <xdr:rowOff>37846</xdr:rowOff>
    </xdr:to>
    <xdr:cxnSp macro="">
      <xdr:nvCxnSpPr>
        <xdr:cNvPr id="361" name="直線コネクタ 360"/>
        <xdr:cNvCxnSpPr/>
      </xdr:nvCxnSpPr>
      <xdr:spPr>
        <a:xfrm flipV="1">
          <a:off x="2209800" y="13545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2" name="フローチャート : 判断 361"/>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3" name="テキスト ボックス 36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156718</xdr:rowOff>
    </xdr:to>
    <xdr:cxnSp macro="">
      <xdr:nvCxnSpPr>
        <xdr:cNvPr id="364" name="直線コネクタ 363"/>
        <xdr:cNvCxnSpPr/>
      </xdr:nvCxnSpPr>
      <xdr:spPr>
        <a:xfrm flipV="1">
          <a:off x="1320800" y="135823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65" name="フローチャート : 判断 364"/>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66" name="テキスト ボックス 365"/>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48768</xdr:rowOff>
    </xdr:from>
    <xdr:to>
      <xdr:col>1</xdr:col>
      <xdr:colOff>676275</xdr:colOff>
      <xdr:row>78</xdr:row>
      <xdr:rowOff>150368</xdr:rowOff>
    </xdr:to>
    <xdr:sp macro="" textlink="">
      <xdr:nvSpPr>
        <xdr:cNvPr id="367" name="フローチャート : 判断 366"/>
        <xdr:cNvSpPr/>
      </xdr:nvSpPr>
      <xdr:spPr>
        <a:xfrm>
          <a:off x="1270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160545</xdr:rowOff>
    </xdr:from>
    <xdr:ext cx="762000" cy="259045"/>
    <xdr:sp macro="" textlink="">
      <xdr:nvSpPr>
        <xdr:cNvPr id="368" name="テキスト ボックス 367"/>
        <xdr:cNvSpPr txBox="1"/>
      </xdr:nvSpPr>
      <xdr:spPr>
        <a:xfrm>
          <a:off x="939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44196</xdr:rowOff>
    </xdr:from>
    <xdr:to>
      <xdr:col>7</xdr:col>
      <xdr:colOff>66675</xdr:colOff>
      <xdr:row>78</xdr:row>
      <xdr:rowOff>145796</xdr:rowOff>
    </xdr:to>
    <xdr:sp macro="" textlink="">
      <xdr:nvSpPr>
        <xdr:cNvPr id="374" name="円/楕円 373"/>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16273</xdr:rowOff>
    </xdr:from>
    <xdr:ext cx="762000" cy="259045"/>
    <xdr:sp macro="" textlink="">
      <xdr:nvSpPr>
        <xdr:cNvPr id="375"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71628</xdr:rowOff>
    </xdr:from>
    <xdr:to>
      <xdr:col>5</xdr:col>
      <xdr:colOff>600075</xdr:colOff>
      <xdr:row>79</xdr:row>
      <xdr:rowOff>1778</xdr:rowOff>
    </xdr:to>
    <xdr:sp macro="" textlink="">
      <xdr:nvSpPr>
        <xdr:cNvPr id="376" name="円/楕円 375"/>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158005</xdr:rowOff>
    </xdr:from>
    <xdr:ext cx="736600" cy="259045"/>
    <xdr:sp macro="" textlink="">
      <xdr:nvSpPr>
        <xdr:cNvPr id="377" name="テキスト ボックス 376"/>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78" name="円/楕円 377"/>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79" name="テキスト ボックス 378"/>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80" name="円/楕円 379"/>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81" name="テキスト ボックス 380"/>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105918</xdr:rowOff>
    </xdr:from>
    <xdr:to>
      <xdr:col>1</xdr:col>
      <xdr:colOff>676275</xdr:colOff>
      <xdr:row>80</xdr:row>
      <xdr:rowOff>36068</xdr:rowOff>
    </xdr:to>
    <xdr:sp macro="" textlink="">
      <xdr:nvSpPr>
        <xdr:cNvPr id="382" name="円/楕円 381"/>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20845</xdr:rowOff>
    </xdr:from>
    <xdr:ext cx="762000" cy="259045"/>
    <xdr:sp macro="" textlink="">
      <xdr:nvSpPr>
        <xdr:cNvPr id="383" name="テキスト ボックス 382"/>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7" name="正方形/長方形 38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8" name="正方形/長方形 38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89" name="正方形/長方形 38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0" name="正方形/長方形 38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2" name="正方形/長方形 39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4" name="テキスト ボックス 39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全体的には昨年度と比べ数値が上昇している。今後は、歳入の確保とあわせて財政状況の悪化をさけるため、優先順位をつけた事業実施、支出適正化を図る必要がある。</a:t>
          </a:r>
        </a:p>
      </xdr:txBody>
    </xdr:sp>
    <xdr:clientData/>
  </xdr:twoCellAnchor>
  <xdr:oneCellAnchor>
    <xdr:from>
      <xdr:col>18</xdr:col>
      <xdr:colOff>44450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7" name="テキスト ボックス 39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399" name="テキスト ボックス 39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1" name="テキスト ボックス 40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3" name="テキスト ボックス 40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5" name="テキスト ボックス 40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7" name="テキスト ボックス 40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24130</xdr:rowOff>
    </xdr:from>
    <xdr:to>
      <xdr:col>24</xdr:col>
      <xdr:colOff>31750</xdr:colOff>
      <xdr:row>82</xdr:row>
      <xdr:rowOff>31750</xdr:rowOff>
    </xdr:to>
    <xdr:cxnSp macro="">
      <xdr:nvCxnSpPr>
        <xdr:cNvPr id="411" name="直線コネクタ 410"/>
        <xdr:cNvCxnSpPr/>
      </xdr:nvCxnSpPr>
      <xdr:spPr>
        <a:xfrm flipV="1">
          <a:off x="16510000" y="12711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3827</xdr:rowOff>
    </xdr:from>
    <xdr:ext cx="762000" cy="259045"/>
    <xdr:sp macro="" textlink="">
      <xdr:nvSpPr>
        <xdr:cNvPr id="412" name="公債費以外最小値テキスト"/>
        <xdr:cNvSpPr txBox="1"/>
      </xdr:nvSpPr>
      <xdr:spPr>
        <a:xfrm>
          <a:off x="16598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628650</xdr:colOff>
      <xdr:row>82</xdr:row>
      <xdr:rowOff>31750</xdr:rowOff>
    </xdr:from>
    <xdr:to>
      <xdr:col>24</xdr:col>
      <xdr:colOff>120650</xdr:colOff>
      <xdr:row>82</xdr:row>
      <xdr:rowOff>31750</xdr:rowOff>
    </xdr:to>
    <xdr:cxnSp macro="">
      <xdr:nvCxnSpPr>
        <xdr:cNvPr id="413" name="直線コネクタ 412"/>
        <xdr:cNvCxnSpPr/>
      </xdr:nvCxnSpPr>
      <xdr:spPr>
        <a:xfrm>
          <a:off x="16421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110507</xdr:rowOff>
    </xdr:from>
    <xdr:ext cx="762000" cy="259045"/>
    <xdr:sp macro="" textlink="">
      <xdr:nvSpPr>
        <xdr:cNvPr id="41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628650</xdr:colOff>
      <xdr:row>74</xdr:row>
      <xdr:rowOff>24130</xdr:rowOff>
    </xdr:from>
    <xdr:to>
      <xdr:col>24</xdr:col>
      <xdr:colOff>120650</xdr:colOff>
      <xdr:row>74</xdr:row>
      <xdr:rowOff>24130</xdr:rowOff>
    </xdr:to>
    <xdr:cxnSp macro="">
      <xdr:nvCxnSpPr>
        <xdr:cNvPr id="415" name="直線コネクタ 41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8889</xdr:rowOff>
    </xdr:from>
    <xdr:to>
      <xdr:col>24</xdr:col>
      <xdr:colOff>31750</xdr:colOff>
      <xdr:row>77</xdr:row>
      <xdr:rowOff>5080</xdr:rowOff>
    </xdr:to>
    <xdr:cxnSp macro="">
      <xdr:nvCxnSpPr>
        <xdr:cNvPr id="416" name="直線コネクタ 415"/>
        <xdr:cNvCxnSpPr/>
      </xdr:nvCxnSpPr>
      <xdr:spPr>
        <a:xfrm>
          <a:off x="15671800" y="13039089"/>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166388</xdr:rowOff>
    </xdr:from>
    <xdr:ext cx="762000" cy="259045"/>
    <xdr:sp macro="" textlink="">
      <xdr:nvSpPr>
        <xdr:cNvPr id="417" name="公債費以外平均値テキスト"/>
        <xdr:cNvSpPr txBox="1"/>
      </xdr:nvSpPr>
      <xdr:spPr>
        <a:xfrm>
          <a:off x="16598900" y="1336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18" name="フローチャート : 判断 417"/>
        <xdr:cNvSpPr/>
      </xdr:nvSpPr>
      <xdr:spPr>
        <a:xfrm>
          <a:off x="164592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76</xdr:row>
      <xdr:rowOff>115570</xdr:rowOff>
    </xdr:to>
    <xdr:cxnSp macro="">
      <xdr:nvCxnSpPr>
        <xdr:cNvPr id="419" name="直線コネクタ 418"/>
        <xdr:cNvCxnSpPr/>
      </xdr:nvCxnSpPr>
      <xdr:spPr>
        <a:xfrm flipV="1">
          <a:off x="14782800" y="130390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0" name="フローチャート : 判断 419"/>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21" name="テキスト ボックス 420"/>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115570</xdr:rowOff>
    </xdr:from>
    <xdr:to>
      <xdr:col>21</xdr:col>
      <xdr:colOff>361950</xdr:colOff>
      <xdr:row>77</xdr:row>
      <xdr:rowOff>16511</xdr:rowOff>
    </xdr:to>
    <xdr:cxnSp macro="">
      <xdr:nvCxnSpPr>
        <xdr:cNvPr id="422" name="直線コネクタ 421"/>
        <xdr:cNvCxnSpPr/>
      </xdr:nvCxnSpPr>
      <xdr:spPr>
        <a:xfrm flipV="1">
          <a:off x="13893800" y="131457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80011</xdr:rowOff>
    </xdr:from>
    <xdr:to>
      <xdr:col>21</xdr:col>
      <xdr:colOff>412750</xdr:colOff>
      <xdr:row>78</xdr:row>
      <xdr:rowOff>10161</xdr:rowOff>
    </xdr:to>
    <xdr:sp macro="" textlink="">
      <xdr:nvSpPr>
        <xdr:cNvPr id="423" name="フローチャート : 判断 422"/>
        <xdr:cNvSpPr/>
      </xdr:nvSpPr>
      <xdr:spPr>
        <a:xfrm>
          <a:off x="14732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24" name="テキスト ボックス 423"/>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77</xdr:row>
      <xdr:rowOff>16511</xdr:rowOff>
    </xdr:to>
    <xdr:cxnSp macro="">
      <xdr:nvCxnSpPr>
        <xdr:cNvPr id="425" name="直線コネクタ 424"/>
        <xdr:cNvCxnSpPr/>
      </xdr:nvCxnSpPr>
      <xdr:spPr>
        <a:xfrm>
          <a:off x="13004800" y="130352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64770</xdr:rowOff>
    </xdr:from>
    <xdr:to>
      <xdr:col>20</xdr:col>
      <xdr:colOff>209550</xdr:colOff>
      <xdr:row>77</xdr:row>
      <xdr:rowOff>166370</xdr:rowOff>
    </xdr:to>
    <xdr:sp macro="" textlink="">
      <xdr:nvSpPr>
        <xdr:cNvPr id="426" name="フローチャート : 判断 42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151147</xdr:rowOff>
    </xdr:from>
    <xdr:ext cx="762000" cy="259045"/>
    <xdr:sp macro="" textlink="">
      <xdr:nvSpPr>
        <xdr:cNvPr id="427" name="テキスト ボックス 426"/>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28" name="フローチャート : 判断 427"/>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29" name="テキスト ボックス 42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35" name="円/楕円 434"/>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142257</xdr:rowOff>
    </xdr:from>
    <xdr:ext cx="762000" cy="259045"/>
    <xdr:sp macro="" textlink="">
      <xdr:nvSpPr>
        <xdr:cNvPr id="436"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129540</xdr:rowOff>
    </xdr:from>
    <xdr:to>
      <xdr:col>22</xdr:col>
      <xdr:colOff>615950</xdr:colOff>
      <xdr:row>76</xdr:row>
      <xdr:rowOff>59689</xdr:rowOff>
    </xdr:to>
    <xdr:sp macro="" textlink="">
      <xdr:nvSpPr>
        <xdr:cNvPr id="437" name="円/楕円 436"/>
        <xdr:cNvSpPr/>
      </xdr:nvSpPr>
      <xdr:spPr>
        <a:xfrm>
          <a:off x="15621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69867</xdr:rowOff>
    </xdr:from>
    <xdr:ext cx="736600" cy="259045"/>
    <xdr:sp macro="" textlink="">
      <xdr:nvSpPr>
        <xdr:cNvPr id="438" name="テキスト ボックス 437"/>
        <xdr:cNvSpPr txBox="1"/>
      </xdr:nvSpPr>
      <xdr:spPr>
        <a:xfrm>
          <a:off x="15290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39" name="円/楕円 438"/>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40" name="テキスト ボックス 439"/>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41" name="円/楕円 440"/>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77487</xdr:rowOff>
    </xdr:from>
    <xdr:ext cx="762000" cy="259045"/>
    <xdr:sp macro="" textlink="">
      <xdr:nvSpPr>
        <xdr:cNvPr id="442" name="テキスト ボックス 441"/>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43" name="円/楕円 442"/>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44" name="テキスト ボックス 443"/>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142850</xdr:rowOff>
    </xdr:from>
    <xdr:to>
      <xdr:col>4</xdr:col>
      <xdr:colOff>1117600</xdr:colOff>
      <xdr:row>20</xdr:row>
      <xdr:rowOff>42932</xdr:rowOff>
    </xdr:to>
    <xdr:cxnSp macro="">
      <xdr:nvCxnSpPr>
        <xdr:cNvPr id="47" name="直線コネクタ 46"/>
        <xdr:cNvCxnSpPr/>
      </xdr:nvCxnSpPr>
      <xdr:spPr bwMode="auto">
        <a:xfrm flipV="1">
          <a:off x="5651500" y="2076425"/>
          <a:ext cx="0" cy="144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15009</xdr:rowOff>
    </xdr:from>
    <xdr:ext cx="762000" cy="259045"/>
    <xdr:sp macro="" textlink="">
      <xdr:nvSpPr>
        <xdr:cNvPr id="48" name="人口1人当たり決算額の推移最小値テキスト130"/>
        <xdr:cNvSpPr txBox="1"/>
      </xdr:nvSpPr>
      <xdr:spPr>
        <a:xfrm>
          <a:off x="5740400" y="3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127,826</a:t>
          </a:r>
          <a:endParaRPr kumimoji="1" lang="ja-JP" altLang="en-US" sz="1000" b="1">
            <a:latin typeface="ＭＳ Ｐゴシック"/>
          </a:endParaRPr>
        </a:p>
      </xdr:txBody>
    </xdr:sp>
    <xdr:clientData/>
  </xdr:oneCellAnchor>
  <xdr:twoCellAnchor>
    <xdr:from>
      <xdr:col>4</xdr:col>
      <xdr:colOff>1028700</xdr:colOff>
      <xdr:row>20</xdr:row>
      <xdr:rowOff>42932</xdr:rowOff>
    </xdr:from>
    <xdr:to>
      <xdr:col>5</xdr:col>
      <xdr:colOff>73025</xdr:colOff>
      <xdr:row>20</xdr:row>
      <xdr:rowOff>42932</xdr:rowOff>
    </xdr:to>
    <xdr:cxnSp macro="">
      <xdr:nvCxnSpPr>
        <xdr:cNvPr id="49" name="直線コネクタ 48"/>
        <xdr:cNvCxnSpPr/>
      </xdr:nvCxnSpPr>
      <xdr:spPr bwMode="auto">
        <a:xfrm>
          <a:off x="5562600" y="3519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57777</xdr:rowOff>
    </xdr:from>
    <xdr:ext cx="762000" cy="259045"/>
    <xdr:sp macro="" textlink="">
      <xdr:nvSpPr>
        <xdr:cNvPr id="50" name="人口1人当たり決算額の推移最大値テキスト130"/>
        <xdr:cNvSpPr txBox="1"/>
      </xdr:nvSpPr>
      <xdr:spPr>
        <a:xfrm>
          <a:off x="5740400" y="181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569,730</a:t>
          </a:r>
          <a:endParaRPr kumimoji="1" lang="ja-JP" altLang="en-US" sz="1000" b="1">
            <a:latin typeface="ＭＳ Ｐゴシック"/>
          </a:endParaRPr>
        </a:p>
      </xdr:txBody>
    </xdr:sp>
    <xdr:clientData/>
  </xdr:oneCellAnchor>
  <xdr:twoCellAnchor>
    <xdr:from>
      <xdr:col>4</xdr:col>
      <xdr:colOff>1028700</xdr:colOff>
      <xdr:row>11</xdr:row>
      <xdr:rowOff>142850</xdr:rowOff>
    </xdr:from>
    <xdr:to>
      <xdr:col>5</xdr:col>
      <xdr:colOff>73025</xdr:colOff>
      <xdr:row>11</xdr:row>
      <xdr:rowOff>142850</xdr:rowOff>
    </xdr:to>
    <xdr:cxnSp macro="">
      <xdr:nvCxnSpPr>
        <xdr:cNvPr id="51" name="直線コネクタ 50"/>
        <xdr:cNvCxnSpPr/>
      </xdr:nvCxnSpPr>
      <xdr:spPr bwMode="auto">
        <a:xfrm>
          <a:off x="5562600" y="2076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44476</xdr:rowOff>
    </xdr:from>
    <xdr:to>
      <xdr:col>4</xdr:col>
      <xdr:colOff>1117600</xdr:colOff>
      <xdr:row>19</xdr:row>
      <xdr:rowOff>95484</xdr:rowOff>
    </xdr:to>
    <xdr:cxnSp macro="">
      <xdr:nvCxnSpPr>
        <xdr:cNvPr id="52" name="直線コネクタ 51"/>
        <xdr:cNvCxnSpPr/>
      </xdr:nvCxnSpPr>
      <xdr:spPr bwMode="auto">
        <a:xfrm flipV="1">
          <a:off x="5003800" y="3349651"/>
          <a:ext cx="647700" cy="51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131825</xdr:rowOff>
    </xdr:from>
    <xdr:ext cx="762000" cy="259045"/>
    <xdr:sp macro="" textlink="">
      <xdr:nvSpPr>
        <xdr:cNvPr id="53" name="人口1人当たり決算額の推移平均値テキスト130"/>
        <xdr:cNvSpPr txBox="1"/>
      </xdr:nvSpPr>
      <xdr:spPr>
        <a:xfrm>
          <a:off x="5740400" y="309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115298</xdr:rowOff>
    </xdr:from>
    <xdr:to>
      <xdr:col>5</xdr:col>
      <xdr:colOff>34925</xdr:colOff>
      <xdr:row>19</xdr:row>
      <xdr:rowOff>45448</xdr:rowOff>
    </xdr:to>
    <xdr:sp macro="" textlink="">
      <xdr:nvSpPr>
        <xdr:cNvPr id="54" name="フローチャート : 判断 53"/>
        <xdr:cNvSpPr/>
      </xdr:nvSpPr>
      <xdr:spPr bwMode="auto">
        <a:xfrm>
          <a:off x="5600700" y="3249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93880</xdr:rowOff>
    </xdr:from>
    <xdr:to>
      <xdr:col>4</xdr:col>
      <xdr:colOff>469900</xdr:colOff>
      <xdr:row>19</xdr:row>
      <xdr:rowOff>95484</xdr:rowOff>
    </xdr:to>
    <xdr:cxnSp macro="">
      <xdr:nvCxnSpPr>
        <xdr:cNvPr id="55" name="直線コネクタ 54"/>
        <xdr:cNvCxnSpPr/>
      </xdr:nvCxnSpPr>
      <xdr:spPr bwMode="auto">
        <a:xfrm>
          <a:off x="4305300" y="3399055"/>
          <a:ext cx="698500" cy="1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127851</xdr:rowOff>
    </xdr:from>
    <xdr:to>
      <xdr:col>4</xdr:col>
      <xdr:colOff>520700</xdr:colOff>
      <xdr:row>19</xdr:row>
      <xdr:rowOff>58001</xdr:rowOff>
    </xdr:to>
    <xdr:sp macro="" textlink="">
      <xdr:nvSpPr>
        <xdr:cNvPr id="56" name="フローチャート : 判断 55"/>
        <xdr:cNvSpPr/>
      </xdr:nvSpPr>
      <xdr:spPr bwMode="auto">
        <a:xfrm>
          <a:off x="49530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68179</xdr:rowOff>
    </xdr:from>
    <xdr:ext cx="736600" cy="259045"/>
    <xdr:sp macro="" textlink="">
      <xdr:nvSpPr>
        <xdr:cNvPr id="57" name="テキスト ボックス 56"/>
        <xdr:cNvSpPr txBox="1"/>
      </xdr:nvSpPr>
      <xdr:spPr>
        <a:xfrm>
          <a:off x="4622800" y="303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93880</xdr:rowOff>
    </xdr:from>
    <xdr:to>
      <xdr:col>3</xdr:col>
      <xdr:colOff>904875</xdr:colOff>
      <xdr:row>19</xdr:row>
      <xdr:rowOff>107224</xdr:rowOff>
    </xdr:to>
    <xdr:cxnSp macro="">
      <xdr:nvCxnSpPr>
        <xdr:cNvPr id="58" name="直線コネクタ 57"/>
        <xdr:cNvCxnSpPr/>
      </xdr:nvCxnSpPr>
      <xdr:spPr bwMode="auto">
        <a:xfrm flipV="1">
          <a:off x="3606800" y="3399055"/>
          <a:ext cx="698500" cy="13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134765</xdr:rowOff>
    </xdr:from>
    <xdr:to>
      <xdr:col>3</xdr:col>
      <xdr:colOff>955675</xdr:colOff>
      <xdr:row>19</xdr:row>
      <xdr:rowOff>64915</xdr:rowOff>
    </xdr:to>
    <xdr:sp macro="" textlink="">
      <xdr:nvSpPr>
        <xdr:cNvPr id="59" name="フローチャート : 判断 58"/>
        <xdr:cNvSpPr/>
      </xdr:nvSpPr>
      <xdr:spPr bwMode="auto">
        <a:xfrm>
          <a:off x="42545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75092</xdr:rowOff>
    </xdr:from>
    <xdr:ext cx="762000" cy="259045"/>
    <xdr:sp macro="" textlink="">
      <xdr:nvSpPr>
        <xdr:cNvPr id="60" name="テキスト ボックス 59"/>
        <xdr:cNvSpPr txBox="1"/>
      </xdr:nvSpPr>
      <xdr:spPr>
        <a:xfrm>
          <a:off x="3924300" y="30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107224</xdr:rowOff>
    </xdr:from>
    <xdr:to>
      <xdr:col>3</xdr:col>
      <xdr:colOff>206375</xdr:colOff>
      <xdr:row>19</xdr:row>
      <xdr:rowOff>111254</xdr:rowOff>
    </xdr:to>
    <xdr:cxnSp macro="">
      <xdr:nvCxnSpPr>
        <xdr:cNvPr id="61" name="直線コネクタ 60"/>
        <xdr:cNvCxnSpPr/>
      </xdr:nvCxnSpPr>
      <xdr:spPr bwMode="auto">
        <a:xfrm flipV="1">
          <a:off x="2908300" y="3412399"/>
          <a:ext cx="698500" cy="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119318</xdr:rowOff>
    </xdr:from>
    <xdr:to>
      <xdr:col>3</xdr:col>
      <xdr:colOff>257175</xdr:colOff>
      <xdr:row>19</xdr:row>
      <xdr:rowOff>49468</xdr:rowOff>
    </xdr:to>
    <xdr:sp macro="" textlink="">
      <xdr:nvSpPr>
        <xdr:cNvPr id="62" name="フローチャート : 判断 61"/>
        <xdr:cNvSpPr/>
      </xdr:nvSpPr>
      <xdr:spPr bwMode="auto">
        <a:xfrm>
          <a:off x="35560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59645</xdr:rowOff>
    </xdr:from>
    <xdr:ext cx="762000" cy="259045"/>
    <xdr:sp macro="" textlink="">
      <xdr:nvSpPr>
        <xdr:cNvPr id="63" name="テキスト ボックス 62"/>
        <xdr:cNvSpPr txBox="1"/>
      </xdr:nvSpPr>
      <xdr:spPr>
        <a:xfrm>
          <a:off x="3225800" y="302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168484</xdr:rowOff>
    </xdr:from>
    <xdr:to>
      <xdr:col>2</xdr:col>
      <xdr:colOff>692150</xdr:colOff>
      <xdr:row>19</xdr:row>
      <xdr:rowOff>98634</xdr:rowOff>
    </xdr:to>
    <xdr:sp macro="" textlink="">
      <xdr:nvSpPr>
        <xdr:cNvPr id="64" name="フローチャート : 判断 63"/>
        <xdr:cNvSpPr/>
      </xdr:nvSpPr>
      <xdr:spPr bwMode="auto">
        <a:xfrm>
          <a:off x="28575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108811</xdr:rowOff>
    </xdr:from>
    <xdr:ext cx="762000" cy="259045"/>
    <xdr:sp macro="" textlink="">
      <xdr:nvSpPr>
        <xdr:cNvPr id="65" name="テキスト ボックス 64"/>
        <xdr:cNvSpPr txBox="1"/>
      </xdr:nvSpPr>
      <xdr:spPr>
        <a:xfrm>
          <a:off x="2527300" y="307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165126</xdr:rowOff>
    </xdr:from>
    <xdr:to>
      <xdr:col>5</xdr:col>
      <xdr:colOff>34925</xdr:colOff>
      <xdr:row>19</xdr:row>
      <xdr:rowOff>95276</xdr:rowOff>
    </xdr:to>
    <xdr:sp macro="" textlink="">
      <xdr:nvSpPr>
        <xdr:cNvPr id="71" name="円/楕円 70"/>
        <xdr:cNvSpPr/>
      </xdr:nvSpPr>
      <xdr:spPr bwMode="auto">
        <a:xfrm>
          <a:off x="5600700" y="32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137203</xdr:rowOff>
    </xdr:from>
    <xdr:ext cx="762000" cy="259045"/>
    <xdr:sp macro="" textlink="">
      <xdr:nvSpPr>
        <xdr:cNvPr id="72" name="人口1人当たり決算額の推移該当値テキスト130"/>
        <xdr:cNvSpPr txBox="1"/>
      </xdr:nvSpPr>
      <xdr:spPr>
        <a:xfrm>
          <a:off x="5740400" y="327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179,853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44684</xdr:rowOff>
    </xdr:from>
    <xdr:to>
      <xdr:col>4</xdr:col>
      <xdr:colOff>520700</xdr:colOff>
      <xdr:row>19</xdr:row>
      <xdr:rowOff>146284</xdr:rowOff>
    </xdr:to>
    <xdr:sp macro="" textlink="">
      <xdr:nvSpPr>
        <xdr:cNvPr id="73" name="円/楕円 72"/>
        <xdr:cNvSpPr/>
      </xdr:nvSpPr>
      <xdr:spPr bwMode="auto">
        <a:xfrm>
          <a:off x="4953000" y="334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131061</xdr:rowOff>
    </xdr:from>
    <xdr:ext cx="736600" cy="259045"/>
    <xdr:sp macro="" textlink="">
      <xdr:nvSpPr>
        <xdr:cNvPr id="74" name="テキスト ボックス 73"/>
        <xdr:cNvSpPr txBox="1"/>
      </xdr:nvSpPr>
      <xdr:spPr>
        <a:xfrm>
          <a:off x="4622800" y="3436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164,234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43080</xdr:rowOff>
    </xdr:from>
    <xdr:to>
      <xdr:col>3</xdr:col>
      <xdr:colOff>955675</xdr:colOff>
      <xdr:row>19</xdr:row>
      <xdr:rowOff>144680</xdr:rowOff>
    </xdr:to>
    <xdr:sp macro="" textlink="">
      <xdr:nvSpPr>
        <xdr:cNvPr id="75" name="円/楕円 74"/>
        <xdr:cNvSpPr/>
      </xdr:nvSpPr>
      <xdr:spPr bwMode="auto">
        <a:xfrm>
          <a:off x="4254500" y="334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129457</xdr:rowOff>
    </xdr:from>
    <xdr:ext cx="762000" cy="259045"/>
    <xdr:sp macro="" textlink="">
      <xdr:nvSpPr>
        <xdr:cNvPr id="76" name="テキスト ボックス 75"/>
        <xdr:cNvSpPr txBox="1"/>
      </xdr:nvSpPr>
      <xdr:spPr>
        <a:xfrm>
          <a:off x="3924300" y="343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164,725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56424</xdr:rowOff>
    </xdr:from>
    <xdr:to>
      <xdr:col>3</xdr:col>
      <xdr:colOff>257175</xdr:colOff>
      <xdr:row>19</xdr:row>
      <xdr:rowOff>158024</xdr:rowOff>
    </xdr:to>
    <xdr:sp macro="" textlink="">
      <xdr:nvSpPr>
        <xdr:cNvPr id="77" name="円/楕円 76"/>
        <xdr:cNvSpPr/>
      </xdr:nvSpPr>
      <xdr:spPr bwMode="auto">
        <a:xfrm>
          <a:off x="3556000" y="336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142801</xdr:rowOff>
    </xdr:from>
    <xdr:ext cx="762000" cy="259045"/>
    <xdr:sp macro="" textlink="">
      <xdr:nvSpPr>
        <xdr:cNvPr id="78" name="テキスト ボックス 77"/>
        <xdr:cNvSpPr txBox="1"/>
      </xdr:nvSpPr>
      <xdr:spPr>
        <a:xfrm>
          <a:off x="3225800" y="344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160,639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60454</xdr:rowOff>
    </xdr:from>
    <xdr:to>
      <xdr:col>2</xdr:col>
      <xdr:colOff>692150</xdr:colOff>
      <xdr:row>19</xdr:row>
      <xdr:rowOff>162054</xdr:rowOff>
    </xdr:to>
    <xdr:sp macro="" textlink="">
      <xdr:nvSpPr>
        <xdr:cNvPr id="79" name="円/楕円 78"/>
        <xdr:cNvSpPr/>
      </xdr:nvSpPr>
      <xdr:spPr bwMode="auto">
        <a:xfrm>
          <a:off x="2857500" y="3365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146831</xdr:rowOff>
    </xdr:from>
    <xdr:ext cx="762000" cy="259045"/>
    <xdr:sp macro="" textlink="">
      <xdr:nvSpPr>
        <xdr:cNvPr id="80" name="テキスト ボックス 79"/>
        <xdr:cNvSpPr txBox="1"/>
      </xdr:nvSpPr>
      <xdr:spPr>
        <a:xfrm>
          <a:off x="2527300" y="34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250847</xdr:rowOff>
    </xdr:from>
    <xdr:to>
      <xdr:col>4</xdr:col>
      <xdr:colOff>1117600</xdr:colOff>
      <xdr:row>38</xdr:row>
      <xdr:rowOff>31141</xdr:rowOff>
    </xdr:to>
    <xdr:cxnSp macro="">
      <xdr:nvCxnSpPr>
        <xdr:cNvPr id="110" name="直線コネクタ 109"/>
        <xdr:cNvCxnSpPr/>
      </xdr:nvCxnSpPr>
      <xdr:spPr bwMode="auto">
        <a:xfrm flipV="1">
          <a:off x="5651500" y="6175397"/>
          <a:ext cx="0" cy="13233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3218</xdr:rowOff>
    </xdr:from>
    <xdr:ext cx="762000" cy="259045"/>
    <xdr:sp macro="" textlink="">
      <xdr:nvSpPr>
        <xdr:cNvPr id="111" name="人口1人当たり決算額の推移最小値テキスト445"/>
        <xdr:cNvSpPr txBox="1"/>
      </xdr:nvSpPr>
      <xdr:spPr>
        <a:xfrm>
          <a:off x="5740400" y="74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-19,694</a:t>
          </a:r>
          <a:endParaRPr kumimoji="1" lang="ja-JP" altLang="en-US" sz="1000" b="1">
            <a:latin typeface="ＭＳ Ｐゴシック"/>
          </a:endParaRPr>
        </a:p>
      </xdr:txBody>
    </xdr:sp>
    <xdr:clientData/>
  </xdr:oneCellAnchor>
  <xdr:twoCellAnchor>
    <xdr:from>
      <xdr:col>4</xdr:col>
      <xdr:colOff>1028700</xdr:colOff>
      <xdr:row>38</xdr:row>
      <xdr:rowOff>31141</xdr:rowOff>
    </xdr:from>
    <xdr:to>
      <xdr:col>5</xdr:col>
      <xdr:colOff>73025</xdr:colOff>
      <xdr:row>38</xdr:row>
      <xdr:rowOff>31141</xdr:rowOff>
    </xdr:to>
    <xdr:cxnSp macro="">
      <xdr:nvCxnSpPr>
        <xdr:cNvPr id="112" name="直線コネクタ 111"/>
        <xdr:cNvCxnSpPr/>
      </xdr:nvCxnSpPr>
      <xdr:spPr bwMode="auto">
        <a:xfrm>
          <a:off x="5562600" y="7498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165774</xdr:rowOff>
    </xdr:from>
    <xdr:ext cx="762000" cy="259045"/>
    <xdr:sp macro="" textlink="">
      <xdr:nvSpPr>
        <xdr:cNvPr id="113" name="人口1人当たり決算額の推移最大値テキスト445"/>
        <xdr:cNvSpPr txBox="1"/>
      </xdr:nvSpPr>
      <xdr:spPr>
        <a:xfrm>
          <a:off x="5740400" y="591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101,873</a:t>
          </a:r>
          <a:endParaRPr kumimoji="1" lang="ja-JP" altLang="en-US" sz="1000" b="1">
            <a:latin typeface="ＭＳ Ｐゴシック"/>
          </a:endParaRPr>
        </a:p>
      </xdr:txBody>
    </xdr:sp>
    <xdr:clientData/>
  </xdr:oneCellAnchor>
  <xdr:twoCellAnchor>
    <xdr:from>
      <xdr:col>4</xdr:col>
      <xdr:colOff>1028700</xdr:colOff>
      <xdr:row>33</xdr:row>
      <xdr:rowOff>250847</xdr:rowOff>
    </xdr:from>
    <xdr:to>
      <xdr:col>5</xdr:col>
      <xdr:colOff>73025</xdr:colOff>
      <xdr:row>33</xdr:row>
      <xdr:rowOff>250847</xdr:rowOff>
    </xdr:to>
    <xdr:cxnSp macro="">
      <xdr:nvCxnSpPr>
        <xdr:cNvPr id="114" name="直線コネクタ 113"/>
        <xdr:cNvCxnSpPr/>
      </xdr:nvCxnSpPr>
      <xdr:spPr bwMode="auto">
        <a:xfrm>
          <a:off x="5562600" y="61753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166820</xdr:rowOff>
    </xdr:from>
    <xdr:to>
      <xdr:col>4</xdr:col>
      <xdr:colOff>1117600</xdr:colOff>
      <xdr:row>35</xdr:row>
      <xdr:rowOff>229664</xdr:rowOff>
    </xdr:to>
    <xdr:cxnSp macro="">
      <xdr:nvCxnSpPr>
        <xdr:cNvPr id="115" name="直線コネクタ 114"/>
        <xdr:cNvCxnSpPr/>
      </xdr:nvCxnSpPr>
      <xdr:spPr bwMode="auto">
        <a:xfrm>
          <a:off x="5003800" y="6777170"/>
          <a:ext cx="647700" cy="6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241695</xdr:rowOff>
    </xdr:from>
    <xdr:ext cx="762000" cy="259045"/>
    <xdr:sp macro="" textlink="">
      <xdr:nvSpPr>
        <xdr:cNvPr id="116" name="人口1人当たり決算額の推移平均値テキスト445"/>
        <xdr:cNvSpPr txBox="1"/>
      </xdr:nvSpPr>
      <xdr:spPr>
        <a:xfrm>
          <a:off x="5740400" y="6852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269618</xdr:rowOff>
    </xdr:from>
    <xdr:to>
      <xdr:col>5</xdr:col>
      <xdr:colOff>34925</xdr:colOff>
      <xdr:row>36</xdr:row>
      <xdr:rowOff>28318</xdr:rowOff>
    </xdr:to>
    <xdr:sp macro="" textlink="">
      <xdr:nvSpPr>
        <xdr:cNvPr id="117" name="フローチャート : 判断 116"/>
        <xdr:cNvSpPr/>
      </xdr:nvSpPr>
      <xdr:spPr bwMode="auto">
        <a:xfrm>
          <a:off x="56007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141140</xdr:rowOff>
    </xdr:from>
    <xdr:to>
      <xdr:col>4</xdr:col>
      <xdr:colOff>469900</xdr:colOff>
      <xdr:row>35</xdr:row>
      <xdr:rowOff>166820</xdr:rowOff>
    </xdr:to>
    <xdr:cxnSp macro="">
      <xdr:nvCxnSpPr>
        <xdr:cNvPr id="118" name="直線コネクタ 117"/>
        <xdr:cNvCxnSpPr/>
      </xdr:nvCxnSpPr>
      <xdr:spPr bwMode="auto">
        <a:xfrm>
          <a:off x="4305300" y="6751490"/>
          <a:ext cx="698500" cy="2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205849</xdr:rowOff>
    </xdr:from>
    <xdr:to>
      <xdr:col>4</xdr:col>
      <xdr:colOff>520700</xdr:colOff>
      <xdr:row>35</xdr:row>
      <xdr:rowOff>307449</xdr:rowOff>
    </xdr:to>
    <xdr:sp macro="" textlink="">
      <xdr:nvSpPr>
        <xdr:cNvPr id="119" name="フローチャート : 判断 118"/>
        <xdr:cNvSpPr/>
      </xdr:nvSpPr>
      <xdr:spPr bwMode="auto">
        <a:xfrm>
          <a:off x="4953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292226</xdr:rowOff>
    </xdr:from>
    <xdr:ext cx="736600" cy="259045"/>
    <xdr:sp macro="" textlink="">
      <xdr:nvSpPr>
        <xdr:cNvPr id="120" name="テキスト ボックス 119"/>
        <xdr:cNvSpPr txBox="1"/>
      </xdr:nvSpPr>
      <xdr:spPr>
        <a:xfrm>
          <a:off x="4622800" y="690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121589</xdr:rowOff>
    </xdr:from>
    <xdr:to>
      <xdr:col>3</xdr:col>
      <xdr:colOff>904875</xdr:colOff>
      <xdr:row>35</xdr:row>
      <xdr:rowOff>141140</xdr:rowOff>
    </xdr:to>
    <xdr:cxnSp macro="">
      <xdr:nvCxnSpPr>
        <xdr:cNvPr id="121" name="直線コネクタ 120"/>
        <xdr:cNvCxnSpPr/>
      </xdr:nvCxnSpPr>
      <xdr:spPr bwMode="auto">
        <a:xfrm>
          <a:off x="3606800" y="6731939"/>
          <a:ext cx="698500" cy="19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195573</xdr:rowOff>
    </xdr:from>
    <xdr:to>
      <xdr:col>3</xdr:col>
      <xdr:colOff>955675</xdr:colOff>
      <xdr:row>35</xdr:row>
      <xdr:rowOff>297173</xdr:rowOff>
    </xdr:to>
    <xdr:sp macro="" textlink="">
      <xdr:nvSpPr>
        <xdr:cNvPr id="122" name="フローチャート : 判断 121"/>
        <xdr:cNvSpPr/>
      </xdr:nvSpPr>
      <xdr:spPr bwMode="auto">
        <a:xfrm>
          <a:off x="4254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281950</xdr:rowOff>
    </xdr:from>
    <xdr:ext cx="762000" cy="259045"/>
    <xdr:sp macro="" textlink="">
      <xdr:nvSpPr>
        <xdr:cNvPr id="123" name="テキスト ボックス 122"/>
        <xdr:cNvSpPr txBox="1"/>
      </xdr:nvSpPr>
      <xdr:spPr>
        <a:xfrm>
          <a:off x="3924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70068</xdr:rowOff>
    </xdr:from>
    <xdr:to>
      <xdr:col>3</xdr:col>
      <xdr:colOff>206375</xdr:colOff>
      <xdr:row>35</xdr:row>
      <xdr:rowOff>121589</xdr:rowOff>
    </xdr:to>
    <xdr:cxnSp macro="">
      <xdr:nvCxnSpPr>
        <xdr:cNvPr id="124" name="直線コネクタ 123"/>
        <xdr:cNvCxnSpPr/>
      </xdr:nvCxnSpPr>
      <xdr:spPr bwMode="auto">
        <a:xfrm>
          <a:off x="2908300" y="6680418"/>
          <a:ext cx="698500" cy="51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166149</xdr:rowOff>
    </xdr:from>
    <xdr:to>
      <xdr:col>3</xdr:col>
      <xdr:colOff>257175</xdr:colOff>
      <xdr:row>35</xdr:row>
      <xdr:rowOff>267749</xdr:rowOff>
    </xdr:to>
    <xdr:sp macro="" textlink="">
      <xdr:nvSpPr>
        <xdr:cNvPr id="125" name="フローチャート : 判断 124"/>
        <xdr:cNvSpPr/>
      </xdr:nvSpPr>
      <xdr:spPr bwMode="auto">
        <a:xfrm>
          <a:off x="35560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252526</xdr:rowOff>
    </xdr:from>
    <xdr:ext cx="762000" cy="259045"/>
    <xdr:sp macro="" textlink="">
      <xdr:nvSpPr>
        <xdr:cNvPr id="126" name="テキスト ボックス 125"/>
        <xdr:cNvSpPr txBox="1"/>
      </xdr:nvSpPr>
      <xdr:spPr>
        <a:xfrm>
          <a:off x="32258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137682</xdr:rowOff>
    </xdr:from>
    <xdr:to>
      <xdr:col>2</xdr:col>
      <xdr:colOff>692150</xdr:colOff>
      <xdr:row>35</xdr:row>
      <xdr:rowOff>239282</xdr:rowOff>
    </xdr:to>
    <xdr:sp macro="" textlink="">
      <xdr:nvSpPr>
        <xdr:cNvPr id="127" name="フローチャート : 判断 126"/>
        <xdr:cNvSpPr/>
      </xdr:nvSpPr>
      <xdr:spPr bwMode="auto">
        <a:xfrm>
          <a:off x="28575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224059</xdr:rowOff>
    </xdr:from>
    <xdr:ext cx="762000" cy="259045"/>
    <xdr:sp macro="" textlink="">
      <xdr:nvSpPr>
        <xdr:cNvPr id="128" name="テキスト ボックス 127"/>
        <xdr:cNvSpPr txBox="1"/>
      </xdr:nvSpPr>
      <xdr:spPr>
        <a:xfrm>
          <a:off x="25273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178864</xdr:rowOff>
    </xdr:from>
    <xdr:to>
      <xdr:col>5</xdr:col>
      <xdr:colOff>34925</xdr:colOff>
      <xdr:row>35</xdr:row>
      <xdr:rowOff>280464</xdr:rowOff>
    </xdr:to>
    <xdr:sp macro="" textlink="">
      <xdr:nvSpPr>
        <xdr:cNvPr id="134" name="円/楕円 133"/>
        <xdr:cNvSpPr/>
      </xdr:nvSpPr>
      <xdr:spPr bwMode="auto">
        <a:xfrm>
          <a:off x="5600700" y="678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23941</xdr:rowOff>
    </xdr:from>
    <xdr:ext cx="762000" cy="259045"/>
    <xdr:sp macro="" textlink="">
      <xdr:nvSpPr>
        <xdr:cNvPr id="135" name="人口1人当たり決算額の推移該当値テキスト445"/>
        <xdr:cNvSpPr txBox="1"/>
      </xdr:nvSpPr>
      <xdr:spPr>
        <a:xfrm>
          <a:off x="5740400" y="663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40,819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116020</xdr:rowOff>
    </xdr:from>
    <xdr:to>
      <xdr:col>4</xdr:col>
      <xdr:colOff>520700</xdr:colOff>
      <xdr:row>35</xdr:row>
      <xdr:rowOff>217620</xdr:rowOff>
    </xdr:to>
    <xdr:sp macro="" textlink="">
      <xdr:nvSpPr>
        <xdr:cNvPr id="136" name="円/楕円 135"/>
        <xdr:cNvSpPr/>
      </xdr:nvSpPr>
      <xdr:spPr bwMode="auto">
        <a:xfrm>
          <a:off x="4953000" y="6726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227797</xdr:rowOff>
    </xdr:from>
    <xdr:ext cx="736600" cy="259045"/>
    <xdr:sp macro="" textlink="">
      <xdr:nvSpPr>
        <xdr:cNvPr id="137" name="テキスト ボックス 136"/>
        <xdr:cNvSpPr txBox="1"/>
      </xdr:nvSpPr>
      <xdr:spPr>
        <a:xfrm>
          <a:off x="4622800" y="649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90340</xdr:rowOff>
    </xdr:from>
    <xdr:to>
      <xdr:col>3</xdr:col>
      <xdr:colOff>955675</xdr:colOff>
      <xdr:row>35</xdr:row>
      <xdr:rowOff>191940</xdr:rowOff>
    </xdr:to>
    <xdr:sp macro="" textlink="">
      <xdr:nvSpPr>
        <xdr:cNvPr id="138" name="円/楕円 137"/>
        <xdr:cNvSpPr/>
      </xdr:nvSpPr>
      <xdr:spPr bwMode="auto">
        <a:xfrm>
          <a:off x="4254500" y="670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202117</xdr:rowOff>
    </xdr:from>
    <xdr:ext cx="762000" cy="259045"/>
    <xdr:sp macro="" textlink="">
      <xdr:nvSpPr>
        <xdr:cNvPr id="139" name="テキスト ボックス 138"/>
        <xdr:cNvSpPr txBox="1"/>
      </xdr:nvSpPr>
      <xdr:spPr>
        <a:xfrm>
          <a:off x="3924300" y="64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70789</xdr:rowOff>
    </xdr:from>
    <xdr:to>
      <xdr:col>3</xdr:col>
      <xdr:colOff>257175</xdr:colOff>
      <xdr:row>35</xdr:row>
      <xdr:rowOff>172389</xdr:rowOff>
    </xdr:to>
    <xdr:sp macro="" textlink="">
      <xdr:nvSpPr>
        <xdr:cNvPr id="140" name="円/楕円 139"/>
        <xdr:cNvSpPr/>
      </xdr:nvSpPr>
      <xdr:spPr bwMode="auto">
        <a:xfrm>
          <a:off x="3556000" y="668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182566</xdr:rowOff>
    </xdr:from>
    <xdr:ext cx="762000" cy="259045"/>
    <xdr:sp macro="" textlink="">
      <xdr:nvSpPr>
        <xdr:cNvPr id="141" name="テキスト ボックス 140"/>
        <xdr:cNvSpPr txBox="1"/>
      </xdr:nvSpPr>
      <xdr:spPr>
        <a:xfrm>
          <a:off x="3225800" y="64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19268</xdr:rowOff>
    </xdr:from>
    <xdr:to>
      <xdr:col>2</xdr:col>
      <xdr:colOff>692150</xdr:colOff>
      <xdr:row>35</xdr:row>
      <xdr:rowOff>120868</xdr:rowOff>
    </xdr:to>
    <xdr:sp macro="" textlink="">
      <xdr:nvSpPr>
        <xdr:cNvPr id="142" name="円/楕円 141"/>
        <xdr:cNvSpPr/>
      </xdr:nvSpPr>
      <xdr:spPr bwMode="auto">
        <a:xfrm>
          <a:off x="2857500" y="662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131045</xdr:rowOff>
    </xdr:from>
    <xdr:ext cx="762000" cy="259045"/>
    <xdr:sp macro="" textlink="">
      <xdr:nvSpPr>
        <xdr:cNvPr id="143" name="テキスト ボックス 142"/>
        <xdr:cNvSpPr txBox="1"/>
      </xdr:nvSpPr>
      <xdr:spPr>
        <a:xfrm>
          <a:off x="2527300" y="63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残余金の積み立てを行ってきたことで、年々増加しており、今後の財政運営の安定化に備えることが出来ている。一方、実質収支、実質単年度収支は悪化しており、単年度収支は赤字となっている状況である。支出の適正化に努め財政運営の安定を図らなければなら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特別会計とも黒字決算となっているが、特別会計については、一般会計からの繰入金に依存する状況である。歳入は伸び悩みを考慮すると、今後の財政状況は不透明なものとなっている。公営企業会計は今後、施設の維持修繕費が増えることが予想されるため、歳入の確保に加え、事業の取捨選択を行い、支出を適正化を進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は年々減少していることから、実質公債費比率は向上している。起債については、過疎債、辺地債といった算入率の高いものを活用しているが、近年の大規模な借入や普通交付税の減額が予想されるため、今後比率は急激に悪化することが予想される。元金償還額以上の借入とならないよう起債発行は慎重に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一般会計、特別会計とも地方債残高が順調に減少しており、また、財政</a:t>
          </a:r>
          <a:r>
            <a:rPr kumimoji="1" lang="ja-JP" altLang="en-US" sz="1400">
              <a:solidFill>
                <a:schemeClr val="dk1"/>
              </a:solidFill>
              <a:effectLst/>
              <a:latin typeface="+mn-lt"/>
              <a:ea typeface="+mn-ea"/>
              <a:cs typeface="+mn-cs"/>
            </a:rPr>
            <a:t>調整</a:t>
          </a:r>
          <a:r>
            <a:rPr kumimoji="1" lang="ja-JP" altLang="ja-JP" sz="1400">
              <a:solidFill>
                <a:schemeClr val="dk1"/>
              </a:solidFill>
              <a:effectLst/>
              <a:latin typeface="+mn-lt"/>
              <a:ea typeface="+mn-ea"/>
              <a:cs typeface="+mn-cs"/>
            </a:rPr>
            <a:t>基金への積立を行うことで、充当可能財源の確保も進めている。結果、将来負担額を充当可能財源が上回り、将来負担すべき借金等を一度に返済できる状態となっている。ただし、将来的に財政調整基金を取り崩すこととなれば指標が急激に悪化することも考えらるため、地方債の新規発行を抑制する等、将来への負担を増やさないことで、健全な財政運営に努めていくことが必要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3546472</v>
      </c>
      <c r="BO4" s="379"/>
      <c r="BP4" s="379"/>
      <c r="BQ4" s="379"/>
      <c r="BR4" s="379"/>
      <c r="BS4" s="379"/>
      <c r="BT4" s="379"/>
      <c r="BU4" s="380"/>
      <c r="BV4" s="378">
        <v>3606905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16.899999999999999</v>
      </c>
      <c r="CU4" s="556"/>
      <c r="CV4" s="556"/>
      <c r="CW4" s="556"/>
      <c r="CX4" s="556"/>
      <c r="CY4" s="556"/>
      <c r="CZ4" s="556"/>
      <c r="DA4" s="557"/>
      <c r="DB4" s="555">
        <v>19.5</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3127168</v>
      </c>
      <c r="BO5" s="384"/>
      <c r="BP5" s="384"/>
      <c r="BQ5" s="384"/>
      <c r="BR5" s="384"/>
      <c r="BS5" s="384"/>
      <c r="BT5" s="384"/>
      <c r="BU5" s="385"/>
      <c r="BV5" s="383">
        <v>3158563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77.599999999999994</v>
      </c>
      <c r="CU5" s="354"/>
      <c r="CV5" s="354"/>
      <c r="CW5" s="354"/>
      <c r="CX5" s="354"/>
      <c r="CY5" s="354"/>
      <c r="CZ5" s="354"/>
      <c r="DA5" s="355"/>
      <c r="DB5" s="353">
        <v>73.8</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419304</v>
      </c>
      <c r="BO6" s="384"/>
      <c r="BP6" s="384"/>
      <c r="BQ6" s="384"/>
      <c r="BR6" s="384"/>
      <c r="BS6" s="384"/>
      <c r="BT6" s="384"/>
      <c r="BU6" s="385"/>
      <c r="BV6" s="383">
        <v>448342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77.599999999999994</v>
      </c>
      <c r="CU6" s="530"/>
      <c r="CV6" s="530"/>
      <c r="CW6" s="530"/>
      <c r="CX6" s="530"/>
      <c r="CY6" s="530"/>
      <c r="CZ6" s="530"/>
      <c r="DA6" s="531"/>
      <c r="DB6" s="529">
        <v>73.8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88572</v>
      </c>
      <c r="BO7" s="384"/>
      <c r="BP7" s="384"/>
      <c r="BQ7" s="384"/>
      <c r="BR7" s="384"/>
      <c r="BS7" s="384"/>
      <c r="BT7" s="384"/>
      <c r="BU7" s="385"/>
      <c r="BV7" s="383">
        <v>53642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1955388</v>
      </c>
      <c r="CU7" s="384"/>
      <c r="CV7" s="384"/>
      <c r="CW7" s="384"/>
      <c r="CX7" s="384"/>
      <c r="CY7" s="384"/>
      <c r="CZ7" s="384"/>
      <c r="DA7" s="385"/>
      <c r="DB7" s="383">
        <v>2023323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330732</v>
      </c>
      <c r="BO8" s="384"/>
      <c r="BP8" s="384"/>
      <c r="BQ8" s="384"/>
      <c r="BR8" s="384"/>
      <c r="BS8" s="384"/>
      <c r="BT8" s="384"/>
      <c r="BU8" s="385"/>
      <c r="BV8" s="383">
        <v>394700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0.13</v>
      </c>
      <c r="CU8" s="493"/>
      <c r="CV8" s="493"/>
      <c r="CW8" s="493"/>
      <c r="CX8" s="493"/>
      <c r="CY8" s="493"/>
      <c r="CZ8" s="493"/>
      <c r="DA8" s="494"/>
      <c r="DB8" s="492">
        <v>0.13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3046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-63968</v>
      </c>
      <c r="BO9" s="384"/>
      <c r="BP9" s="384"/>
      <c r="BQ9" s="384"/>
      <c r="BR9" s="384"/>
      <c r="BS9" s="384"/>
      <c r="BT9" s="384"/>
      <c r="BU9" s="385"/>
      <c r="BV9" s="383">
        <v>45771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14.2</v>
      </c>
      <c r="CU9" s="354"/>
      <c r="CV9" s="354"/>
      <c r="CW9" s="354"/>
      <c r="CX9" s="354"/>
      <c r="CY9" s="354"/>
      <c r="CZ9" s="354"/>
      <c r="DA9" s="355"/>
      <c r="DB9" s="353">
        <v>14.2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3405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201102</v>
      </c>
      <c r="BO10" s="384"/>
      <c r="BP10" s="384"/>
      <c r="BQ10" s="384"/>
      <c r="BR10" s="384"/>
      <c r="BS10" s="384"/>
      <c r="BT10" s="384"/>
      <c r="BU10" s="385"/>
      <c r="BV10" s="383">
        <v>201606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2888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70000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2880</v>
      </c>
      <c r="S13" s="485"/>
      <c r="T13" s="485"/>
      <c r="U13" s="485"/>
      <c r="V13" s="486"/>
      <c r="W13" s="472" t="s">
        <v>124</v>
      </c>
      <c r="X13" s="398"/>
      <c r="Y13" s="398"/>
      <c r="Z13" s="398"/>
      <c r="AA13" s="398"/>
      <c r="AB13" s="399"/>
      <c r="AC13" s="359">
        <v>122</v>
      </c>
      <c r="AD13" s="360"/>
      <c r="AE13" s="360"/>
      <c r="AF13" s="360"/>
      <c r="AG13" s="361"/>
      <c r="AH13" s="359">
        <v>158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137134</v>
      </c>
      <c r="BO13" s="384"/>
      <c r="BP13" s="384"/>
      <c r="BQ13" s="384"/>
      <c r="BR13" s="384"/>
      <c r="BS13" s="384"/>
      <c r="BT13" s="384"/>
      <c r="BU13" s="385"/>
      <c r="BV13" s="383">
        <v>177377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9.3000000000000007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2995</v>
      </c>
      <c r="S14" s="485"/>
      <c r="T14" s="485"/>
      <c r="U14" s="485"/>
      <c r="V14" s="486"/>
      <c r="W14" s="487"/>
      <c r="X14" s="401"/>
      <c r="Y14" s="401"/>
      <c r="Z14" s="401"/>
      <c r="AA14" s="401"/>
      <c r="AB14" s="402"/>
      <c r="AC14" s="477">
        <v>8.9</v>
      </c>
      <c r="AD14" s="478"/>
      <c r="AE14" s="478"/>
      <c r="AF14" s="478"/>
      <c r="AG14" s="479"/>
      <c r="AH14" s="477">
        <v>9.6999999999999993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2986</v>
      </c>
      <c r="S15" s="485"/>
      <c r="T15" s="485"/>
      <c r="U15" s="485"/>
      <c r="V15" s="486"/>
      <c r="W15" s="472" t="s">
        <v>131</v>
      </c>
      <c r="X15" s="398"/>
      <c r="Y15" s="398"/>
      <c r="Z15" s="398"/>
      <c r="AA15" s="398"/>
      <c r="AB15" s="399"/>
      <c r="AC15" s="359">
        <v>516</v>
      </c>
      <c r="AD15" s="360"/>
      <c r="AE15" s="360"/>
      <c r="AF15" s="360"/>
      <c r="AG15" s="361"/>
      <c r="AH15" s="359">
        <v>697</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239870</v>
      </c>
      <c r="BO15" s="379"/>
      <c r="BP15" s="379"/>
      <c r="BQ15" s="379"/>
      <c r="BR15" s="379"/>
      <c r="BS15" s="379"/>
      <c r="BT15" s="379"/>
      <c r="BU15" s="380"/>
      <c r="BV15" s="378">
        <v>236939</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37.700000000000003</v>
      </c>
      <c r="AD16" s="478"/>
      <c r="AE16" s="478"/>
      <c r="AF16" s="478"/>
      <c r="AG16" s="479"/>
      <c r="AH16" s="477">
        <v>42.7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1800331</v>
      </c>
      <c r="BO16" s="384"/>
      <c r="BP16" s="384"/>
      <c r="BQ16" s="384"/>
      <c r="BR16" s="384"/>
      <c r="BS16" s="384"/>
      <c r="BT16" s="384"/>
      <c r="BU16" s="385"/>
      <c r="BV16" s="383">
        <v>1859794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730</v>
      </c>
      <c r="AD17" s="360"/>
      <c r="AE17" s="360"/>
      <c r="AF17" s="360"/>
      <c r="AG17" s="361"/>
      <c r="AH17" s="359">
        <v>714</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298314</v>
      </c>
      <c r="BO17" s="384"/>
      <c r="BP17" s="384"/>
      <c r="BQ17" s="384"/>
      <c r="BR17" s="384"/>
      <c r="BS17" s="384"/>
      <c r="BT17" s="384"/>
      <c r="BU17" s="385"/>
      <c r="BV17" s="383">
        <v>296675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194.65</v>
      </c>
      <c r="M18" s="448"/>
      <c r="N18" s="448"/>
      <c r="O18" s="448"/>
      <c r="P18" s="448"/>
      <c r="Q18" s="448"/>
      <c r="R18" s="449"/>
      <c r="S18" s="449"/>
      <c r="T18" s="449"/>
      <c r="U18" s="449"/>
      <c r="V18" s="450"/>
      <c r="W18" s="464"/>
      <c r="X18" s="465"/>
      <c r="Y18" s="465"/>
      <c r="Z18" s="465"/>
      <c r="AA18" s="465"/>
      <c r="AB18" s="473"/>
      <c r="AC18" s="347">
        <v>53.4</v>
      </c>
      <c r="AD18" s="348"/>
      <c r="AE18" s="348"/>
      <c r="AF18" s="348"/>
      <c r="AG18" s="451"/>
      <c r="AH18" s="347">
        <v>43.8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1460437</v>
      </c>
      <c r="BO18" s="384"/>
      <c r="BP18" s="384"/>
      <c r="BQ18" s="384"/>
      <c r="BR18" s="384"/>
      <c r="BS18" s="384"/>
      <c r="BT18" s="384"/>
      <c r="BU18" s="385"/>
      <c r="BV18" s="383">
        <v>1420185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2561253</v>
      </c>
      <c r="BO19" s="384"/>
      <c r="BP19" s="384"/>
      <c r="BQ19" s="384"/>
      <c r="BR19" s="384"/>
      <c r="BS19" s="384"/>
      <c r="BT19" s="384"/>
      <c r="BU19" s="385"/>
      <c r="BV19" s="383">
        <v>2695524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1006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2576136</v>
      </c>
      <c r="BO23" s="384"/>
      <c r="BP23" s="384"/>
      <c r="BQ23" s="384"/>
      <c r="BR23" s="384"/>
      <c r="BS23" s="384"/>
      <c r="BT23" s="384"/>
      <c r="BU23" s="385"/>
      <c r="BV23" s="383">
        <v>2611327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7350</v>
      </c>
      <c r="R24" s="360"/>
      <c r="S24" s="360"/>
      <c r="T24" s="360"/>
      <c r="U24" s="360"/>
      <c r="V24" s="361"/>
      <c r="W24" s="427"/>
      <c r="X24" s="418"/>
      <c r="Y24" s="419"/>
      <c r="Z24" s="356" t="s">
        <v>155</v>
      </c>
      <c r="AA24" s="357"/>
      <c r="AB24" s="357"/>
      <c r="AC24" s="357"/>
      <c r="AD24" s="357"/>
      <c r="AE24" s="357"/>
      <c r="AF24" s="357"/>
      <c r="AG24" s="358"/>
      <c r="AH24" s="359">
        <v>54</v>
      </c>
      <c r="AI24" s="360"/>
      <c r="AJ24" s="360"/>
      <c r="AK24" s="360"/>
      <c r="AL24" s="361"/>
      <c r="AM24" s="359">
        <v>140886</v>
      </c>
      <c r="AN24" s="360"/>
      <c r="AO24" s="360"/>
      <c r="AP24" s="360"/>
      <c r="AQ24" s="360"/>
      <c r="AR24" s="361"/>
      <c r="AS24" s="359">
        <v>2609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1933137</v>
      </c>
      <c r="BO24" s="384"/>
      <c r="BP24" s="384"/>
      <c r="BQ24" s="384"/>
      <c r="BR24" s="384"/>
      <c r="BS24" s="384"/>
      <c r="BT24" s="384"/>
      <c r="BU24" s="385"/>
      <c r="BV24" s="383">
        <v>1847456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1</v>
      </c>
      <c r="M25" s="360"/>
      <c r="N25" s="360"/>
      <c r="O25" s="360"/>
      <c r="P25" s="361"/>
      <c r="Q25" s="359">
        <v>6350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5250</v>
      </c>
      <c r="R26" s="360"/>
      <c r="S26" s="360"/>
      <c r="T26" s="360"/>
      <c r="U26" s="360"/>
      <c r="V26" s="361"/>
      <c r="W26" s="427"/>
      <c r="X26" s="418"/>
      <c r="Y26" s="419"/>
      <c r="Z26" s="356" t="s">
        <v>161</v>
      </c>
      <c r="AA26" s="395"/>
      <c r="AB26" s="395"/>
      <c r="AC26" s="395"/>
      <c r="AD26" s="395"/>
      <c r="AE26" s="395"/>
      <c r="AF26" s="395"/>
      <c r="AG26" s="396"/>
      <c r="AH26" s="359">
        <v>4</v>
      </c>
      <c r="AI26" s="360"/>
      <c r="AJ26" s="360"/>
      <c r="AK26" s="360"/>
      <c r="AL26" s="361"/>
      <c r="AM26" s="359">
        <v>9912</v>
      </c>
      <c r="AN26" s="360"/>
      <c r="AO26" s="360"/>
      <c r="AP26" s="360"/>
      <c r="AQ26" s="360"/>
      <c r="AR26" s="361"/>
      <c r="AS26" s="359">
        <v>2478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163</v>
      </c>
      <c r="F27" s="357"/>
      <c r="G27" s="357"/>
      <c r="H27" s="357"/>
      <c r="I27" s="357"/>
      <c r="J27" s="357"/>
      <c r="K27" s="358"/>
      <c r="L27" s="359">
        <v>1</v>
      </c>
      <c r="M27" s="360"/>
      <c r="N27" s="360"/>
      <c r="O27" s="360"/>
      <c r="P27" s="361"/>
      <c r="Q27" s="359">
        <v>3000</v>
      </c>
      <c r="R27" s="360"/>
      <c r="S27" s="360"/>
      <c r="T27" s="360"/>
      <c r="U27" s="360"/>
      <c r="V27" s="361"/>
      <c r="W27" s="427"/>
      <c r="X27" s="418"/>
      <c r="Y27" s="419"/>
      <c r="Z27" s="356" t="s">
        <v>164</v>
      </c>
      <c r="AA27" s="357"/>
      <c r="AB27" s="357"/>
      <c r="AC27" s="357"/>
      <c r="AD27" s="357"/>
      <c r="AE27" s="357"/>
      <c r="AF27" s="357"/>
      <c r="AG27" s="358"/>
      <c r="AH27" s="359">
        <v>3</v>
      </c>
      <c r="AI27" s="360"/>
      <c r="AJ27" s="360"/>
      <c r="AK27" s="360"/>
      <c r="AL27" s="361"/>
      <c r="AM27" s="359">
        <v>5994</v>
      </c>
      <c r="AN27" s="360"/>
      <c r="AO27" s="360"/>
      <c r="AP27" s="360"/>
      <c r="AQ27" s="360"/>
      <c r="AR27" s="361"/>
      <c r="AS27" s="359">
        <v>1998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45409</v>
      </c>
      <c r="BO27" s="387"/>
      <c r="BP27" s="387"/>
      <c r="BQ27" s="387"/>
      <c r="BR27" s="387"/>
      <c r="BS27" s="387"/>
      <c r="BT27" s="387"/>
      <c r="BU27" s="388"/>
      <c r="BV27" s="386">
        <v>45315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166</v>
      </c>
      <c r="F28" s="357"/>
      <c r="G28" s="357"/>
      <c r="H28" s="357"/>
      <c r="I28" s="357"/>
      <c r="J28" s="357"/>
      <c r="K28" s="358"/>
      <c r="L28" s="359">
        <v>1</v>
      </c>
      <c r="M28" s="360"/>
      <c r="N28" s="360"/>
      <c r="O28" s="360"/>
      <c r="P28" s="361"/>
      <c r="Q28" s="359">
        <v>2250</v>
      </c>
      <c r="R28" s="360"/>
      <c r="S28" s="360"/>
      <c r="T28" s="360"/>
      <c r="U28" s="360"/>
      <c r="V28" s="361"/>
      <c r="W28" s="427"/>
      <c r="X28" s="418"/>
      <c r="Y28" s="419"/>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1512839</v>
      </c>
      <c r="BO28" s="379"/>
      <c r="BP28" s="379"/>
      <c r="BQ28" s="379"/>
      <c r="BR28" s="379"/>
      <c r="BS28" s="379"/>
      <c r="BT28" s="379"/>
      <c r="BU28" s="380"/>
      <c r="BV28" s="378">
        <v>1311737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170</v>
      </c>
      <c r="F29" s="357"/>
      <c r="G29" s="357"/>
      <c r="H29" s="357"/>
      <c r="I29" s="357"/>
      <c r="J29" s="357"/>
      <c r="K29" s="358"/>
      <c r="L29" s="359">
        <v>6</v>
      </c>
      <c r="M29" s="360"/>
      <c r="N29" s="360"/>
      <c r="O29" s="360"/>
      <c r="P29" s="361"/>
      <c r="Q29" s="359">
        <v>2050</v>
      </c>
      <c r="R29" s="360"/>
      <c r="S29" s="360"/>
      <c r="T29" s="360"/>
      <c r="U29" s="360"/>
      <c r="V29" s="361"/>
      <c r="W29" s="428"/>
      <c r="X29" s="429"/>
      <c r="Y29" s="430"/>
      <c r="Z29" s="356" t="s">
        <v>171</v>
      </c>
      <c r="AA29" s="357"/>
      <c r="AB29" s="357"/>
      <c r="AC29" s="357"/>
      <c r="AD29" s="357"/>
      <c r="AE29" s="357"/>
      <c r="AF29" s="357"/>
      <c r="AG29" s="358"/>
      <c r="AH29" s="359">
        <v>57</v>
      </c>
      <c r="AI29" s="360"/>
      <c r="AJ29" s="360"/>
      <c r="AK29" s="360"/>
      <c r="AL29" s="361"/>
      <c r="AM29" s="359">
        <v>146880</v>
      </c>
      <c r="AN29" s="360"/>
      <c r="AO29" s="360"/>
      <c r="AP29" s="360"/>
      <c r="AQ29" s="360"/>
      <c r="AR29" s="361"/>
      <c r="AS29" s="359">
        <v>2577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210309</v>
      </c>
      <c r="BO29" s="384"/>
      <c r="BP29" s="384"/>
      <c r="BQ29" s="384"/>
      <c r="BR29" s="384"/>
      <c r="BS29" s="384"/>
      <c r="BT29" s="384"/>
      <c r="BU29" s="385"/>
      <c r="BV29" s="383">
        <v>183232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84.1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113272</v>
      </c>
      <c r="BO30" s="387"/>
      <c r="BP30" s="387"/>
      <c r="BQ30" s="387"/>
      <c r="BR30" s="387"/>
      <c r="BS30" s="387"/>
      <c r="BT30" s="387"/>
      <c r="BU30" s="388"/>
      <c r="BV30" s="386">
        <v>147383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福井県後期高齢者医療広域連合(一般会計）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池田屋</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国民健康保険診療施設特別会計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福井県後期高齢者医療広域連合(特別会計）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池田町農業公社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福井県市町総合事務組合（一般会計）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まちＵＰいけだ</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福井県市町総合事務組合（特別会計）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福井県自治会館組合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公立丹南病院組合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鯖江広域衛生施設組合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南越消防組合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南越清掃組合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福井県丹南広域組合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3023</v>
      </c>
      <c r="J41" s="83">
        <v>2783</v>
      </c>
      <c r="K41" s="83">
        <v>2678</v>
      </c>
      <c r="L41" s="83">
        <v>2726</v>
      </c>
      <c r="M41" s="84">
        <v>2680</v>
      </c>
    </row>
    <row r="42" spans="2:13" ht="27.75" customHeight="1" x14ac:dyDescent="0.15">
      <c r="B42" s="1171"/>
      <c r="C42" s="1172"/>
      <c r="D42" s="85"/>
      <c r="E42" s="1175" t="s">
        <v>26</v>
      </c>
      <c r="F42" s="1175"/>
      <c r="G42" s="1175"/>
      <c r="H42" s="1176"/>
      <c r="I42" s="86" t="s">
        <v>477</v>
      </c>
      <c r="J42" s="87" t="s">
        <v>477</v>
      </c>
      <c r="K42" s="87" t="s">
        <v>477</v>
      </c>
      <c r="L42" s="87" t="s">
        <v>477</v>
      </c>
      <c r="M42" s="88" t="s">
        <v>477</v>
      </c>
    </row>
    <row r="43" spans="2:13" ht="27.75" customHeight="1" x14ac:dyDescent="0.15">
      <c r="B43" s="1171"/>
      <c r="C43" s="1172"/>
      <c r="D43" s="85"/>
      <c r="E43" s="1175" t="s">
        <v>27</v>
      </c>
      <c r="F43" s="1175"/>
      <c r="G43" s="1175"/>
      <c r="H43" s="1176"/>
      <c r="I43" s="86">
        <v>1944</v>
      </c>
      <c r="J43" s="87">
        <v>1756</v>
      </c>
      <c r="K43" s="87">
        <v>1505</v>
      </c>
      <c r="L43" s="87">
        <v>1523</v>
      </c>
      <c r="M43" s="88">
        <v>1429</v>
      </c>
    </row>
    <row r="44" spans="2:13" ht="27.75" customHeight="1" x14ac:dyDescent="0.15">
      <c r="B44" s="1171"/>
      <c r="C44" s="1172"/>
      <c r="D44" s="85"/>
      <c r="E44" s="1175" t="s">
        <v>28</v>
      </c>
      <c r="F44" s="1175"/>
      <c r="G44" s="1175"/>
      <c r="H44" s="1176"/>
      <c r="I44" s="86">
        <v>56</v>
      </c>
      <c r="J44" s="87">
        <v>47</v>
      </c>
      <c r="K44" s="87">
        <v>45</v>
      </c>
      <c r="L44" s="87">
        <v>41</v>
      </c>
      <c r="M44" s="88">
        <v>62</v>
      </c>
    </row>
    <row r="45" spans="2:13" ht="27.75" customHeight="1" x14ac:dyDescent="0.15">
      <c r="B45" s="1171"/>
      <c r="C45" s="1172"/>
      <c r="D45" s="85"/>
      <c r="E45" s="1175" t="s">
        <v>29</v>
      </c>
      <c r="F45" s="1175"/>
      <c r="G45" s="1175"/>
      <c r="H45" s="1176"/>
      <c r="I45" s="86">
        <v>677</v>
      </c>
      <c r="J45" s="87">
        <v>713</v>
      </c>
      <c r="K45" s="87">
        <v>693</v>
      </c>
      <c r="L45" s="87">
        <v>669</v>
      </c>
      <c r="M45" s="88">
        <v>641</v>
      </c>
    </row>
    <row r="46" spans="2:13" ht="27.75" customHeight="1" x14ac:dyDescent="0.15">
      <c r="B46" s="1171"/>
      <c r="C46" s="1172"/>
      <c r="D46" s="85"/>
      <c r="E46" s="1175" t="s">
        <v>30</v>
      </c>
      <c r="F46" s="1175"/>
      <c r="G46" s="1175"/>
      <c r="H46" s="1176"/>
      <c r="I46" s="86" t="s">
        <v>477</v>
      </c>
      <c r="J46" s="87" t="s">
        <v>477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1424</v>
      </c>
      <c r="J49" s="87">
        <v>1586</v>
      </c>
      <c r="K49" s="87">
        <v>1812</v>
      </c>
      <c r="L49" s="87">
        <v>1886</v>
      </c>
      <c r="M49" s="88">
        <v>2071</v>
      </c>
    </row>
    <row r="50" spans="2:13" ht="27.75" customHeight="1" x14ac:dyDescent="0.15">
      <c r="B50" s="1171"/>
      <c r="C50" s="1172"/>
      <c r="D50" s="85"/>
      <c r="E50" s="1175" t="s">
        <v>35</v>
      </c>
      <c r="F50" s="1175"/>
      <c r="G50" s="1175"/>
      <c r="H50" s="1176"/>
      <c r="I50" s="86" t="s">
        <v>477</v>
      </c>
      <c r="J50" s="87" t="s">
        <v>477</v>
      </c>
      <c r="K50" s="87" t="s">
        <v>477</v>
      </c>
      <c r="L50" s="87" t="s">
        <v>477</v>
      </c>
      <c r="M50" s="88" t="s">
        <v>477</v>
      </c>
    </row>
    <row r="51" spans="2:13" ht="27.75" customHeight="1" x14ac:dyDescent="0.15">
      <c r="B51" s="1173"/>
      <c r="C51" s="1174"/>
      <c r="D51" s="85"/>
      <c r="E51" s="1175" t="s">
        <v>36</v>
      </c>
      <c r="F51" s="1175"/>
      <c r="G51" s="1175"/>
      <c r="H51" s="1176"/>
      <c r="I51" s="86">
        <v>3856</v>
      </c>
      <c r="J51" s="87">
        <v>3495</v>
      </c>
      <c r="K51" s="87">
        <v>3434</v>
      </c>
      <c r="L51" s="87">
        <v>3610</v>
      </c>
      <c r="M51" s="88">
        <v>3650</v>
      </c>
    </row>
    <row r="52" spans="2:13" ht="27.75" customHeight="1" thickBot="1" x14ac:dyDescent="0.2">
      <c r="B52" s="1177" t="s">
        <v>37</v>
      </c>
      <c r="C52" s="1178"/>
      <c r="D52" s="90"/>
      <c r="E52" s="1179" t="s">
        <v>38</v>
      </c>
      <c r="F52" s="1179"/>
      <c r="G52" s="1179"/>
      <c r="H52" s="1180"/>
      <c r="I52" s="91">
        <v>420</v>
      </c>
      <c r="J52" s="92">
        <v>217</v>
      </c>
      <c r="K52" s="92">
        <v>-324</v>
      </c>
      <c r="L52" s="92">
        <v>-537</v>
      </c>
      <c r="M52" s="93">
        <v>-909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314237</v>
      </c>
      <c r="E3" s="116"/>
      <c r="F3" s="117">
        <v>220780</v>
      </c>
      <c r="G3" s="118"/>
      <c r="H3" s="119"/>
    </row>
    <row r="4" spans="1:8" x14ac:dyDescent="0.15">
      <c r="A4" s="120"/>
      <c r="B4" s="121"/>
      <c r="C4" s="122"/>
      <c r="D4" s="123">
        <v>137490</v>
      </c>
      <c r="E4" s="124"/>
      <c r="F4" s="125">
        <v>105334</v>
      </c>
      <c r="G4" s="126"/>
      <c r="H4" s="127"/>
    </row>
    <row r="5" spans="1:8" x14ac:dyDescent="0.15">
      <c r="A5" s="108" t="s">
        <v>510</v>
      </c>
      <c r="B5" s="113"/>
      <c r="C5" s="114"/>
      <c r="D5" s="115">
        <v>184942</v>
      </c>
      <c r="E5" s="116"/>
      <c r="F5" s="117">
        <v>201428</v>
      </c>
      <c r="G5" s="118"/>
      <c r="H5" s="119"/>
    </row>
    <row r="6" spans="1:8" x14ac:dyDescent="0.15">
      <c r="A6" s="120"/>
      <c r="B6" s="121"/>
      <c r="C6" s="122"/>
      <c r="D6" s="123">
        <v>84018</v>
      </c>
      <c r="E6" s="124"/>
      <c r="F6" s="125">
        <v>118373</v>
      </c>
      <c r="G6" s="126"/>
      <c r="H6" s="127"/>
    </row>
    <row r="7" spans="1:8" x14ac:dyDescent="0.15">
      <c r="A7" s="108" t="s">
        <v>511</v>
      </c>
      <c r="B7" s="113"/>
      <c r="C7" s="114"/>
      <c r="D7" s="115">
        <v>229546</v>
      </c>
      <c r="E7" s="116"/>
      <c r="F7" s="117">
        <v>221823</v>
      </c>
      <c r="G7" s="118"/>
      <c r="H7" s="119"/>
    </row>
    <row r="8" spans="1:8" x14ac:dyDescent="0.15">
      <c r="A8" s="120"/>
      <c r="B8" s="121"/>
      <c r="C8" s="122"/>
      <c r="D8" s="123">
        <v>170992</v>
      </c>
      <c r="E8" s="124"/>
      <c r="F8" s="125">
        <v>104431</v>
      </c>
      <c r="G8" s="126"/>
      <c r="H8" s="127"/>
    </row>
    <row r="9" spans="1:8" x14ac:dyDescent="0.15">
      <c r="A9" s="108" t="s">
        <v>512</v>
      </c>
      <c r="B9" s="113"/>
      <c r="C9" s="114"/>
      <c r="D9" s="115">
        <v>222641</v>
      </c>
      <c r="E9" s="116"/>
      <c r="F9" s="117">
        <v>263041</v>
      </c>
      <c r="G9" s="118"/>
      <c r="H9" s="119"/>
    </row>
    <row r="10" spans="1:8" x14ac:dyDescent="0.15">
      <c r="A10" s="120"/>
      <c r="B10" s="121"/>
      <c r="C10" s="122"/>
      <c r="D10" s="123">
        <v>113886</v>
      </c>
      <c r="E10" s="124"/>
      <c r="F10" s="125">
        <v>103171</v>
      </c>
      <c r="G10" s="126"/>
      <c r="H10" s="127"/>
    </row>
    <row r="11" spans="1:8" x14ac:dyDescent="0.15">
      <c r="A11" s="108" t="s">
        <v>513</v>
      </c>
      <c r="B11" s="113"/>
      <c r="C11" s="114"/>
      <c r="D11" s="115">
        <v>235769</v>
      </c>
      <c r="E11" s="116"/>
      <c r="F11" s="117">
        <v>272886</v>
      </c>
      <c r="G11" s="118"/>
      <c r="H11" s="119"/>
    </row>
    <row r="12" spans="1:8" x14ac:dyDescent="0.15">
      <c r="A12" s="120"/>
      <c r="B12" s="121"/>
      <c r="C12" s="128"/>
      <c r="D12" s="123">
        <v>101327</v>
      </c>
      <c r="E12" s="124"/>
      <c r="F12" s="125">
        <v>125724</v>
      </c>
      <c r="G12" s="126"/>
      <c r="H12" s="127"/>
    </row>
    <row r="13" spans="1:8" x14ac:dyDescent="0.15">
      <c r="A13" s="108"/>
      <c r="B13" s="113"/>
      <c r="C13" s="129"/>
      <c r="D13" s="130">
        <v>237427</v>
      </c>
      <c r="E13" s="131"/>
      <c r="F13" s="132">
        <v>235992</v>
      </c>
      <c r="G13" s="133"/>
      <c r="H13" s="119"/>
    </row>
    <row r="14" spans="1:8" x14ac:dyDescent="0.15">
      <c r="A14" s="120"/>
      <c r="B14" s="121"/>
      <c r="C14" s="122"/>
      <c r="D14" s="123">
        <v>121543</v>
      </c>
      <c r="E14" s="124"/>
      <c r="F14" s="125">
        <v>111407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20.149999999999999</v>
      </c>
      <c r="C19" s="134">
        <f>ROUND(VALUE(SUBSTITUTE(実質収支比率等に係る経年分析!G$48,"▲","-")),2)</f>
        <v>20.45</v>
      </c>
      <c r="D19" s="134">
        <f>ROUND(VALUE(SUBSTITUTE(実質収支比率等に係る経年分析!H$48,"▲","-")),2)</f>
        <v>17.100000000000001</v>
      </c>
      <c r="E19" s="134">
        <f>ROUND(VALUE(SUBSTITUTE(実質収支比率等に係る経年分析!I$48,"▲","-")),2)</f>
        <v>19.510000000000002</v>
      </c>
      <c r="F19" s="134">
        <f>ROUND(VALUE(SUBSTITUTE(実質収支比率等に係る経年分析!J$48,"▲","-")),2)</f>
        <v>16.91</v>
      </c>
    </row>
    <row r="20" spans="1:11" x14ac:dyDescent="0.15">
      <c r="A20" s="134" t="s">
        <v>43</v>
      </c>
      <c r="B20" s="134">
        <f>ROUND(VALUE(SUBSTITUTE(実質収支比率等に係る経年分析!F$47,"▲","-")),2)</f>
        <v>38.29</v>
      </c>
      <c r="C20" s="134">
        <f>ROUND(VALUE(SUBSTITUTE(実質収支比率等に係る経年分析!G$47,"▲","-")),2)</f>
        <v>47.98</v>
      </c>
      <c r="D20" s="134">
        <f>ROUND(VALUE(SUBSTITUTE(実質収支比率等に係る経年分析!H$47,"▲","-")),2)</f>
        <v>57.84</v>
      </c>
      <c r="E20" s="134">
        <f>ROUND(VALUE(SUBSTITUTE(実質収支比率等に係る経年分析!I$47,"▲","-")),2)</f>
        <v>64.83</v>
      </c>
      <c r="F20" s="134">
        <f>ROUND(VALUE(SUBSTITUTE(実質収支比率等に係る経年分析!J$47,"▲","-")),2)</f>
        <v>77.37</v>
      </c>
    </row>
    <row r="21" spans="1:11" x14ac:dyDescent="0.15">
      <c r="A21" s="134" t="s">
        <v>44</v>
      </c>
      <c r="B21" s="134">
        <f>IF(ISNUMBER(VALUE(SUBSTITUTE(実質収支比率等に係る経年分析!F$49,"▲","-"))),ROUND(VALUE(SUBSTITUTE(実質収支比率等に係る経年分析!F$49,"▲","-")),2),NA())</f>
        <v>10.39</v>
      </c>
      <c r="C21" s="134">
        <f>IF(ISNUMBER(VALUE(SUBSTITUTE(実質収支比率等に係る経年分析!G$49,"▲","-"))),ROUND(VALUE(SUBSTITUTE(実質収支比率等に係る経年分析!G$49,"▲","-")),2),NA())</f>
        <v>7.34</v>
      </c>
      <c r="D21" s="134">
        <f>IF(ISNUMBER(VALUE(SUBSTITUTE(実質収支比率等に係る経年分析!H$49,"▲","-"))),ROUND(VALUE(SUBSTITUTE(実質収支比率等に係る経年分析!H$49,"▲","-")),2),NA())</f>
        <v>7.17</v>
      </c>
      <c r="E21" s="134">
        <f>IF(ISNUMBER(VALUE(SUBSTITUTE(実質収支比率等に係る経年分析!I$49,"▲","-"))),ROUND(VALUE(SUBSTITUTE(実質収支比率等に係る経年分析!I$49,"▲","-")),2),NA())</f>
        <v>8.77</v>
      </c>
      <c r="F21" s="134">
        <f>IF(ISNUMBER(VALUE(SUBSTITUTE(実質収支比率等に係る経年分析!J$49,"▲","-"))),ROUND(VALUE(SUBSTITUTE(実質収支比率等に係る経年分析!J$49,"▲","-")),2),NA())</f>
        <v>7.01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介護保険特別会計（サービス事業勘定）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x14ac:dyDescent="0.15">
      <c r="A34" s="135" t="str">
        <f>IF(連結実質赤字比率に係る赤字・黒字の構成分析!C$36="",NA(),連結実質赤字比率に係る赤字・黒字の構成分析!C$36)</f>
        <v>国民健康保険診療施設特別会計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2.4700000000000002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2.2000000000000002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20.149999999999999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17.100000000000001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16.91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484</v>
      </c>
      <c r="E42" s="136"/>
      <c r="F42" s="136"/>
      <c r="G42" s="136">
        <f>'実質公債費比率（分子）の構造'!L$52</f>
        <v>453</v>
      </c>
      <c r="H42" s="136"/>
      <c r="I42" s="136"/>
      <c r="J42" s="136">
        <f>'実質公債費比率（分子）の構造'!M$52</f>
        <v>433</v>
      </c>
      <c r="K42" s="136"/>
      <c r="L42" s="136"/>
      <c r="M42" s="136">
        <f>'実質公債費比率（分子）の構造'!N$52</f>
        <v>403</v>
      </c>
      <c r="N42" s="136"/>
      <c r="O42" s="136"/>
      <c r="P42" s="136">
        <f>'実質公債費比率（分子）の構造'!O$52</f>
        <v>377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12</v>
      </c>
      <c r="C45" s="136"/>
      <c r="D45" s="136"/>
      <c r="E45" s="136">
        <f>'実質公債費比率（分子）の構造'!L$49</f>
        <v>10</v>
      </c>
      <c r="F45" s="136"/>
      <c r="G45" s="136"/>
      <c r="H45" s="136">
        <f>'実質公債費比率（分子）の構造'!M$49</f>
        <v>8</v>
      </c>
      <c r="I45" s="136"/>
      <c r="J45" s="136"/>
      <c r="K45" s="136">
        <f>'実質公債費比率（分子）の構造'!N$49</f>
        <v>8</v>
      </c>
      <c r="L45" s="136"/>
      <c r="M45" s="136"/>
      <c r="N45" s="136">
        <f>'実質公債費比率（分子）の構造'!O$49</f>
        <v>7</v>
      </c>
      <c r="O45" s="136"/>
      <c r="P45" s="136"/>
    </row>
    <row r="46" spans="1:16" x14ac:dyDescent="0.15">
      <c r="A46" s="136" t="s">
        <v>55</v>
      </c>
      <c r="B46" s="136">
        <f>'実質公債費比率（分子）の構造'!K$48</f>
        <v>213</v>
      </c>
      <c r="C46" s="136"/>
      <c r="D46" s="136"/>
      <c r="E46" s="136">
        <f>'実質公債費比率（分子）の構造'!L$48</f>
        <v>186</v>
      </c>
      <c r="F46" s="136"/>
      <c r="G46" s="136"/>
      <c r="H46" s="136">
        <f>'実質公債費比率（分子）の構造'!M$48</f>
        <v>166</v>
      </c>
      <c r="I46" s="136"/>
      <c r="J46" s="136"/>
      <c r="K46" s="136">
        <f>'実質公債費比率（分子）の構造'!N$48</f>
        <v>151</v>
      </c>
      <c r="L46" s="136"/>
      <c r="M46" s="136"/>
      <c r="N46" s="136">
        <f>'実質公債費比率（分子）の構造'!O$48</f>
        <v>125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438</v>
      </c>
      <c r="C49" s="136"/>
      <c r="D49" s="136"/>
      <c r="E49" s="136">
        <f>'実質公債費比率（分子）の構造'!L$45</f>
        <v>416</v>
      </c>
      <c r="F49" s="136"/>
      <c r="G49" s="136"/>
      <c r="H49" s="136">
        <f>'実質公債費比率（分子）の構造'!M$45</f>
        <v>408</v>
      </c>
      <c r="I49" s="136"/>
      <c r="J49" s="136"/>
      <c r="K49" s="136">
        <f>'実質公債費比率（分子）の構造'!N$45</f>
        <v>383</v>
      </c>
      <c r="L49" s="136"/>
      <c r="M49" s="136"/>
      <c r="N49" s="136">
        <f>'実質公債費比率（分子）の構造'!O$45</f>
        <v>363</v>
      </c>
      <c r="O49" s="136"/>
      <c r="P49" s="136"/>
    </row>
    <row r="50" spans="1:16" x14ac:dyDescent="0.15">
      <c r="A50" s="136" t="s">
        <v>59</v>
      </c>
      <c r="B50" s="136" t="e">
        <f>NA()</f>
        <v>#N/A</v>
      </c>
      <c r="C50" s="136">
        <f>IF(ISNUMBER('実質公債費比率（分子）の構造'!K$53),'実質公債費比率（分子）の構造'!K$53,NA())</f>
        <v>179</v>
      </c>
      <c r="D50" s="136" t="e">
        <f>NA()</f>
        <v>#N/A</v>
      </c>
      <c r="E50" s="136" t="e">
        <f>NA()</f>
        <v>#N/A</v>
      </c>
      <c r="F50" s="136">
        <f>IF(ISNUMBER('実質公債費比率（分子）の構造'!L$53),'実質公債費比率（分子）の構造'!L$53,NA())</f>
        <v>159</v>
      </c>
      <c r="G50" s="136" t="e">
        <f>NA()</f>
        <v>#N/A</v>
      </c>
      <c r="H50" s="136" t="e">
        <f>NA()</f>
        <v>#N/A</v>
      </c>
      <c r="I50" s="136">
        <f>IF(ISNUMBER('実質公債費比率（分子）の構造'!M$53),'実質公債費比率（分子）の構造'!M$53,NA())</f>
        <v>149</v>
      </c>
      <c r="J50" s="136" t="e">
        <f>NA()</f>
        <v>#N/A</v>
      </c>
      <c r="K50" s="136" t="e">
        <f>NA()</f>
        <v>#N/A</v>
      </c>
      <c r="L50" s="136">
        <f>IF(ISNUMBER('実質公債費比率（分子）の構造'!N$53),'実質公債費比率（分子）の構造'!N$53,NA())</f>
        <v>139</v>
      </c>
      <c r="M50" s="136" t="e">
        <f>NA()</f>
        <v>#N/A</v>
      </c>
      <c r="N50" s="136" t="e">
        <f>NA()</f>
        <v>#N/A</v>
      </c>
      <c r="O50" s="136">
        <f>IF(ISNUMBER('実質公債費比率（分子）の構造'!O$53),'実質公債費比率（分子）の構造'!O$53,NA())</f>
        <v>118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3856</v>
      </c>
      <c r="E56" s="135"/>
      <c r="F56" s="135"/>
      <c r="G56" s="135">
        <f>'将来負担比率（分子）の構造'!J$51</f>
        <v>3495</v>
      </c>
      <c r="H56" s="135"/>
      <c r="I56" s="135"/>
      <c r="J56" s="135">
        <f>'将来負担比率（分子）の構造'!K$51</f>
        <v>3434</v>
      </c>
      <c r="K56" s="135"/>
      <c r="L56" s="135"/>
      <c r="M56" s="135">
        <f>'将来負担比率（分子）の構造'!L$51</f>
        <v>3610</v>
      </c>
      <c r="N56" s="135"/>
      <c r="O56" s="135"/>
      <c r="P56" s="135">
        <f>'将来負担比率（分子）の構造'!M$51</f>
        <v>3650</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1424</v>
      </c>
      <c r="E58" s="135"/>
      <c r="F58" s="135"/>
      <c r="G58" s="135">
        <f>'将来負担比率（分子）の構造'!J$49</f>
        <v>1586</v>
      </c>
      <c r="H58" s="135"/>
      <c r="I58" s="135"/>
      <c r="J58" s="135">
        <f>'将来負担比率（分子）の構造'!K$49</f>
        <v>1812</v>
      </c>
      <c r="K58" s="135"/>
      <c r="L58" s="135"/>
      <c r="M58" s="135">
        <f>'将来負担比率（分子）の構造'!L$49</f>
        <v>1886</v>
      </c>
      <c r="N58" s="135"/>
      <c r="O58" s="135"/>
      <c r="P58" s="135">
        <f>'将来負担比率（分子）の構造'!M$49</f>
        <v>2071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677</v>
      </c>
      <c r="C62" s="135"/>
      <c r="D62" s="135"/>
      <c r="E62" s="135">
        <f>'将来負担比率（分子）の構造'!J$45</f>
        <v>713</v>
      </c>
      <c r="F62" s="135"/>
      <c r="G62" s="135"/>
      <c r="H62" s="135">
        <f>'将来負担比率（分子）の構造'!K$45</f>
        <v>693</v>
      </c>
      <c r="I62" s="135"/>
      <c r="J62" s="135"/>
      <c r="K62" s="135">
        <f>'将来負担比率（分子）の構造'!L$45</f>
        <v>669</v>
      </c>
      <c r="L62" s="135"/>
      <c r="M62" s="135"/>
      <c r="N62" s="135">
        <f>'将来負担比率（分子）の構造'!M$45</f>
        <v>641</v>
      </c>
      <c r="O62" s="135"/>
      <c r="P62" s="135"/>
    </row>
    <row r="63" spans="1:16" x14ac:dyDescent="0.15">
      <c r="A63" s="135" t="s">
        <v>28</v>
      </c>
      <c r="B63" s="135">
        <f>'将来負担比率（分子）の構造'!I$44</f>
        <v>56</v>
      </c>
      <c r="C63" s="135"/>
      <c r="D63" s="135"/>
      <c r="E63" s="135">
        <f>'将来負担比率（分子）の構造'!J$44</f>
        <v>47</v>
      </c>
      <c r="F63" s="135"/>
      <c r="G63" s="135"/>
      <c r="H63" s="135">
        <f>'将来負担比率（分子）の構造'!K$44</f>
        <v>45</v>
      </c>
      <c r="I63" s="135"/>
      <c r="J63" s="135"/>
      <c r="K63" s="135">
        <f>'将来負担比率（分子）の構造'!L$44</f>
        <v>41</v>
      </c>
      <c r="L63" s="135"/>
      <c r="M63" s="135"/>
      <c r="N63" s="135">
        <f>'将来負担比率（分子）の構造'!M$44</f>
        <v>62</v>
      </c>
      <c r="O63" s="135"/>
      <c r="P63" s="135"/>
    </row>
    <row r="64" spans="1:16" x14ac:dyDescent="0.15">
      <c r="A64" s="135" t="s">
        <v>27</v>
      </c>
      <c r="B64" s="135">
        <f>'将来負担比率（分子）の構造'!I$43</f>
        <v>1944</v>
      </c>
      <c r="C64" s="135"/>
      <c r="D64" s="135"/>
      <c r="E64" s="135">
        <f>'将来負担比率（分子）の構造'!J$43</f>
        <v>1756</v>
      </c>
      <c r="F64" s="135"/>
      <c r="G64" s="135"/>
      <c r="H64" s="135">
        <f>'将来負担比率（分子）の構造'!K$43</f>
        <v>1505</v>
      </c>
      <c r="I64" s="135"/>
      <c r="J64" s="135"/>
      <c r="K64" s="135">
        <f>'将来負担比率（分子）の構造'!L$43</f>
        <v>1523</v>
      </c>
      <c r="L64" s="135"/>
      <c r="M64" s="135"/>
      <c r="N64" s="135">
        <f>'将来負担比率（分子）の構造'!M$43</f>
        <v>1429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3023</v>
      </c>
      <c r="C66" s="135"/>
      <c r="D66" s="135"/>
      <c r="E66" s="135">
        <f>'将来負担比率（分子）の構造'!J$41</f>
        <v>2783</v>
      </c>
      <c r="F66" s="135"/>
      <c r="G66" s="135"/>
      <c r="H66" s="135">
        <f>'将来負担比率（分子）の構造'!K$41</f>
        <v>2678</v>
      </c>
      <c r="I66" s="135"/>
      <c r="J66" s="135"/>
      <c r="K66" s="135">
        <f>'将来負担比率（分子）の構造'!L$41</f>
        <v>2726</v>
      </c>
      <c r="L66" s="135"/>
      <c r="M66" s="135"/>
      <c r="N66" s="135">
        <f>'将来負担比率（分子）の構造'!M$41</f>
        <v>2680</v>
      </c>
      <c r="O66" s="135"/>
      <c r="P66" s="135"/>
    </row>
    <row r="67" spans="1:16" x14ac:dyDescent="0.15">
      <c r="A67" s="135" t="s">
        <v>63</v>
      </c>
      <c r="B67" s="135" t="e">
        <f>NA()</f>
        <v>#N/A</v>
      </c>
      <c r="C67" s="135">
        <f>IF(ISNUMBER('将来負担比率（分子）の構造'!I$52), IF('将来負担比率（分子）の構造'!I$52 &lt; 0, 0, '将来負担比率（分子）の構造'!I$52), NA())</f>
        <v>420</v>
      </c>
      <c r="D67" s="135" t="e">
        <f>NA()</f>
        <v>#N/A</v>
      </c>
      <c r="E67" s="135" t="e">
        <f>NA()</f>
        <v>#N/A</v>
      </c>
      <c r="F67" s="135">
        <f>IF(ISNUMBER('将来負担比率（分子）の構造'!J$52), IF('将来負担比率（分子）の構造'!J$52 &lt; 0, 0, '将来負担比率（分子）の構造'!J$52), NA())</f>
        <v>217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243327</v>
      </c>
      <c r="S5" s="639"/>
      <c r="T5" s="639"/>
      <c r="U5" s="639"/>
      <c r="V5" s="639"/>
      <c r="W5" s="639"/>
      <c r="X5" s="639"/>
      <c r="Y5" s="686"/>
      <c r="Z5" s="699">
        <v>6.9</v>
      </c>
      <c r="AA5" s="699"/>
      <c r="AB5" s="699"/>
      <c r="AC5" s="699"/>
      <c r="AD5" s="700">
        <v>243327</v>
      </c>
      <c r="AE5" s="700"/>
      <c r="AF5" s="700"/>
      <c r="AG5" s="700"/>
      <c r="AH5" s="700"/>
      <c r="AI5" s="700"/>
      <c r="AJ5" s="700"/>
      <c r="AK5" s="700"/>
      <c r="AL5" s="687">
        <v>12.9</v>
      </c>
      <c r="AM5" s="656"/>
      <c r="AN5" s="656"/>
      <c r="AO5" s="688"/>
      <c r="AP5" s="673" t="s">
        <v>209</v>
      </c>
      <c r="AQ5" s="674"/>
      <c r="AR5" s="674"/>
      <c r="AS5" s="674"/>
      <c r="AT5" s="674"/>
      <c r="AU5" s="674"/>
      <c r="AV5" s="674"/>
      <c r="AW5" s="674"/>
      <c r="AX5" s="674"/>
      <c r="AY5" s="674"/>
      <c r="AZ5" s="674"/>
      <c r="BA5" s="674"/>
      <c r="BB5" s="674"/>
      <c r="BC5" s="674"/>
      <c r="BD5" s="674"/>
      <c r="BE5" s="674"/>
      <c r="BF5" s="675"/>
      <c r="BG5" s="588">
        <v>237133</v>
      </c>
      <c r="BH5" s="589"/>
      <c r="BI5" s="589"/>
      <c r="BJ5" s="589"/>
      <c r="BK5" s="589"/>
      <c r="BL5" s="589"/>
      <c r="BM5" s="589"/>
      <c r="BN5" s="590"/>
      <c r="BO5" s="641">
        <v>97.5</v>
      </c>
      <c r="BP5" s="641"/>
      <c r="BQ5" s="641"/>
      <c r="BR5" s="641"/>
      <c r="BS5" s="642">
        <v>1747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22666</v>
      </c>
      <c r="S6" s="589"/>
      <c r="T6" s="589"/>
      <c r="U6" s="589"/>
      <c r="V6" s="589"/>
      <c r="W6" s="589"/>
      <c r="X6" s="589"/>
      <c r="Y6" s="590"/>
      <c r="Z6" s="641">
        <v>0.6</v>
      </c>
      <c r="AA6" s="641"/>
      <c r="AB6" s="641"/>
      <c r="AC6" s="641"/>
      <c r="AD6" s="642">
        <v>22666</v>
      </c>
      <c r="AE6" s="642"/>
      <c r="AF6" s="642"/>
      <c r="AG6" s="642"/>
      <c r="AH6" s="642"/>
      <c r="AI6" s="642"/>
      <c r="AJ6" s="642"/>
      <c r="AK6" s="642"/>
      <c r="AL6" s="611">
        <v>1.2</v>
      </c>
      <c r="AM6" s="643"/>
      <c r="AN6" s="643"/>
      <c r="AO6" s="644"/>
      <c r="AP6" s="585" t="s">
        <v>214</v>
      </c>
      <c r="AQ6" s="586"/>
      <c r="AR6" s="586"/>
      <c r="AS6" s="586"/>
      <c r="AT6" s="586"/>
      <c r="AU6" s="586"/>
      <c r="AV6" s="586"/>
      <c r="AW6" s="586"/>
      <c r="AX6" s="586"/>
      <c r="AY6" s="586"/>
      <c r="AZ6" s="586"/>
      <c r="BA6" s="586"/>
      <c r="BB6" s="586"/>
      <c r="BC6" s="586"/>
      <c r="BD6" s="586"/>
      <c r="BE6" s="586"/>
      <c r="BF6" s="587"/>
      <c r="BG6" s="588">
        <v>237133</v>
      </c>
      <c r="BH6" s="589"/>
      <c r="BI6" s="589"/>
      <c r="BJ6" s="589"/>
      <c r="BK6" s="589"/>
      <c r="BL6" s="589"/>
      <c r="BM6" s="589"/>
      <c r="BN6" s="590"/>
      <c r="BO6" s="641">
        <v>97.5</v>
      </c>
      <c r="BP6" s="641"/>
      <c r="BQ6" s="641"/>
      <c r="BR6" s="641"/>
      <c r="BS6" s="642">
        <v>1747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49383</v>
      </c>
      <c r="CS6" s="589"/>
      <c r="CT6" s="589"/>
      <c r="CU6" s="589"/>
      <c r="CV6" s="589"/>
      <c r="CW6" s="589"/>
      <c r="CX6" s="589"/>
      <c r="CY6" s="590"/>
      <c r="CZ6" s="641">
        <v>1.6</v>
      </c>
      <c r="DA6" s="641"/>
      <c r="DB6" s="641"/>
      <c r="DC6" s="641"/>
      <c r="DD6" s="594" t="s">
        <v>216</v>
      </c>
      <c r="DE6" s="589"/>
      <c r="DF6" s="589"/>
      <c r="DG6" s="589"/>
      <c r="DH6" s="589"/>
      <c r="DI6" s="589"/>
      <c r="DJ6" s="589"/>
      <c r="DK6" s="589"/>
      <c r="DL6" s="589"/>
      <c r="DM6" s="589"/>
      <c r="DN6" s="589"/>
      <c r="DO6" s="589"/>
      <c r="DP6" s="590"/>
      <c r="DQ6" s="594">
        <v>49383</v>
      </c>
      <c r="DR6" s="589"/>
      <c r="DS6" s="589"/>
      <c r="DT6" s="589"/>
      <c r="DU6" s="589"/>
      <c r="DV6" s="589"/>
      <c r="DW6" s="589"/>
      <c r="DX6" s="589"/>
      <c r="DY6" s="589"/>
      <c r="DZ6" s="589"/>
      <c r="EA6" s="589"/>
      <c r="EB6" s="589"/>
      <c r="EC6" s="620"/>
    </row>
    <row r="7" spans="2:143" ht="11.25" customHeight="1" x14ac:dyDescent="0.15">
      <c r="B7" s="585" t="s">
        <v>217</v>
      </c>
      <c r="C7" s="586"/>
      <c r="D7" s="586"/>
      <c r="E7" s="586"/>
      <c r="F7" s="586"/>
      <c r="G7" s="586"/>
      <c r="H7" s="586"/>
      <c r="I7" s="586"/>
      <c r="J7" s="586"/>
      <c r="K7" s="586"/>
      <c r="L7" s="586"/>
      <c r="M7" s="586"/>
      <c r="N7" s="586"/>
      <c r="O7" s="586"/>
      <c r="P7" s="586"/>
      <c r="Q7" s="587"/>
      <c r="R7" s="588">
        <v>707</v>
      </c>
      <c r="S7" s="589"/>
      <c r="T7" s="589"/>
      <c r="U7" s="589"/>
      <c r="V7" s="589"/>
      <c r="W7" s="589"/>
      <c r="X7" s="589"/>
      <c r="Y7" s="590"/>
      <c r="Z7" s="641">
        <v>0</v>
      </c>
      <c r="AA7" s="641"/>
      <c r="AB7" s="641"/>
      <c r="AC7" s="641"/>
      <c r="AD7" s="642">
        <v>707</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111819</v>
      </c>
      <c r="BH7" s="589"/>
      <c r="BI7" s="589"/>
      <c r="BJ7" s="589"/>
      <c r="BK7" s="589"/>
      <c r="BL7" s="589"/>
      <c r="BM7" s="589"/>
      <c r="BN7" s="590"/>
      <c r="BO7" s="641">
        <v>46</v>
      </c>
      <c r="BP7" s="641"/>
      <c r="BQ7" s="641"/>
      <c r="BR7" s="641"/>
      <c r="BS7" s="642">
        <v>1747</v>
      </c>
      <c r="BT7" s="642"/>
      <c r="BU7" s="642"/>
      <c r="BV7" s="642"/>
      <c r="BW7" s="642"/>
      <c r="BX7" s="642"/>
      <c r="BY7" s="642"/>
      <c r="BZ7" s="642"/>
      <c r="CA7" s="642"/>
      <c r="CB7" s="678"/>
      <c r="CD7" s="621" t="s">
        <v>219</v>
      </c>
      <c r="CE7" s="618"/>
      <c r="CF7" s="618"/>
      <c r="CG7" s="618"/>
      <c r="CH7" s="618"/>
      <c r="CI7" s="618"/>
      <c r="CJ7" s="618"/>
      <c r="CK7" s="618"/>
      <c r="CL7" s="618"/>
      <c r="CM7" s="618"/>
      <c r="CN7" s="618"/>
      <c r="CO7" s="618"/>
      <c r="CP7" s="618"/>
      <c r="CQ7" s="619"/>
      <c r="CR7" s="588">
        <v>614159</v>
      </c>
      <c r="CS7" s="589"/>
      <c r="CT7" s="589"/>
      <c r="CU7" s="589"/>
      <c r="CV7" s="589"/>
      <c r="CW7" s="589"/>
      <c r="CX7" s="589"/>
      <c r="CY7" s="590"/>
      <c r="CZ7" s="641">
        <v>19.600000000000001</v>
      </c>
      <c r="DA7" s="641"/>
      <c r="DB7" s="641"/>
      <c r="DC7" s="641"/>
      <c r="DD7" s="594">
        <v>20687</v>
      </c>
      <c r="DE7" s="589"/>
      <c r="DF7" s="589"/>
      <c r="DG7" s="589"/>
      <c r="DH7" s="589"/>
      <c r="DI7" s="589"/>
      <c r="DJ7" s="589"/>
      <c r="DK7" s="589"/>
      <c r="DL7" s="589"/>
      <c r="DM7" s="589"/>
      <c r="DN7" s="589"/>
      <c r="DO7" s="589"/>
      <c r="DP7" s="590"/>
      <c r="DQ7" s="594">
        <v>537021</v>
      </c>
      <c r="DR7" s="589"/>
      <c r="DS7" s="589"/>
      <c r="DT7" s="589"/>
      <c r="DU7" s="589"/>
      <c r="DV7" s="589"/>
      <c r="DW7" s="589"/>
      <c r="DX7" s="589"/>
      <c r="DY7" s="589"/>
      <c r="DZ7" s="589"/>
      <c r="EA7" s="589"/>
      <c r="EB7" s="589"/>
      <c r="EC7" s="620"/>
    </row>
    <row r="8" spans="2:143" ht="11.25" customHeight="1" x14ac:dyDescent="0.15">
      <c r="B8" s="585" t="s">
        <v>220</v>
      </c>
      <c r="C8" s="586"/>
      <c r="D8" s="586"/>
      <c r="E8" s="586"/>
      <c r="F8" s="586"/>
      <c r="G8" s="586"/>
      <c r="H8" s="586"/>
      <c r="I8" s="586"/>
      <c r="J8" s="586"/>
      <c r="K8" s="586"/>
      <c r="L8" s="586"/>
      <c r="M8" s="586"/>
      <c r="N8" s="586"/>
      <c r="O8" s="586"/>
      <c r="P8" s="586"/>
      <c r="Q8" s="587"/>
      <c r="R8" s="588">
        <v>2329</v>
      </c>
      <c r="S8" s="589"/>
      <c r="T8" s="589"/>
      <c r="U8" s="589"/>
      <c r="V8" s="589"/>
      <c r="W8" s="589"/>
      <c r="X8" s="589"/>
      <c r="Y8" s="590"/>
      <c r="Z8" s="641">
        <v>0.1</v>
      </c>
      <c r="AA8" s="641"/>
      <c r="AB8" s="641"/>
      <c r="AC8" s="641"/>
      <c r="AD8" s="642">
        <v>2329</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5599</v>
      </c>
      <c r="BH8" s="589"/>
      <c r="BI8" s="589"/>
      <c r="BJ8" s="589"/>
      <c r="BK8" s="589"/>
      <c r="BL8" s="589"/>
      <c r="BM8" s="589"/>
      <c r="BN8" s="590"/>
      <c r="BO8" s="641">
        <v>2.2999999999999998</v>
      </c>
      <c r="BP8" s="641"/>
      <c r="BQ8" s="641"/>
      <c r="BR8" s="641"/>
      <c r="BS8" s="594" t="s">
        <v>112</v>
      </c>
      <c r="BT8" s="589"/>
      <c r="BU8" s="589"/>
      <c r="BV8" s="589"/>
      <c r="BW8" s="589"/>
      <c r="BX8" s="589"/>
      <c r="BY8" s="589"/>
      <c r="BZ8" s="589"/>
      <c r="CA8" s="589"/>
      <c r="CB8" s="620"/>
      <c r="CD8" s="621" t="s">
        <v>222</v>
      </c>
      <c r="CE8" s="618"/>
      <c r="CF8" s="618"/>
      <c r="CG8" s="618"/>
      <c r="CH8" s="618"/>
      <c r="CI8" s="618"/>
      <c r="CJ8" s="618"/>
      <c r="CK8" s="618"/>
      <c r="CL8" s="618"/>
      <c r="CM8" s="618"/>
      <c r="CN8" s="618"/>
      <c r="CO8" s="618"/>
      <c r="CP8" s="618"/>
      <c r="CQ8" s="619"/>
      <c r="CR8" s="588">
        <v>424335</v>
      </c>
      <c r="CS8" s="589"/>
      <c r="CT8" s="589"/>
      <c r="CU8" s="589"/>
      <c r="CV8" s="589"/>
      <c r="CW8" s="589"/>
      <c r="CX8" s="589"/>
      <c r="CY8" s="590"/>
      <c r="CZ8" s="641">
        <v>13.6</v>
      </c>
      <c r="DA8" s="641"/>
      <c r="DB8" s="641"/>
      <c r="DC8" s="641"/>
      <c r="DD8" s="594" t="s">
        <v>216</v>
      </c>
      <c r="DE8" s="589"/>
      <c r="DF8" s="589"/>
      <c r="DG8" s="589"/>
      <c r="DH8" s="589"/>
      <c r="DI8" s="589"/>
      <c r="DJ8" s="589"/>
      <c r="DK8" s="589"/>
      <c r="DL8" s="589"/>
      <c r="DM8" s="589"/>
      <c r="DN8" s="589"/>
      <c r="DO8" s="589"/>
      <c r="DP8" s="590"/>
      <c r="DQ8" s="594">
        <v>279167</v>
      </c>
      <c r="DR8" s="589"/>
      <c r="DS8" s="589"/>
      <c r="DT8" s="589"/>
      <c r="DU8" s="589"/>
      <c r="DV8" s="589"/>
      <c r="DW8" s="589"/>
      <c r="DX8" s="589"/>
      <c r="DY8" s="589"/>
      <c r="DZ8" s="589"/>
      <c r="EA8" s="589"/>
      <c r="EB8" s="589"/>
      <c r="EC8" s="620"/>
    </row>
    <row r="9" spans="2:143" ht="11.25" customHeight="1" x14ac:dyDescent="0.15">
      <c r="B9" s="585" t="s">
        <v>223</v>
      </c>
      <c r="C9" s="586"/>
      <c r="D9" s="586"/>
      <c r="E9" s="586"/>
      <c r="F9" s="586"/>
      <c r="G9" s="586"/>
      <c r="H9" s="586"/>
      <c r="I9" s="586"/>
      <c r="J9" s="586"/>
      <c r="K9" s="586"/>
      <c r="L9" s="586"/>
      <c r="M9" s="586"/>
      <c r="N9" s="586"/>
      <c r="O9" s="586"/>
      <c r="P9" s="586"/>
      <c r="Q9" s="587"/>
      <c r="R9" s="588">
        <v>1337</v>
      </c>
      <c r="S9" s="589"/>
      <c r="T9" s="589"/>
      <c r="U9" s="589"/>
      <c r="V9" s="589"/>
      <c r="W9" s="589"/>
      <c r="X9" s="589"/>
      <c r="Y9" s="590"/>
      <c r="Z9" s="641">
        <v>0</v>
      </c>
      <c r="AA9" s="641"/>
      <c r="AB9" s="641"/>
      <c r="AC9" s="641"/>
      <c r="AD9" s="642">
        <v>1337</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95663</v>
      </c>
      <c r="BH9" s="589"/>
      <c r="BI9" s="589"/>
      <c r="BJ9" s="589"/>
      <c r="BK9" s="589"/>
      <c r="BL9" s="589"/>
      <c r="BM9" s="589"/>
      <c r="BN9" s="590"/>
      <c r="BO9" s="641">
        <v>39.299999999999997</v>
      </c>
      <c r="BP9" s="641"/>
      <c r="BQ9" s="641"/>
      <c r="BR9" s="641"/>
      <c r="BS9" s="594" t="s">
        <v>112</v>
      </c>
      <c r="BT9" s="589"/>
      <c r="BU9" s="589"/>
      <c r="BV9" s="589"/>
      <c r="BW9" s="589"/>
      <c r="BX9" s="589"/>
      <c r="BY9" s="589"/>
      <c r="BZ9" s="589"/>
      <c r="CA9" s="589"/>
      <c r="CB9" s="620"/>
      <c r="CD9" s="621" t="s">
        <v>225</v>
      </c>
      <c r="CE9" s="618"/>
      <c r="CF9" s="618"/>
      <c r="CG9" s="618"/>
      <c r="CH9" s="618"/>
      <c r="CI9" s="618"/>
      <c r="CJ9" s="618"/>
      <c r="CK9" s="618"/>
      <c r="CL9" s="618"/>
      <c r="CM9" s="618"/>
      <c r="CN9" s="618"/>
      <c r="CO9" s="618"/>
      <c r="CP9" s="618"/>
      <c r="CQ9" s="619"/>
      <c r="CR9" s="588">
        <v>133292</v>
      </c>
      <c r="CS9" s="589"/>
      <c r="CT9" s="589"/>
      <c r="CU9" s="589"/>
      <c r="CV9" s="589"/>
      <c r="CW9" s="589"/>
      <c r="CX9" s="589"/>
      <c r="CY9" s="590"/>
      <c r="CZ9" s="641">
        <v>4.3</v>
      </c>
      <c r="DA9" s="641"/>
      <c r="DB9" s="641"/>
      <c r="DC9" s="641"/>
      <c r="DD9" s="594">
        <v>3499</v>
      </c>
      <c r="DE9" s="589"/>
      <c r="DF9" s="589"/>
      <c r="DG9" s="589"/>
      <c r="DH9" s="589"/>
      <c r="DI9" s="589"/>
      <c r="DJ9" s="589"/>
      <c r="DK9" s="589"/>
      <c r="DL9" s="589"/>
      <c r="DM9" s="589"/>
      <c r="DN9" s="589"/>
      <c r="DO9" s="589"/>
      <c r="DP9" s="590"/>
      <c r="DQ9" s="594">
        <v>115710</v>
      </c>
      <c r="DR9" s="589"/>
      <c r="DS9" s="589"/>
      <c r="DT9" s="589"/>
      <c r="DU9" s="589"/>
      <c r="DV9" s="589"/>
      <c r="DW9" s="589"/>
      <c r="DX9" s="589"/>
      <c r="DY9" s="589"/>
      <c r="DZ9" s="589"/>
      <c r="EA9" s="589"/>
      <c r="EB9" s="589"/>
      <c r="EC9" s="620"/>
    </row>
    <row r="10" spans="2:143" ht="11.25" customHeight="1" x14ac:dyDescent="0.15">
      <c r="B10" s="585" t="s">
        <v>226</v>
      </c>
      <c r="C10" s="586"/>
      <c r="D10" s="586"/>
      <c r="E10" s="586"/>
      <c r="F10" s="586"/>
      <c r="G10" s="586"/>
      <c r="H10" s="586"/>
      <c r="I10" s="586"/>
      <c r="J10" s="586"/>
      <c r="K10" s="586"/>
      <c r="L10" s="586"/>
      <c r="M10" s="586"/>
      <c r="N10" s="586"/>
      <c r="O10" s="586"/>
      <c r="P10" s="586"/>
      <c r="Q10" s="587"/>
      <c r="R10" s="588">
        <v>31616</v>
      </c>
      <c r="S10" s="589"/>
      <c r="T10" s="589"/>
      <c r="U10" s="589"/>
      <c r="V10" s="589"/>
      <c r="W10" s="589"/>
      <c r="X10" s="589"/>
      <c r="Y10" s="590"/>
      <c r="Z10" s="641">
        <v>0.9</v>
      </c>
      <c r="AA10" s="641"/>
      <c r="AB10" s="641"/>
      <c r="AC10" s="641"/>
      <c r="AD10" s="642">
        <v>31616</v>
      </c>
      <c r="AE10" s="642"/>
      <c r="AF10" s="642"/>
      <c r="AG10" s="642"/>
      <c r="AH10" s="642"/>
      <c r="AI10" s="642"/>
      <c r="AJ10" s="642"/>
      <c r="AK10" s="642"/>
      <c r="AL10" s="611">
        <v>1.7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6762</v>
      </c>
      <c r="BH10" s="589"/>
      <c r="BI10" s="589"/>
      <c r="BJ10" s="589"/>
      <c r="BK10" s="589"/>
      <c r="BL10" s="589"/>
      <c r="BM10" s="589"/>
      <c r="BN10" s="590"/>
      <c r="BO10" s="641">
        <v>2.8</v>
      </c>
      <c r="BP10" s="641"/>
      <c r="BQ10" s="641"/>
      <c r="BR10" s="641"/>
      <c r="BS10" s="594">
        <v>1127</v>
      </c>
      <c r="BT10" s="589"/>
      <c r="BU10" s="589"/>
      <c r="BV10" s="589"/>
      <c r="BW10" s="589"/>
      <c r="BX10" s="589"/>
      <c r="BY10" s="589"/>
      <c r="BZ10" s="589"/>
      <c r="CA10" s="589"/>
      <c r="CB10" s="620"/>
      <c r="CD10" s="621" t="s">
        <v>228</v>
      </c>
      <c r="CE10" s="618"/>
      <c r="CF10" s="618"/>
      <c r="CG10" s="618"/>
      <c r="CH10" s="618"/>
      <c r="CI10" s="618"/>
      <c r="CJ10" s="618"/>
      <c r="CK10" s="618"/>
      <c r="CL10" s="618"/>
      <c r="CM10" s="618"/>
      <c r="CN10" s="618"/>
      <c r="CO10" s="618"/>
      <c r="CP10" s="618"/>
      <c r="CQ10" s="619"/>
      <c r="CR10" s="588">
        <v>6500</v>
      </c>
      <c r="CS10" s="589"/>
      <c r="CT10" s="589"/>
      <c r="CU10" s="589"/>
      <c r="CV10" s="589"/>
      <c r="CW10" s="589"/>
      <c r="CX10" s="589"/>
      <c r="CY10" s="590"/>
      <c r="CZ10" s="641">
        <v>0.2</v>
      </c>
      <c r="DA10" s="641"/>
      <c r="DB10" s="641"/>
      <c r="DC10" s="641"/>
      <c r="DD10" s="594" t="s">
        <v>112</v>
      </c>
      <c r="DE10" s="589"/>
      <c r="DF10" s="589"/>
      <c r="DG10" s="589"/>
      <c r="DH10" s="589"/>
      <c r="DI10" s="589"/>
      <c r="DJ10" s="589"/>
      <c r="DK10" s="589"/>
      <c r="DL10" s="589"/>
      <c r="DM10" s="589"/>
      <c r="DN10" s="589"/>
      <c r="DO10" s="589"/>
      <c r="DP10" s="590"/>
      <c r="DQ10" s="594">
        <v>800</v>
      </c>
      <c r="DR10" s="589"/>
      <c r="DS10" s="589"/>
      <c r="DT10" s="589"/>
      <c r="DU10" s="589"/>
      <c r="DV10" s="589"/>
      <c r="DW10" s="589"/>
      <c r="DX10" s="589"/>
      <c r="DY10" s="589"/>
      <c r="DZ10" s="589"/>
      <c r="EA10" s="589"/>
      <c r="EB10" s="589"/>
      <c r="EC10" s="620"/>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3795</v>
      </c>
      <c r="BH11" s="589"/>
      <c r="BI11" s="589"/>
      <c r="BJ11" s="589"/>
      <c r="BK11" s="589"/>
      <c r="BL11" s="589"/>
      <c r="BM11" s="589"/>
      <c r="BN11" s="590"/>
      <c r="BO11" s="641">
        <v>1.6</v>
      </c>
      <c r="BP11" s="641"/>
      <c r="BQ11" s="641"/>
      <c r="BR11" s="641"/>
      <c r="BS11" s="594">
        <v>620</v>
      </c>
      <c r="BT11" s="589"/>
      <c r="BU11" s="589"/>
      <c r="BV11" s="589"/>
      <c r="BW11" s="589"/>
      <c r="BX11" s="589"/>
      <c r="BY11" s="589"/>
      <c r="BZ11" s="589"/>
      <c r="CA11" s="589"/>
      <c r="CB11" s="620"/>
      <c r="CD11" s="621" t="s">
        <v>231</v>
      </c>
      <c r="CE11" s="618"/>
      <c r="CF11" s="618"/>
      <c r="CG11" s="618"/>
      <c r="CH11" s="618"/>
      <c r="CI11" s="618"/>
      <c r="CJ11" s="618"/>
      <c r="CK11" s="618"/>
      <c r="CL11" s="618"/>
      <c r="CM11" s="618"/>
      <c r="CN11" s="618"/>
      <c r="CO11" s="618"/>
      <c r="CP11" s="618"/>
      <c r="CQ11" s="619"/>
      <c r="CR11" s="588">
        <v>365638</v>
      </c>
      <c r="CS11" s="589"/>
      <c r="CT11" s="589"/>
      <c r="CU11" s="589"/>
      <c r="CV11" s="589"/>
      <c r="CW11" s="589"/>
      <c r="CX11" s="589"/>
      <c r="CY11" s="590"/>
      <c r="CZ11" s="641">
        <v>11.7</v>
      </c>
      <c r="DA11" s="641"/>
      <c r="DB11" s="641"/>
      <c r="DC11" s="641"/>
      <c r="DD11" s="594">
        <v>171174</v>
      </c>
      <c r="DE11" s="589"/>
      <c r="DF11" s="589"/>
      <c r="DG11" s="589"/>
      <c r="DH11" s="589"/>
      <c r="DI11" s="589"/>
      <c r="DJ11" s="589"/>
      <c r="DK11" s="589"/>
      <c r="DL11" s="589"/>
      <c r="DM11" s="589"/>
      <c r="DN11" s="589"/>
      <c r="DO11" s="589"/>
      <c r="DP11" s="590"/>
      <c r="DQ11" s="594">
        <v>184163</v>
      </c>
      <c r="DR11" s="589"/>
      <c r="DS11" s="589"/>
      <c r="DT11" s="589"/>
      <c r="DU11" s="589"/>
      <c r="DV11" s="589"/>
      <c r="DW11" s="589"/>
      <c r="DX11" s="589"/>
      <c r="DY11" s="589"/>
      <c r="DZ11" s="589"/>
      <c r="EA11" s="589"/>
      <c r="EB11" s="589"/>
      <c r="EC11" s="620"/>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109452</v>
      </c>
      <c r="BH12" s="589"/>
      <c r="BI12" s="589"/>
      <c r="BJ12" s="589"/>
      <c r="BK12" s="589"/>
      <c r="BL12" s="589"/>
      <c r="BM12" s="589"/>
      <c r="BN12" s="590"/>
      <c r="BO12" s="641">
        <v>45</v>
      </c>
      <c r="BP12" s="641"/>
      <c r="BQ12" s="641"/>
      <c r="BR12" s="641"/>
      <c r="BS12" s="594" t="s">
        <v>112</v>
      </c>
      <c r="BT12" s="589"/>
      <c r="BU12" s="589"/>
      <c r="BV12" s="589"/>
      <c r="BW12" s="589"/>
      <c r="BX12" s="589"/>
      <c r="BY12" s="589"/>
      <c r="BZ12" s="589"/>
      <c r="CA12" s="589"/>
      <c r="CB12" s="620"/>
      <c r="CD12" s="621" t="s">
        <v>234</v>
      </c>
      <c r="CE12" s="618"/>
      <c r="CF12" s="618"/>
      <c r="CG12" s="618"/>
      <c r="CH12" s="618"/>
      <c r="CI12" s="618"/>
      <c r="CJ12" s="618"/>
      <c r="CK12" s="618"/>
      <c r="CL12" s="618"/>
      <c r="CM12" s="618"/>
      <c r="CN12" s="618"/>
      <c r="CO12" s="618"/>
      <c r="CP12" s="618"/>
      <c r="CQ12" s="619"/>
      <c r="CR12" s="588">
        <v>172138</v>
      </c>
      <c r="CS12" s="589"/>
      <c r="CT12" s="589"/>
      <c r="CU12" s="589"/>
      <c r="CV12" s="589"/>
      <c r="CW12" s="589"/>
      <c r="CX12" s="589"/>
      <c r="CY12" s="590"/>
      <c r="CZ12" s="641">
        <v>5.5</v>
      </c>
      <c r="DA12" s="641"/>
      <c r="DB12" s="641"/>
      <c r="DC12" s="641"/>
      <c r="DD12" s="594">
        <v>105442</v>
      </c>
      <c r="DE12" s="589"/>
      <c r="DF12" s="589"/>
      <c r="DG12" s="589"/>
      <c r="DH12" s="589"/>
      <c r="DI12" s="589"/>
      <c r="DJ12" s="589"/>
      <c r="DK12" s="589"/>
      <c r="DL12" s="589"/>
      <c r="DM12" s="589"/>
      <c r="DN12" s="589"/>
      <c r="DO12" s="589"/>
      <c r="DP12" s="590"/>
      <c r="DQ12" s="594">
        <v>69318</v>
      </c>
      <c r="DR12" s="589"/>
      <c r="DS12" s="589"/>
      <c r="DT12" s="589"/>
      <c r="DU12" s="589"/>
      <c r="DV12" s="589"/>
      <c r="DW12" s="589"/>
      <c r="DX12" s="589"/>
      <c r="DY12" s="589"/>
      <c r="DZ12" s="589"/>
      <c r="EA12" s="589"/>
      <c r="EB12" s="589"/>
      <c r="EC12" s="620"/>
    </row>
    <row r="13" spans="2:143" ht="11.25" customHeight="1" x14ac:dyDescent="0.15">
      <c r="B13" s="585" t="s">
        <v>235</v>
      </c>
      <c r="C13" s="586"/>
      <c r="D13" s="586"/>
      <c r="E13" s="586"/>
      <c r="F13" s="586"/>
      <c r="G13" s="586"/>
      <c r="H13" s="586"/>
      <c r="I13" s="586"/>
      <c r="J13" s="586"/>
      <c r="K13" s="586"/>
      <c r="L13" s="586"/>
      <c r="M13" s="586"/>
      <c r="N13" s="586"/>
      <c r="O13" s="586"/>
      <c r="P13" s="586"/>
      <c r="Q13" s="587"/>
      <c r="R13" s="588">
        <v>3097</v>
      </c>
      <c r="S13" s="589"/>
      <c r="T13" s="589"/>
      <c r="U13" s="589"/>
      <c r="V13" s="589"/>
      <c r="W13" s="589"/>
      <c r="X13" s="589"/>
      <c r="Y13" s="590"/>
      <c r="Z13" s="641">
        <v>0.1</v>
      </c>
      <c r="AA13" s="641"/>
      <c r="AB13" s="641"/>
      <c r="AC13" s="641"/>
      <c r="AD13" s="642">
        <v>3097</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108175</v>
      </c>
      <c r="BH13" s="589"/>
      <c r="BI13" s="589"/>
      <c r="BJ13" s="589"/>
      <c r="BK13" s="589"/>
      <c r="BL13" s="589"/>
      <c r="BM13" s="589"/>
      <c r="BN13" s="590"/>
      <c r="BO13" s="641">
        <v>44.5</v>
      </c>
      <c r="BP13" s="641"/>
      <c r="BQ13" s="641"/>
      <c r="BR13" s="641"/>
      <c r="BS13" s="594" t="s">
        <v>112</v>
      </c>
      <c r="BT13" s="589"/>
      <c r="BU13" s="589"/>
      <c r="BV13" s="589"/>
      <c r="BW13" s="589"/>
      <c r="BX13" s="589"/>
      <c r="BY13" s="589"/>
      <c r="BZ13" s="589"/>
      <c r="CA13" s="589"/>
      <c r="CB13" s="620"/>
      <c r="CD13" s="621" t="s">
        <v>237</v>
      </c>
      <c r="CE13" s="618"/>
      <c r="CF13" s="618"/>
      <c r="CG13" s="618"/>
      <c r="CH13" s="618"/>
      <c r="CI13" s="618"/>
      <c r="CJ13" s="618"/>
      <c r="CK13" s="618"/>
      <c r="CL13" s="618"/>
      <c r="CM13" s="618"/>
      <c r="CN13" s="618"/>
      <c r="CO13" s="618"/>
      <c r="CP13" s="618"/>
      <c r="CQ13" s="619"/>
      <c r="CR13" s="588">
        <v>536922</v>
      </c>
      <c r="CS13" s="589"/>
      <c r="CT13" s="589"/>
      <c r="CU13" s="589"/>
      <c r="CV13" s="589"/>
      <c r="CW13" s="589"/>
      <c r="CX13" s="589"/>
      <c r="CY13" s="590"/>
      <c r="CZ13" s="641">
        <v>17.2</v>
      </c>
      <c r="DA13" s="641"/>
      <c r="DB13" s="641"/>
      <c r="DC13" s="641"/>
      <c r="DD13" s="594">
        <v>211000</v>
      </c>
      <c r="DE13" s="589"/>
      <c r="DF13" s="589"/>
      <c r="DG13" s="589"/>
      <c r="DH13" s="589"/>
      <c r="DI13" s="589"/>
      <c r="DJ13" s="589"/>
      <c r="DK13" s="589"/>
      <c r="DL13" s="589"/>
      <c r="DM13" s="589"/>
      <c r="DN13" s="589"/>
      <c r="DO13" s="589"/>
      <c r="DP13" s="590"/>
      <c r="DQ13" s="594">
        <v>246504</v>
      </c>
      <c r="DR13" s="589"/>
      <c r="DS13" s="589"/>
      <c r="DT13" s="589"/>
      <c r="DU13" s="589"/>
      <c r="DV13" s="589"/>
      <c r="DW13" s="589"/>
      <c r="DX13" s="589"/>
      <c r="DY13" s="589"/>
      <c r="DZ13" s="589"/>
      <c r="EA13" s="589"/>
      <c r="EB13" s="589"/>
      <c r="EC13" s="620"/>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8380</v>
      </c>
      <c r="BH14" s="589"/>
      <c r="BI14" s="589"/>
      <c r="BJ14" s="589"/>
      <c r="BK14" s="589"/>
      <c r="BL14" s="589"/>
      <c r="BM14" s="589"/>
      <c r="BN14" s="590"/>
      <c r="BO14" s="641">
        <v>3.4</v>
      </c>
      <c r="BP14" s="641"/>
      <c r="BQ14" s="641"/>
      <c r="BR14" s="641"/>
      <c r="BS14" s="594" t="s">
        <v>112</v>
      </c>
      <c r="BT14" s="589"/>
      <c r="BU14" s="589"/>
      <c r="BV14" s="589"/>
      <c r="BW14" s="589"/>
      <c r="BX14" s="589"/>
      <c r="BY14" s="589"/>
      <c r="BZ14" s="589"/>
      <c r="CA14" s="589"/>
      <c r="CB14" s="620"/>
      <c r="CD14" s="621" t="s">
        <v>240</v>
      </c>
      <c r="CE14" s="618"/>
      <c r="CF14" s="618"/>
      <c r="CG14" s="618"/>
      <c r="CH14" s="618"/>
      <c r="CI14" s="618"/>
      <c r="CJ14" s="618"/>
      <c r="CK14" s="618"/>
      <c r="CL14" s="618"/>
      <c r="CM14" s="618"/>
      <c r="CN14" s="618"/>
      <c r="CO14" s="618"/>
      <c r="CP14" s="618"/>
      <c r="CQ14" s="619"/>
      <c r="CR14" s="588">
        <v>82241</v>
      </c>
      <c r="CS14" s="589"/>
      <c r="CT14" s="589"/>
      <c r="CU14" s="589"/>
      <c r="CV14" s="589"/>
      <c r="CW14" s="589"/>
      <c r="CX14" s="589"/>
      <c r="CY14" s="590"/>
      <c r="CZ14" s="641">
        <v>2.6</v>
      </c>
      <c r="DA14" s="641"/>
      <c r="DB14" s="641"/>
      <c r="DC14" s="641"/>
      <c r="DD14" s="594" t="s">
        <v>112</v>
      </c>
      <c r="DE14" s="589"/>
      <c r="DF14" s="589"/>
      <c r="DG14" s="589"/>
      <c r="DH14" s="589"/>
      <c r="DI14" s="589"/>
      <c r="DJ14" s="589"/>
      <c r="DK14" s="589"/>
      <c r="DL14" s="589"/>
      <c r="DM14" s="589"/>
      <c r="DN14" s="589"/>
      <c r="DO14" s="589"/>
      <c r="DP14" s="590"/>
      <c r="DQ14" s="594">
        <v>82241</v>
      </c>
      <c r="DR14" s="589"/>
      <c r="DS14" s="589"/>
      <c r="DT14" s="589"/>
      <c r="DU14" s="589"/>
      <c r="DV14" s="589"/>
      <c r="DW14" s="589"/>
      <c r="DX14" s="589"/>
      <c r="DY14" s="589"/>
      <c r="DZ14" s="589"/>
      <c r="EA14" s="589"/>
      <c r="EB14" s="589"/>
      <c r="EC14" s="620"/>
    </row>
    <row r="15" spans="2:143" ht="11.25" customHeight="1" x14ac:dyDescent="0.15">
      <c r="B15" s="585" t="s">
        <v>241</v>
      </c>
      <c r="C15" s="586"/>
      <c r="D15" s="586"/>
      <c r="E15" s="586"/>
      <c r="F15" s="586"/>
      <c r="G15" s="586"/>
      <c r="H15" s="586"/>
      <c r="I15" s="586"/>
      <c r="J15" s="586"/>
      <c r="K15" s="586"/>
      <c r="L15" s="586"/>
      <c r="M15" s="586"/>
      <c r="N15" s="586"/>
      <c r="O15" s="586"/>
      <c r="P15" s="586"/>
      <c r="Q15" s="587"/>
      <c r="R15" s="588">
        <v>74</v>
      </c>
      <c r="S15" s="589"/>
      <c r="T15" s="589"/>
      <c r="U15" s="589"/>
      <c r="V15" s="589"/>
      <c r="W15" s="589"/>
      <c r="X15" s="589"/>
      <c r="Y15" s="590"/>
      <c r="Z15" s="641">
        <v>0</v>
      </c>
      <c r="AA15" s="641"/>
      <c r="AB15" s="641"/>
      <c r="AC15" s="641"/>
      <c r="AD15" s="642">
        <v>74</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7482</v>
      </c>
      <c r="BH15" s="589"/>
      <c r="BI15" s="589"/>
      <c r="BJ15" s="589"/>
      <c r="BK15" s="589"/>
      <c r="BL15" s="589"/>
      <c r="BM15" s="589"/>
      <c r="BN15" s="590"/>
      <c r="BO15" s="641">
        <v>3.1</v>
      </c>
      <c r="BP15" s="641"/>
      <c r="BQ15" s="641"/>
      <c r="BR15" s="641"/>
      <c r="BS15" s="594" t="s">
        <v>112</v>
      </c>
      <c r="BT15" s="589"/>
      <c r="BU15" s="589"/>
      <c r="BV15" s="589"/>
      <c r="BW15" s="589"/>
      <c r="BX15" s="589"/>
      <c r="BY15" s="589"/>
      <c r="BZ15" s="589"/>
      <c r="CA15" s="589"/>
      <c r="CB15" s="620"/>
      <c r="CD15" s="621" t="s">
        <v>243</v>
      </c>
      <c r="CE15" s="618"/>
      <c r="CF15" s="618"/>
      <c r="CG15" s="618"/>
      <c r="CH15" s="618"/>
      <c r="CI15" s="618"/>
      <c r="CJ15" s="618"/>
      <c r="CK15" s="618"/>
      <c r="CL15" s="618"/>
      <c r="CM15" s="618"/>
      <c r="CN15" s="618"/>
      <c r="CO15" s="618"/>
      <c r="CP15" s="618"/>
      <c r="CQ15" s="619"/>
      <c r="CR15" s="588">
        <v>379739</v>
      </c>
      <c r="CS15" s="589"/>
      <c r="CT15" s="589"/>
      <c r="CU15" s="589"/>
      <c r="CV15" s="589"/>
      <c r="CW15" s="589"/>
      <c r="CX15" s="589"/>
      <c r="CY15" s="590"/>
      <c r="CZ15" s="641">
        <v>12.1</v>
      </c>
      <c r="DA15" s="641"/>
      <c r="DB15" s="641"/>
      <c r="DC15" s="641"/>
      <c r="DD15" s="594">
        <v>169099</v>
      </c>
      <c r="DE15" s="589"/>
      <c r="DF15" s="589"/>
      <c r="DG15" s="589"/>
      <c r="DH15" s="589"/>
      <c r="DI15" s="589"/>
      <c r="DJ15" s="589"/>
      <c r="DK15" s="589"/>
      <c r="DL15" s="589"/>
      <c r="DM15" s="589"/>
      <c r="DN15" s="589"/>
      <c r="DO15" s="589"/>
      <c r="DP15" s="590"/>
      <c r="DQ15" s="594">
        <v>214821</v>
      </c>
      <c r="DR15" s="589"/>
      <c r="DS15" s="589"/>
      <c r="DT15" s="589"/>
      <c r="DU15" s="589"/>
      <c r="DV15" s="589"/>
      <c r="DW15" s="589"/>
      <c r="DX15" s="589"/>
      <c r="DY15" s="589"/>
      <c r="DZ15" s="589"/>
      <c r="EA15" s="589"/>
      <c r="EB15" s="589"/>
      <c r="EC15" s="620"/>
    </row>
    <row r="16" spans="2:143" ht="11.25" customHeight="1" x14ac:dyDescent="0.15">
      <c r="B16" s="585" t="s">
        <v>244</v>
      </c>
      <c r="C16" s="586"/>
      <c r="D16" s="586"/>
      <c r="E16" s="586"/>
      <c r="F16" s="586"/>
      <c r="G16" s="586"/>
      <c r="H16" s="586"/>
      <c r="I16" s="586"/>
      <c r="J16" s="586"/>
      <c r="K16" s="586"/>
      <c r="L16" s="586"/>
      <c r="M16" s="586"/>
      <c r="N16" s="586"/>
      <c r="O16" s="586"/>
      <c r="P16" s="586"/>
      <c r="Q16" s="587"/>
      <c r="R16" s="588">
        <v>1778463</v>
      </c>
      <c r="S16" s="589"/>
      <c r="T16" s="589"/>
      <c r="U16" s="589"/>
      <c r="V16" s="589"/>
      <c r="W16" s="589"/>
      <c r="X16" s="589"/>
      <c r="Y16" s="590"/>
      <c r="Z16" s="641">
        <v>50.1</v>
      </c>
      <c r="AA16" s="641"/>
      <c r="AB16" s="641"/>
      <c r="AC16" s="641"/>
      <c r="AD16" s="642">
        <v>1560461</v>
      </c>
      <c r="AE16" s="642"/>
      <c r="AF16" s="642"/>
      <c r="AG16" s="642"/>
      <c r="AH16" s="642"/>
      <c r="AI16" s="642"/>
      <c r="AJ16" s="642"/>
      <c r="AK16" s="642"/>
      <c r="AL16" s="611">
        <v>82.9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246</v>
      </c>
      <c r="CE16" s="618"/>
      <c r="CF16" s="618"/>
      <c r="CG16" s="618"/>
      <c r="CH16" s="618"/>
      <c r="CI16" s="618"/>
      <c r="CJ16" s="618"/>
      <c r="CK16" s="618"/>
      <c r="CL16" s="618"/>
      <c r="CM16" s="618"/>
      <c r="CN16" s="618"/>
      <c r="CO16" s="618"/>
      <c r="CP16" s="618"/>
      <c r="CQ16" s="619"/>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0"/>
    </row>
    <row r="17" spans="2:133" ht="11.25" customHeight="1" x14ac:dyDescent="0.15">
      <c r="B17" s="585" t="s">
        <v>247</v>
      </c>
      <c r="C17" s="586"/>
      <c r="D17" s="586"/>
      <c r="E17" s="586"/>
      <c r="F17" s="586"/>
      <c r="G17" s="586"/>
      <c r="H17" s="586"/>
      <c r="I17" s="586"/>
      <c r="J17" s="586"/>
      <c r="K17" s="586"/>
      <c r="L17" s="586"/>
      <c r="M17" s="586"/>
      <c r="N17" s="586"/>
      <c r="O17" s="586"/>
      <c r="P17" s="586"/>
      <c r="Q17" s="587"/>
      <c r="R17" s="588">
        <v>1560461</v>
      </c>
      <c r="S17" s="589"/>
      <c r="T17" s="589"/>
      <c r="U17" s="589"/>
      <c r="V17" s="589"/>
      <c r="W17" s="589"/>
      <c r="X17" s="589"/>
      <c r="Y17" s="590"/>
      <c r="Z17" s="641">
        <v>44</v>
      </c>
      <c r="AA17" s="641"/>
      <c r="AB17" s="641"/>
      <c r="AC17" s="641"/>
      <c r="AD17" s="642">
        <v>1560461</v>
      </c>
      <c r="AE17" s="642"/>
      <c r="AF17" s="642"/>
      <c r="AG17" s="642"/>
      <c r="AH17" s="642"/>
      <c r="AI17" s="642"/>
      <c r="AJ17" s="642"/>
      <c r="AK17" s="642"/>
      <c r="AL17" s="611">
        <v>82.9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249</v>
      </c>
      <c r="CE17" s="618"/>
      <c r="CF17" s="618"/>
      <c r="CG17" s="618"/>
      <c r="CH17" s="618"/>
      <c r="CI17" s="618"/>
      <c r="CJ17" s="618"/>
      <c r="CK17" s="618"/>
      <c r="CL17" s="618"/>
      <c r="CM17" s="618"/>
      <c r="CN17" s="618"/>
      <c r="CO17" s="618"/>
      <c r="CP17" s="618"/>
      <c r="CQ17" s="619"/>
      <c r="CR17" s="588">
        <v>362821</v>
      </c>
      <c r="CS17" s="589"/>
      <c r="CT17" s="589"/>
      <c r="CU17" s="589"/>
      <c r="CV17" s="589"/>
      <c r="CW17" s="589"/>
      <c r="CX17" s="589"/>
      <c r="CY17" s="590"/>
      <c r="CZ17" s="641">
        <v>11.6</v>
      </c>
      <c r="DA17" s="641"/>
      <c r="DB17" s="641"/>
      <c r="DC17" s="641"/>
      <c r="DD17" s="594" t="s">
        <v>112</v>
      </c>
      <c r="DE17" s="589"/>
      <c r="DF17" s="589"/>
      <c r="DG17" s="589"/>
      <c r="DH17" s="589"/>
      <c r="DI17" s="589"/>
      <c r="DJ17" s="589"/>
      <c r="DK17" s="589"/>
      <c r="DL17" s="589"/>
      <c r="DM17" s="589"/>
      <c r="DN17" s="589"/>
      <c r="DO17" s="589"/>
      <c r="DP17" s="590"/>
      <c r="DQ17" s="594">
        <v>362821</v>
      </c>
      <c r="DR17" s="589"/>
      <c r="DS17" s="589"/>
      <c r="DT17" s="589"/>
      <c r="DU17" s="589"/>
      <c r="DV17" s="589"/>
      <c r="DW17" s="589"/>
      <c r="DX17" s="589"/>
      <c r="DY17" s="589"/>
      <c r="DZ17" s="589"/>
      <c r="EA17" s="589"/>
      <c r="EB17" s="589"/>
      <c r="EC17" s="620"/>
    </row>
    <row r="18" spans="2:133" ht="11.25" customHeight="1" x14ac:dyDescent="0.15">
      <c r="B18" s="585" t="s">
        <v>250</v>
      </c>
      <c r="C18" s="586"/>
      <c r="D18" s="586"/>
      <c r="E18" s="586"/>
      <c r="F18" s="586"/>
      <c r="G18" s="586"/>
      <c r="H18" s="586"/>
      <c r="I18" s="586"/>
      <c r="J18" s="586"/>
      <c r="K18" s="586"/>
      <c r="L18" s="586"/>
      <c r="M18" s="586"/>
      <c r="N18" s="586"/>
      <c r="O18" s="586"/>
      <c r="P18" s="586"/>
      <c r="Q18" s="587"/>
      <c r="R18" s="588">
        <v>218002</v>
      </c>
      <c r="S18" s="589"/>
      <c r="T18" s="589"/>
      <c r="U18" s="589"/>
      <c r="V18" s="589"/>
      <c r="W18" s="589"/>
      <c r="X18" s="589"/>
      <c r="Y18" s="590"/>
      <c r="Z18" s="641">
        <v>6.1</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252</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6194</v>
      </c>
      <c r="BH19" s="589"/>
      <c r="BI19" s="589"/>
      <c r="BJ19" s="589"/>
      <c r="BK19" s="589"/>
      <c r="BL19" s="589"/>
      <c r="BM19" s="589"/>
      <c r="BN19" s="590"/>
      <c r="BO19" s="641">
        <v>2.5</v>
      </c>
      <c r="BP19" s="641"/>
      <c r="BQ19" s="641"/>
      <c r="BR19" s="641"/>
      <c r="BS19" s="594" t="s">
        <v>112</v>
      </c>
      <c r="BT19" s="589"/>
      <c r="BU19" s="589"/>
      <c r="BV19" s="589"/>
      <c r="BW19" s="589"/>
      <c r="BX19" s="589"/>
      <c r="BY19" s="589"/>
      <c r="BZ19" s="589"/>
      <c r="CA19" s="589"/>
      <c r="CB19" s="620"/>
      <c r="CD19" s="621" t="s">
        <v>255</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x14ac:dyDescent="0.15">
      <c r="B20" s="585" t="s">
        <v>256</v>
      </c>
      <c r="C20" s="586"/>
      <c r="D20" s="586"/>
      <c r="E20" s="586"/>
      <c r="F20" s="586"/>
      <c r="G20" s="586"/>
      <c r="H20" s="586"/>
      <c r="I20" s="586"/>
      <c r="J20" s="586"/>
      <c r="K20" s="586"/>
      <c r="L20" s="586"/>
      <c r="M20" s="586"/>
      <c r="N20" s="586"/>
      <c r="O20" s="586"/>
      <c r="P20" s="586"/>
      <c r="Q20" s="587"/>
      <c r="R20" s="588">
        <v>2083616</v>
      </c>
      <c r="S20" s="589"/>
      <c r="T20" s="589"/>
      <c r="U20" s="589"/>
      <c r="V20" s="589"/>
      <c r="W20" s="589"/>
      <c r="X20" s="589"/>
      <c r="Y20" s="590"/>
      <c r="Z20" s="641">
        <v>58.8</v>
      </c>
      <c r="AA20" s="641"/>
      <c r="AB20" s="641"/>
      <c r="AC20" s="641"/>
      <c r="AD20" s="642">
        <v>1865614</v>
      </c>
      <c r="AE20" s="642"/>
      <c r="AF20" s="642"/>
      <c r="AG20" s="642"/>
      <c r="AH20" s="642"/>
      <c r="AI20" s="642"/>
      <c r="AJ20" s="642"/>
      <c r="AK20" s="642"/>
      <c r="AL20" s="611">
        <v>99.1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6194</v>
      </c>
      <c r="BH20" s="589"/>
      <c r="BI20" s="589"/>
      <c r="BJ20" s="589"/>
      <c r="BK20" s="589"/>
      <c r="BL20" s="589"/>
      <c r="BM20" s="589"/>
      <c r="BN20" s="590"/>
      <c r="BO20" s="641">
        <v>2.5</v>
      </c>
      <c r="BP20" s="641"/>
      <c r="BQ20" s="641"/>
      <c r="BR20" s="641"/>
      <c r="BS20" s="594" t="s">
        <v>112</v>
      </c>
      <c r="BT20" s="589"/>
      <c r="BU20" s="589"/>
      <c r="BV20" s="589"/>
      <c r="BW20" s="589"/>
      <c r="BX20" s="589"/>
      <c r="BY20" s="589"/>
      <c r="BZ20" s="589"/>
      <c r="CA20" s="589"/>
      <c r="CB20" s="620"/>
      <c r="CD20" s="621" t="s">
        <v>258</v>
      </c>
      <c r="CE20" s="618"/>
      <c r="CF20" s="618"/>
      <c r="CG20" s="618"/>
      <c r="CH20" s="618"/>
      <c r="CI20" s="618"/>
      <c r="CJ20" s="618"/>
      <c r="CK20" s="618"/>
      <c r="CL20" s="618"/>
      <c r="CM20" s="618"/>
      <c r="CN20" s="618"/>
      <c r="CO20" s="618"/>
      <c r="CP20" s="618"/>
      <c r="CQ20" s="619"/>
      <c r="CR20" s="588">
        <v>3127168</v>
      </c>
      <c r="CS20" s="589"/>
      <c r="CT20" s="589"/>
      <c r="CU20" s="589"/>
      <c r="CV20" s="589"/>
      <c r="CW20" s="589"/>
      <c r="CX20" s="589"/>
      <c r="CY20" s="590"/>
      <c r="CZ20" s="641">
        <v>100</v>
      </c>
      <c r="DA20" s="641"/>
      <c r="DB20" s="641"/>
      <c r="DC20" s="641"/>
      <c r="DD20" s="594">
        <v>680901</v>
      </c>
      <c r="DE20" s="589"/>
      <c r="DF20" s="589"/>
      <c r="DG20" s="589"/>
      <c r="DH20" s="589"/>
      <c r="DI20" s="589"/>
      <c r="DJ20" s="589"/>
      <c r="DK20" s="589"/>
      <c r="DL20" s="589"/>
      <c r="DM20" s="589"/>
      <c r="DN20" s="589"/>
      <c r="DO20" s="589"/>
      <c r="DP20" s="590"/>
      <c r="DQ20" s="594">
        <v>2141949</v>
      </c>
      <c r="DR20" s="589"/>
      <c r="DS20" s="589"/>
      <c r="DT20" s="589"/>
      <c r="DU20" s="589"/>
      <c r="DV20" s="589"/>
      <c r="DW20" s="589"/>
      <c r="DX20" s="589"/>
      <c r="DY20" s="589"/>
      <c r="DZ20" s="589"/>
      <c r="EA20" s="589"/>
      <c r="EB20" s="589"/>
      <c r="EC20" s="620"/>
    </row>
    <row r="21" spans="2:133" ht="11.25" customHeight="1" x14ac:dyDescent="0.15">
      <c r="B21" s="585" t="s">
        <v>259</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6194</v>
      </c>
      <c r="BH21" s="589"/>
      <c r="BI21" s="589"/>
      <c r="BJ21" s="589"/>
      <c r="BK21" s="589"/>
      <c r="BL21" s="589"/>
      <c r="BM21" s="589"/>
      <c r="BN21" s="590"/>
      <c r="BO21" s="641">
        <v>2.5</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261</v>
      </c>
      <c r="C22" s="586"/>
      <c r="D22" s="586"/>
      <c r="E22" s="586"/>
      <c r="F22" s="586"/>
      <c r="G22" s="586"/>
      <c r="H22" s="586"/>
      <c r="I22" s="586"/>
      <c r="J22" s="586"/>
      <c r="K22" s="586"/>
      <c r="L22" s="586"/>
      <c r="M22" s="586"/>
      <c r="N22" s="586"/>
      <c r="O22" s="586"/>
      <c r="P22" s="586"/>
      <c r="Q22" s="587"/>
      <c r="R22" s="588">
        <v>13768</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41672</v>
      </c>
      <c r="S23" s="589"/>
      <c r="T23" s="589"/>
      <c r="U23" s="589"/>
      <c r="V23" s="589"/>
      <c r="W23" s="589"/>
      <c r="X23" s="589"/>
      <c r="Y23" s="590"/>
      <c r="Z23" s="641">
        <v>1.2</v>
      </c>
      <c r="AA23" s="641"/>
      <c r="AB23" s="641"/>
      <c r="AC23" s="641"/>
      <c r="AD23" s="642">
        <v>15828</v>
      </c>
      <c r="AE23" s="642"/>
      <c r="AF23" s="642"/>
      <c r="AG23" s="642"/>
      <c r="AH23" s="642"/>
      <c r="AI23" s="642"/>
      <c r="AJ23" s="642"/>
      <c r="AK23" s="642"/>
      <c r="AL23" s="611">
        <v>0.8</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2205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273</v>
      </c>
      <c r="CE24" s="646"/>
      <c r="CF24" s="646"/>
      <c r="CG24" s="646"/>
      <c r="CH24" s="646"/>
      <c r="CI24" s="646"/>
      <c r="CJ24" s="646"/>
      <c r="CK24" s="646"/>
      <c r="CL24" s="646"/>
      <c r="CM24" s="646"/>
      <c r="CN24" s="646"/>
      <c r="CO24" s="646"/>
      <c r="CP24" s="646"/>
      <c r="CQ24" s="647"/>
      <c r="CR24" s="638">
        <v>979118</v>
      </c>
      <c r="CS24" s="639"/>
      <c r="CT24" s="639"/>
      <c r="CU24" s="639"/>
      <c r="CV24" s="639"/>
      <c r="CW24" s="639"/>
      <c r="CX24" s="639"/>
      <c r="CY24" s="686"/>
      <c r="CZ24" s="690">
        <v>31.3</v>
      </c>
      <c r="DA24" s="691"/>
      <c r="DB24" s="691"/>
      <c r="DC24" s="692"/>
      <c r="DD24" s="685">
        <v>834726</v>
      </c>
      <c r="DE24" s="639"/>
      <c r="DF24" s="639"/>
      <c r="DG24" s="639"/>
      <c r="DH24" s="639"/>
      <c r="DI24" s="639"/>
      <c r="DJ24" s="639"/>
      <c r="DK24" s="686"/>
      <c r="DL24" s="685">
        <v>828889</v>
      </c>
      <c r="DM24" s="639"/>
      <c r="DN24" s="639"/>
      <c r="DO24" s="639"/>
      <c r="DP24" s="639"/>
      <c r="DQ24" s="639"/>
      <c r="DR24" s="639"/>
      <c r="DS24" s="639"/>
      <c r="DT24" s="639"/>
      <c r="DU24" s="639"/>
      <c r="DV24" s="686"/>
      <c r="DW24" s="687">
        <v>44</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233977</v>
      </c>
      <c r="S25" s="589"/>
      <c r="T25" s="589"/>
      <c r="U25" s="589"/>
      <c r="V25" s="589"/>
      <c r="W25" s="589"/>
      <c r="X25" s="589"/>
      <c r="Y25" s="590"/>
      <c r="Z25" s="641">
        <v>6.6</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276</v>
      </c>
      <c r="CE25" s="618"/>
      <c r="CF25" s="618"/>
      <c r="CG25" s="618"/>
      <c r="CH25" s="618"/>
      <c r="CI25" s="618"/>
      <c r="CJ25" s="618"/>
      <c r="CK25" s="618"/>
      <c r="CL25" s="618"/>
      <c r="CM25" s="618"/>
      <c r="CN25" s="618"/>
      <c r="CO25" s="618"/>
      <c r="CP25" s="618"/>
      <c r="CQ25" s="619"/>
      <c r="CR25" s="588">
        <v>442234</v>
      </c>
      <c r="CS25" s="607"/>
      <c r="CT25" s="607"/>
      <c r="CU25" s="607"/>
      <c r="CV25" s="607"/>
      <c r="CW25" s="607"/>
      <c r="CX25" s="607"/>
      <c r="CY25" s="608"/>
      <c r="CZ25" s="591">
        <v>14.1</v>
      </c>
      <c r="DA25" s="609"/>
      <c r="DB25" s="609"/>
      <c r="DC25" s="610"/>
      <c r="DD25" s="594">
        <v>413662</v>
      </c>
      <c r="DE25" s="607"/>
      <c r="DF25" s="607"/>
      <c r="DG25" s="607"/>
      <c r="DH25" s="607"/>
      <c r="DI25" s="607"/>
      <c r="DJ25" s="607"/>
      <c r="DK25" s="608"/>
      <c r="DL25" s="594">
        <v>409275</v>
      </c>
      <c r="DM25" s="607"/>
      <c r="DN25" s="607"/>
      <c r="DO25" s="607"/>
      <c r="DP25" s="607"/>
      <c r="DQ25" s="607"/>
      <c r="DR25" s="607"/>
      <c r="DS25" s="607"/>
      <c r="DT25" s="607"/>
      <c r="DU25" s="607"/>
      <c r="DV25" s="608"/>
      <c r="DW25" s="611">
        <v>21.7</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279</v>
      </c>
      <c r="CE26" s="618"/>
      <c r="CF26" s="618"/>
      <c r="CG26" s="618"/>
      <c r="CH26" s="618"/>
      <c r="CI26" s="618"/>
      <c r="CJ26" s="618"/>
      <c r="CK26" s="618"/>
      <c r="CL26" s="618"/>
      <c r="CM26" s="618"/>
      <c r="CN26" s="618"/>
      <c r="CO26" s="618"/>
      <c r="CP26" s="618"/>
      <c r="CQ26" s="619"/>
      <c r="CR26" s="588">
        <v>265870</v>
      </c>
      <c r="CS26" s="589"/>
      <c r="CT26" s="589"/>
      <c r="CU26" s="589"/>
      <c r="CV26" s="589"/>
      <c r="CW26" s="589"/>
      <c r="CX26" s="589"/>
      <c r="CY26" s="590"/>
      <c r="CZ26" s="591">
        <v>8.5</v>
      </c>
      <c r="DA26" s="609"/>
      <c r="DB26" s="609"/>
      <c r="DC26" s="610"/>
      <c r="DD26" s="594">
        <v>240886</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239327</v>
      </c>
      <c r="S27" s="589"/>
      <c r="T27" s="589"/>
      <c r="U27" s="589"/>
      <c r="V27" s="589"/>
      <c r="W27" s="589"/>
      <c r="X27" s="589"/>
      <c r="Y27" s="590"/>
      <c r="Z27" s="641">
        <v>6.7</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243327</v>
      </c>
      <c r="BH27" s="589"/>
      <c r="BI27" s="589"/>
      <c r="BJ27" s="589"/>
      <c r="BK27" s="589"/>
      <c r="BL27" s="589"/>
      <c r="BM27" s="589"/>
      <c r="BN27" s="590"/>
      <c r="BO27" s="641">
        <v>100</v>
      </c>
      <c r="BP27" s="641"/>
      <c r="BQ27" s="641"/>
      <c r="BR27" s="641"/>
      <c r="BS27" s="594">
        <v>1747</v>
      </c>
      <c r="BT27" s="589"/>
      <c r="BU27" s="589"/>
      <c r="BV27" s="589"/>
      <c r="BW27" s="589"/>
      <c r="BX27" s="589"/>
      <c r="BY27" s="589"/>
      <c r="BZ27" s="589"/>
      <c r="CA27" s="589"/>
      <c r="CB27" s="620"/>
      <c r="CD27" s="621" t="s">
        <v>282</v>
      </c>
      <c r="CE27" s="618"/>
      <c r="CF27" s="618"/>
      <c r="CG27" s="618"/>
      <c r="CH27" s="618"/>
      <c r="CI27" s="618"/>
      <c r="CJ27" s="618"/>
      <c r="CK27" s="618"/>
      <c r="CL27" s="618"/>
      <c r="CM27" s="618"/>
      <c r="CN27" s="618"/>
      <c r="CO27" s="618"/>
      <c r="CP27" s="618"/>
      <c r="CQ27" s="619"/>
      <c r="CR27" s="588">
        <v>174094</v>
      </c>
      <c r="CS27" s="607"/>
      <c r="CT27" s="607"/>
      <c r="CU27" s="607"/>
      <c r="CV27" s="607"/>
      <c r="CW27" s="607"/>
      <c r="CX27" s="607"/>
      <c r="CY27" s="608"/>
      <c r="CZ27" s="591">
        <v>5.6</v>
      </c>
      <c r="DA27" s="609"/>
      <c r="DB27" s="609"/>
      <c r="DC27" s="610"/>
      <c r="DD27" s="594">
        <v>58274</v>
      </c>
      <c r="DE27" s="607"/>
      <c r="DF27" s="607"/>
      <c r="DG27" s="607"/>
      <c r="DH27" s="607"/>
      <c r="DI27" s="607"/>
      <c r="DJ27" s="607"/>
      <c r="DK27" s="608"/>
      <c r="DL27" s="594">
        <v>56824</v>
      </c>
      <c r="DM27" s="607"/>
      <c r="DN27" s="607"/>
      <c r="DO27" s="607"/>
      <c r="DP27" s="607"/>
      <c r="DQ27" s="607"/>
      <c r="DR27" s="607"/>
      <c r="DS27" s="607"/>
      <c r="DT27" s="607"/>
      <c r="DU27" s="607"/>
      <c r="DV27" s="608"/>
      <c r="DW27" s="611">
        <v>3</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25349</v>
      </c>
      <c r="S28" s="589"/>
      <c r="T28" s="589"/>
      <c r="U28" s="589"/>
      <c r="V28" s="589"/>
      <c r="W28" s="589"/>
      <c r="X28" s="589"/>
      <c r="Y28" s="590"/>
      <c r="Z28" s="641">
        <v>0.7</v>
      </c>
      <c r="AA28" s="641"/>
      <c r="AB28" s="641"/>
      <c r="AC28" s="641"/>
      <c r="AD28" s="642">
        <v>101</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284</v>
      </c>
      <c r="CE28" s="618"/>
      <c r="CF28" s="618"/>
      <c r="CG28" s="618"/>
      <c r="CH28" s="618"/>
      <c r="CI28" s="618"/>
      <c r="CJ28" s="618"/>
      <c r="CK28" s="618"/>
      <c r="CL28" s="618"/>
      <c r="CM28" s="618"/>
      <c r="CN28" s="618"/>
      <c r="CO28" s="618"/>
      <c r="CP28" s="618"/>
      <c r="CQ28" s="619"/>
      <c r="CR28" s="588">
        <v>362790</v>
      </c>
      <c r="CS28" s="589"/>
      <c r="CT28" s="589"/>
      <c r="CU28" s="589"/>
      <c r="CV28" s="589"/>
      <c r="CW28" s="589"/>
      <c r="CX28" s="589"/>
      <c r="CY28" s="590"/>
      <c r="CZ28" s="591">
        <v>11.6</v>
      </c>
      <c r="DA28" s="609"/>
      <c r="DB28" s="609"/>
      <c r="DC28" s="610"/>
      <c r="DD28" s="594">
        <v>362790</v>
      </c>
      <c r="DE28" s="589"/>
      <c r="DF28" s="589"/>
      <c r="DG28" s="589"/>
      <c r="DH28" s="589"/>
      <c r="DI28" s="589"/>
      <c r="DJ28" s="589"/>
      <c r="DK28" s="590"/>
      <c r="DL28" s="594">
        <v>362790</v>
      </c>
      <c r="DM28" s="589"/>
      <c r="DN28" s="589"/>
      <c r="DO28" s="589"/>
      <c r="DP28" s="589"/>
      <c r="DQ28" s="589"/>
      <c r="DR28" s="589"/>
      <c r="DS28" s="589"/>
      <c r="DT28" s="589"/>
      <c r="DU28" s="589"/>
      <c r="DV28" s="590"/>
      <c r="DW28" s="611">
        <v>19.3</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2067</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1" t="s">
        <v>289</v>
      </c>
      <c r="CG29" s="618"/>
      <c r="CH29" s="618"/>
      <c r="CI29" s="618"/>
      <c r="CJ29" s="618"/>
      <c r="CK29" s="618"/>
      <c r="CL29" s="618"/>
      <c r="CM29" s="618"/>
      <c r="CN29" s="618"/>
      <c r="CO29" s="618"/>
      <c r="CP29" s="618"/>
      <c r="CQ29" s="619"/>
      <c r="CR29" s="588">
        <v>362790</v>
      </c>
      <c r="CS29" s="607"/>
      <c r="CT29" s="607"/>
      <c r="CU29" s="607"/>
      <c r="CV29" s="607"/>
      <c r="CW29" s="607"/>
      <c r="CX29" s="607"/>
      <c r="CY29" s="608"/>
      <c r="CZ29" s="591">
        <v>11.6</v>
      </c>
      <c r="DA29" s="609"/>
      <c r="DB29" s="609"/>
      <c r="DC29" s="610"/>
      <c r="DD29" s="594">
        <v>362790</v>
      </c>
      <c r="DE29" s="607"/>
      <c r="DF29" s="607"/>
      <c r="DG29" s="607"/>
      <c r="DH29" s="607"/>
      <c r="DI29" s="607"/>
      <c r="DJ29" s="607"/>
      <c r="DK29" s="608"/>
      <c r="DL29" s="594">
        <v>362790</v>
      </c>
      <c r="DM29" s="607"/>
      <c r="DN29" s="607"/>
      <c r="DO29" s="607"/>
      <c r="DP29" s="607"/>
      <c r="DQ29" s="607"/>
      <c r="DR29" s="607"/>
      <c r="DS29" s="607"/>
      <c r="DT29" s="607"/>
      <c r="DU29" s="607"/>
      <c r="DV29" s="608"/>
      <c r="DW29" s="611">
        <v>19.3</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37095</v>
      </c>
      <c r="S30" s="589"/>
      <c r="T30" s="589"/>
      <c r="U30" s="589"/>
      <c r="V30" s="589"/>
      <c r="W30" s="589"/>
      <c r="X30" s="589"/>
      <c r="Y30" s="590"/>
      <c r="Z30" s="641">
        <v>1</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99</v>
      </c>
      <c r="BH30" s="655"/>
      <c r="BI30" s="655"/>
      <c r="BJ30" s="655"/>
      <c r="BK30" s="655"/>
      <c r="BL30" s="655"/>
      <c r="BM30" s="656">
        <v>97.9</v>
      </c>
      <c r="BN30" s="655"/>
      <c r="BO30" s="655"/>
      <c r="BP30" s="655"/>
      <c r="BQ30" s="657"/>
      <c r="BR30" s="654">
        <v>99.2</v>
      </c>
      <c r="BS30" s="655"/>
      <c r="BT30" s="655"/>
      <c r="BU30" s="655"/>
      <c r="BV30" s="655"/>
      <c r="BW30" s="655"/>
      <c r="BX30" s="656">
        <v>98.5</v>
      </c>
      <c r="BY30" s="655"/>
      <c r="BZ30" s="655"/>
      <c r="CA30" s="655"/>
      <c r="CB30" s="657"/>
      <c r="CD30" s="660"/>
      <c r="CE30" s="661"/>
      <c r="CF30" s="621" t="s">
        <v>293</v>
      </c>
      <c r="CG30" s="618"/>
      <c r="CH30" s="618"/>
      <c r="CI30" s="618"/>
      <c r="CJ30" s="618"/>
      <c r="CK30" s="618"/>
      <c r="CL30" s="618"/>
      <c r="CM30" s="618"/>
      <c r="CN30" s="618"/>
      <c r="CO30" s="618"/>
      <c r="CP30" s="618"/>
      <c r="CQ30" s="619"/>
      <c r="CR30" s="588">
        <v>335891</v>
      </c>
      <c r="CS30" s="589"/>
      <c r="CT30" s="589"/>
      <c r="CU30" s="589"/>
      <c r="CV30" s="589"/>
      <c r="CW30" s="589"/>
      <c r="CX30" s="589"/>
      <c r="CY30" s="590"/>
      <c r="CZ30" s="591">
        <v>10.7</v>
      </c>
      <c r="DA30" s="609"/>
      <c r="DB30" s="609"/>
      <c r="DC30" s="610"/>
      <c r="DD30" s="594">
        <v>335891</v>
      </c>
      <c r="DE30" s="589"/>
      <c r="DF30" s="589"/>
      <c r="DG30" s="589"/>
      <c r="DH30" s="589"/>
      <c r="DI30" s="589"/>
      <c r="DJ30" s="589"/>
      <c r="DK30" s="590"/>
      <c r="DL30" s="594">
        <v>335891</v>
      </c>
      <c r="DM30" s="589"/>
      <c r="DN30" s="589"/>
      <c r="DO30" s="589"/>
      <c r="DP30" s="589"/>
      <c r="DQ30" s="589"/>
      <c r="DR30" s="589"/>
      <c r="DS30" s="589"/>
      <c r="DT30" s="589"/>
      <c r="DU30" s="589"/>
      <c r="DV30" s="590"/>
      <c r="DW30" s="611">
        <v>17.8</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448342</v>
      </c>
      <c r="S31" s="589"/>
      <c r="T31" s="589"/>
      <c r="U31" s="589"/>
      <c r="V31" s="589"/>
      <c r="W31" s="589"/>
      <c r="X31" s="589"/>
      <c r="Y31" s="590"/>
      <c r="Z31" s="641">
        <v>12.6</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99.1</v>
      </c>
      <c r="BH31" s="607"/>
      <c r="BI31" s="607"/>
      <c r="BJ31" s="607"/>
      <c r="BK31" s="607"/>
      <c r="BL31" s="607"/>
      <c r="BM31" s="643">
        <v>98.4</v>
      </c>
      <c r="BN31" s="653"/>
      <c r="BO31" s="653"/>
      <c r="BP31" s="653"/>
      <c r="BQ31" s="617"/>
      <c r="BR31" s="652">
        <v>99.5</v>
      </c>
      <c r="BS31" s="607"/>
      <c r="BT31" s="607"/>
      <c r="BU31" s="607"/>
      <c r="BV31" s="607"/>
      <c r="BW31" s="607"/>
      <c r="BX31" s="643">
        <v>99</v>
      </c>
      <c r="BY31" s="653"/>
      <c r="BZ31" s="653"/>
      <c r="CA31" s="653"/>
      <c r="CB31" s="617"/>
      <c r="CD31" s="660"/>
      <c r="CE31" s="661"/>
      <c r="CF31" s="621" t="s">
        <v>297</v>
      </c>
      <c r="CG31" s="618"/>
      <c r="CH31" s="618"/>
      <c r="CI31" s="618"/>
      <c r="CJ31" s="618"/>
      <c r="CK31" s="618"/>
      <c r="CL31" s="618"/>
      <c r="CM31" s="618"/>
      <c r="CN31" s="618"/>
      <c r="CO31" s="618"/>
      <c r="CP31" s="618"/>
      <c r="CQ31" s="619"/>
      <c r="CR31" s="588">
        <v>26899</v>
      </c>
      <c r="CS31" s="607"/>
      <c r="CT31" s="607"/>
      <c r="CU31" s="607"/>
      <c r="CV31" s="607"/>
      <c r="CW31" s="607"/>
      <c r="CX31" s="607"/>
      <c r="CY31" s="608"/>
      <c r="CZ31" s="591">
        <v>0.9</v>
      </c>
      <c r="DA31" s="609"/>
      <c r="DB31" s="609"/>
      <c r="DC31" s="610"/>
      <c r="DD31" s="594">
        <v>26899</v>
      </c>
      <c r="DE31" s="607"/>
      <c r="DF31" s="607"/>
      <c r="DG31" s="607"/>
      <c r="DH31" s="607"/>
      <c r="DI31" s="607"/>
      <c r="DJ31" s="607"/>
      <c r="DK31" s="608"/>
      <c r="DL31" s="594">
        <v>26899</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118354</v>
      </c>
      <c r="S32" s="589"/>
      <c r="T32" s="589"/>
      <c r="U32" s="589"/>
      <c r="V32" s="589"/>
      <c r="W32" s="589"/>
      <c r="X32" s="589"/>
      <c r="Y32" s="590"/>
      <c r="Z32" s="641">
        <v>3.3</v>
      </c>
      <c r="AA32" s="641"/>
      <c r="AB32" s="641"/>
      <c r="AC32" s="641"/>
      <c r="AD32" s="642">
        <v>844</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98.7</v>
      </c>
      <c r="BH32" s="573"/>
      <c r="BI32" s="573"/>
      <c r="BJ32" s="573"/>
      <c r="BK32" s="573"/>
      <c r="BL32" s="573"/>
      <c r="BM32" s="636">
        <v>97</v>
      </c>
      <c r="BN32" s="573"/>
      <c r="BO32" s="573"/>
      <c r="BP32" s="573"/>
      <c r="BQ32" s="630"/>
      <c r="BR32" s="651">
        <v>98.8</v>
      </c>
      <c r="BS32" s="573"/>
      <c r="BT32" s="573"/>
      <c r="BU32" s="573"/>
      <c r="BV32" s="573"/>
      <c r="BW32" s="573"/>
      <c r="BX32" s="636">
        <v>97.7</v>
      </c>
      <c r="BY32" s="573"/>
      <c r="BZ32" s="573"/>
      <c r="CA32" s="573"/>
      <c r="CB32" s="630"/>
      <c r="CD32" s="662"/>
      <c r="CE32" s="663"/>
      <c r="CF32" s="621" t="s">
        <v>300</v>
      </c>
      <c r="CG32" s="618"/>
      <c r="CH32" s="618"/>
      <c r="CI32" s="618"/>
      <c r="CJ32" s="618"/>
      <c r="CK32" s="618"/>
      <c r="CL32" s="618"/>
      <c r="CM32" s="618"/>
      <c r="CN32" s="618"/>
      <c r="CO32" s="618"/>
      <c r="CP32" s="618"/>
      <c r="CQ32" s="619"/>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300700</v>
      </c>
      <c r="S33" s="589"/>
      <c r="T33" s="589"/>
      <c r="U33" s="589"/>
      <c r="V33" s="589"/>
      <c r="W33" s="589"/>
      <c r="X33" s="589"/>
      <c r="Y33" s="590"/>
      <c r="Z33" s="641">
        <v>8.5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302</v>
      </c>
      <c r="CE33" s="618"/>
      <c r="CF33" s="618"/>
      <c r="CG33" s="618"/>
      <c r="CH33" s="618"/>
      <c r="CI33" s="618"/>
      <c r="CJ33" s="618"/>
      <c r="CK33" s="618"/>
      <c r="CL33" s="618"/>
      <c r="CM33" s="618"/>
      <c r="CN33" s="618"/>
      <c r="CO33" s="618"/>
      <c r="CP33" s="618"/>
      <c r="CQ33" s="619"/>
      <c r="CR33" s="588">
        <v>1467149</v>
      </c>
      <c r="CS33" s="607"/>
      <c r="CT33" s="607"/>
      <c r="CU33" s="607"/>
      <c r="CV33" s="607"/>
      <c r="CW33" s="607"/>
      <c r="CX33" s="607"/>
      <c r="CY33" s="608"/>
      <c r="CZ33" s="591">
        <v>46.9</v>
      </c>
      <c r="DA33" s="609"/>
      <c r="DB33" s="609"/>
      <c r="DC33" s="610"/>
      <c r="DD33" s="594">
        <v>1153007</v>
      </c>
      <c r="DE33" s="607"/>
      <c r="DF33" s="607"/>
      <c r="DG33" s="607"/>
      <c r="DH33" s="607"/>
      <c r="DI33" s="607"/>
      <c r="DJ33" s="607"/>
      <c r="DK33" s="608"/>
      <c r="DL33" s="594">
        <v>631548</v>
      </c>
      <c r="DM33" s="607"/>
      <c r="DN33" s="607"/>
      <c r="DO33" s="607"/>
      <c r="DP33" s="607"/>
      <c r="DQ33" s="607"/>
      <c r="DR33" s="607"/>
      <c r="DS33" s="607"/>
      <c r="DT33" s="607"/>
      <c r="DU33" s="607"/>
      <c r="DV33" s="608"/>
      <c r="DW33" s="611">
        <v>33.6</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306</v>
      </c>
      <c r="CE34" s="618"/>
      <c r="CF34" s="618"/>
      <c r="CG34" s="618"/>
      <c r="CH34" s="618"/>
      <c r="CI34" s="618"/>
      <c r="CJ34" s="618"/>
      <c r="CK34" s="618"/>
      <c r="CL34" s="618"/>
      <c r="CM34" s="618"/>
      <c r="CN34" s="618"/>
      <c r="CO34" s="618"/>
      <c r="CP34" s="618"/>
      <c r="CQ34" s="619"/>
      <c r="CR34" s="588">
        <v>351245</v>
      </c>
      <c r="CS34" s="589"/>
      <c r="CT34" s="589"/>
      <c r="CU34" s="589"/>
      <c r="CV34" s="589"/>
      <c r="CW34" s="589"/>
      <c r="CX34" s="589"/>
      <c r="CY34" s="590"/>
      <c r="CZ34" s="591">
        <v>11.2</v>
      </c>
      <c r="DA34" s="609"/>
      <c r="DB34" s="609"/>
      <c r="DC34" s="610"/>
      <c r="DD34" s="594">
        <v>275228</v>
      </c>
      <c r="DE34" s="589"/>
      <c r="DF34" s="589"/>
      <c r="DG34" s="589"/>
      <c r="DH34" s="589"/>
      <c r="DI34" s="589"/>
      <c r="DJ34" s="589"/>
      <c r="DK34" s="590"/>
      <c r="DL34" s="594">
        <v>198339</v>
      </c>
      <c r="DM34" s="589"/>
      <c r="DN34" s="589"/>
      <c r="DO34" s="589"/>
      <c r="DP34" s="589"/>
      <c r="DQ34" s="589"/>
      <c r="DR34" s="589"/>
      <c r="DS34" s="589"/>
      <c r="DT34" s="589"/>
      <c r="DU34" s="589"/>
      <c r="DV34" s="590"/>
      <c r="DW34" s="611">
        <v>10.5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t="s">
        <v>112</v>
      </c>
      <c r="S35" s="589"/>
      <c r="T35" s="589"/>
      <c r="U35" s="589"/>
      <c r="V35" s="589"/>
      <c r="W35" s="589"/>
      <c r="X35" s="589"/>
      <c r="Y35" s="590"/>
      <c r="Z35" s="641" t="s">
        <v>112</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340957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43167</v>
      </c>
      <c r="BW35" s="639"/>
      <c r="BX35" s="639"/>
      <c r="BY35" s="639"/>
      <c r="BZ35" s="639"/>
      <c r="CA35" s="639"/>
      <c r="CB35" s="640"/>
      <c r="CD35" s="621" t="s">
        <v>310</v>
      </c>
      <c r="CE35" s="618"/>
      <c r="CF35" s="618"/>
      <c r="CG35" s="618"/>
      <c r="CH35" s="618"/>
      <c r="CI35" s="618"/>
      <c r="CJ35" s="618"/>
      <c r="CK35" s="618"/>
      <c r="CL35" s="618"/>
      <c r="CM35" s="618"/>
      <c r="CN35" s="618"/>
      <c r="CO35" s="618"/>
      <c r="CP35" s="618"/>
      <c r="CQ35" s="619"/>
      <c r="CR35" s="588">
        <v>105150</v>
      </c>
      <c r="CS35" s="607"/>
      <c r="CT35" s="607"/>
      <c r="CU35" s="607"/>
      <c r="CV35" s="607"/>
      <c r="CW35" s="607"/>
      <c r="CX35" s="607"/>
      <c r="CY35" s="608"/>
      <c r="CZ35" s="591">
        <v>3.4</v>
      </c>
      <c r="DA35" s="609"/>
      <c r="DB35" s="609"/>
      <c r="DC35" s="610"/>
      <c r="DD35" s="594">
        <v>84124</v>
      </c>
      <c r="DE35" s="607"/>
      <c r="DF35" s="607"/>
      <c r="DG35" s="607"/>
      <c r="DH35" s="607"/>
      <c r="DI35" s="607"/>
      <c r="DJ35" s="607"/>
      <c r="DK35" s="608"/>
      <c r="DL35" s="594">
        <v>65538</v>
      </c>
      <c r="DM35" s="607"/>
      <c r="DN35" s="607"/>
      <c r="DO35" s="607"/>
      <c r="DP35" s="607"/>
      <c r="DQ35" s="607"/>
      <c r="DR35" s="607"/>
      <c r="DS35" s="607"/>
      <c r="DT35" s="607"/>
      <c r="DU35" s="607"/>
      <c r="DV35" s="608"/>
      <c r="DW35" s="611">
        <v>3.5</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3546472</v>
      </c>
      <c r="S36" s="629"/>
      <c r="T36" s="629"/>
      <c r="U36" s="629"/>
      <c r="V36" s="629"/>
      <c r="W36" s="629"/>
      <c r="X36" s="629"/>
      <c r="Y36" s="632"/>
      <c r="Z36" s="633">
        <v>100</v>
      </c>
      <c r="AA36" s="633"/>
      <c r="AB36" s="633"/>
      <c r="AC36" s="633"/>
      <c r="AD36" s="634">
        <v>1882387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132340</v>
      </c>
      <c r="BA36" s="589"/>
      <c r="BB36" s="589"/>
      <c r="BC36" s="589"/>
      <c r="BD36" s="607"/>
      <c r="BE36" s="607"/>
      <c r="BF36" s="617"/>
      <c r="BG36" s="621" t="s">
        <v>313</v>
      </c>
      <c r="BH36" s="618"/>
      <c r="BI36" s="618"/>
      <c r="BJ36" s="618"/>
      <c r="BK36" s="618"/>
      <c r="BL36" s="618"/>
      <c r="BM36" s="618"/>
      <c r="BN36" s="618"/>
      <c r="BO36" s="618"/>
      <c r="BP36" s="618"/>
      <c r="BQ36" s="618"/>
      <c r="BR36" s="618"/>
      <c r="BS36" s="618"/>
      <c r="BT36" s="618"/>
      <c r="BU36" s="619"/>
      <c r="BV36" s="588">
        <v>37722</v>
      </c>
      <c r="BW36" s="589"/>
      <c r="BX36" s="589"/>
      <c r="BY36" s="589"/>
      <c r="BZ36" s="589"/>
      <c r="CA36" s="589"/>
      <c r="CB36" s="620"/>
      <c r="CD36" s="621" t="s">
        <v>314</v>
      </c>
      <c r="CE36" s="618"/>
      <c r="CF36" s="618"/>
      <c r="CG36" s="618"/>
      <c r="CH36" s="618"/>
      <c r="CI36" s="618"/>
      <c r="CJ36" s="618"/>
      <c r="CK36" s="618"/>
      <c r="CL36" s="618"/>
      <c r="CM36" s="618"/>
      <c r="CN36" s="618"/>
      <c r="CO36" s="618"/>
      <c r="CP36" s="618"/>
      <c r="CQ36" s="619"/>
      <c r="CR36" s="588">
        <v>432934</v>
      </c>
      <c r="CS36" s="589"/>
      <c r="CT36" s="589"/>
      <c r="CU36" s="589"/>
      <c r="CV36" s="589"/>
      <c r="CW36" s="589"/>
      <c r="CX36" s="589"/>
      <c r="CY36" s="590"/>
      <c r="CZ36" s="591">
        <v>13.8</v>
      </c>
      <c r="DA36" s="609"/>
      <c r="DB36" s="609"/>
      <c r="DC36" s="610"/>
      <c r="DD36" s="594">
        <v>254221</v>
      </c>
      <c r="DE36" s="589"/>
      <c r="DF36" s="589"/>
      <c r="DG36" s="589"/>
      <c r="DH36" s="589"/>
      <c r="DI36" s="589"/>
      <c r="DJ36" s="589"/>
      <c r="DK36" s="590"/>
      <c r="DL36" s="594">
        <v>196645</v>
      </c>
      <c r="DM36" s="589"/>
      <c r="DN36" s="589"/>
      <c r="DO36" s="589"/>
      <c r="DP36" s="589"/>
      <c r="DQ36" s="589"/>
      <c r="DR36" s="589"/>
      <c r="DS36" s="589"/>
      <c r="DT36" s="589"/>
      <c r="DU36" s="589"/>
      <c r="DV36" s="590"/>
      <c r="DW36" s="611">
        <v>10.4</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48300</v>
      </c>
      <c r="BA37" s="589"/>
      <c r="BB37" s="589"/>
      <c r="BC37" s="589"/>
      <c r="BD37" s="607"/>
      <c r="BE37" s="607"/>
      <c r="BF37" s="617"/>
      <c r="BG37" s="621" t="s">
        <v>316</v>
      </c>
      <c r="BH37" s="618"/>
      <c r="BI37" s="618"/>
      <c r="BJ37" s="618"/>
      <c r="BK37" s="618"/>
      <c r="BL37" s="618"/>
      <c r="BM37" s="618"/>
      <c r="BN37" s="618"/>
      <c r="BO37" s="618"/>
      <c r="BP37" s="618"/>
      <c r="BQ37" s="618"/>
      <c r="BR37" s="618"/>
      <c r="BS37" s="618"/>
      <c r="BT37" s="618"/>
      <c r="BU37" s="619"/>
      <c r="BV37" s="588">
        <v>420</v>
      </c>
      <c r="BW37" s="589"/>
      <c r="BX37" s="589"/>
      <c r="BY37" s="589"/>
      <c r="BZ37" s="589"/>
      <c r="CA37" s="589"/>
      <c r="CB37" s="620"/>
      <c r="CD37" s="621" t="s">
        <v>317</v>
      </c>
      <c r="CE37" s="618"/>
      <c r="CF37" s="618"/>
      <c r="CG37" s="618"/>
      <c r="CH37" s="618"/>
      <c r="CI37" s="618"/>
      <c r="CJ37" s="618"/>
      <c r="CK37" s="618"/>
      <c r="CL37" s="618"/>
      <c r="CM37" s="618"/>
      <c r="CN37" s="618"/>
      <c r="CO37" s="618"/>
      <c r="CP37" s="618"/>
      <c r="CQ37" s="619"/>
      <c r="CR37" s="588">
        <v>149789</v>
      </c>
      <c r="CS37" s="607"/>
      <c r="CT37" s="607"/>
      <c r="CU37" s="607"/>
      <c r="CV37" s="607"/>
      <c r="CW37" s="607"/>
      <c r="CX37" s="607"/>
      <c r="CY37" s="608"/>
      <c r="CZ37" s="591">
        <v>4.8</v>
      </c>
      <c r="DA37" s="609"/>
      <c r="DB37" s="609"/>
      <c r="DC37" s="610"/>
      <c r="DD37" s="594">
        <v>149342</v>
      </c>
      <c r="DE37" s="607"/>
      <c r="DF37" s="607"/>
      <c r="DG37" s="607"/>
      <c r="DH37" s="607"/>
      <c r="DI37" s="607"/>
      <c r="DJ37" s="607"/>
      <c r="DK37" s="608"/>
      <c r="DL37" s="594">
        <v>139594</v>
      </c>
      <c r="DM37" s="607"/>
      <c r="DN37" s="607"/>
      <c r="DO37" s="607"/>
      <c r="DP37" s="607"/>
      <c r="DQ37" s="607"/>
      <c r="DR37" s="607"/>
      <c r="DS37" s="607"/>
      <c r="DT37" s="607"/>
      <c r="DU37" s="607"/>
      <c r="DV37" s="608"/>
      <c r="DW37" s="611">
        <v>7.4</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1" t="s">
        <v>320</v>
      </c>
      <c r="BH38" s="618"/>
      <c r="BI38" s="618"/>
      <c r="BJ38" s="618"/>
      <c r="BK38" s="618"/>
      <c r="BL38" s="618"/>
      <c r="BM38" s="618"/>
      <c r="BN38" s="618"/>
      <c r="BO38" s="618"/>
      <c r="BP38" s="618"/>
      <c r="BQ38" s="618"/>
      <c r="BR38" s="618"/>
      <c r="BS38" s="618"/>
      <c r="BT38" s="618"/>
      <c r="BU38" s="619"/>
      <c r="BV38" s="588">
        <v>675</v>
      </c>
      <c r="BW38" s="589"/>
      <c r="BX38" s="589"/>
      <c r="BY38" s="589"/>
      <c r="BZ38" s="589"/>
      <c r="CA38" s="589"/>
      <c r="CB38" s="620"/>
      <c r="CD38" s="621" t="s">
        <v>321</v>
      </c>
      <c r="CE38" s="618"/>
      <c r="CF38" s="618"/>
      <c r="CG38" s="618"/>
      <c r="CH38" s="618"/>
      <c r="CI38" s="618"/>
      <c r="CJ38" s="618"/>
      <c r="CK38" s="618"/>
      <c r="CL38" s="618"/>
      <c r="CM38" s="618"/>
      <c r="CN38" s="618"/>
      <c r="CO38" s="618"/>
      <c r="CP38" s="618"/>
      <c r="CQ38" s="619"/>
      <c r="CR38" s="588">
        <v>340957</v>
      </c>
      <c r="CS38" s="589"/>
      <c r="CT38" s="589"/>
      <c r="CU38" s="589"/>
      <c r="CV38" s="589"/>
      <c r="CW38" s="589"/>
      <c r="CX38" s="589"/>
      <c r="CY38" s="590"/>
      <c r="CZ38" s="591">
        <v>10.9</v>
      </c>
      <c r="DA38" s="609"/>
      <c r="DB38" s="609"/>
      <c r="DC38" s="610"/>
      <c r="DD38" s="594">
        <v>312403</v>
      </c>
      <c r="DE38" s="589"/>
      <c r="DF38" s="589"/>
      <c r="DG38" s="589"/>
      <c r="DH38" s="589"/>
      <c r="DI38" s="589"/>
      <c r="DJ38" s="589"/>
      <c r="DK38" s="590"/>
      <c r="DL38" s="594">
        <v>171026</v>
      </c>
      <c r="DM38" s="589"/>
      <c r="DN38" s="589"/>
      <c r="DO38" s="589"/>
      <c r="DP38" s="589"/>
      <c r="DQ38" s="589"/>
      <c r="DR38" s="589"/>
      <c r="DS38" s="589"/>
      <c r="DT38" s="589"/>
      <c r="DU38" s="589"/>
      <c r="DV38" s="590"/>
      <c r="DW38" s="611">
        <v>9.1</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22" t="s">
        <v>323</v>
      </c>
      <c r="BH39" s="623"/>
      <c r="BI39" s="623"/>
      <c r="BJ39" s="623"/>
      <c r="BK39" s="623"/>
      <c r="BL39" s="187"/>
      <c r="BM39" s="618" t="s">
        <v>324</v>
      </c>
      <c r="BN39" s="618"/>
      <c r="BO39" s="618"/>
      <c r="BP39" s="618"/>
      <c r="BQ39" s="618"/>
      <c r="BR39" s="618"/>
      <c r="BS39" s="618"/>
      <c r="BT39" s="618"/>
      <c r="BU39" s="619"/>
      <c r="BV39" s="588">
        <v>64</v>
      </c>
      <c r="BW39" s="589"/>
      <c r="BX39" s="589"/>
      <c r="BY39" s="589"/>
      <c r="BZ39" s="589"/>
      <c r="CA39" s="589"/>
      <c r="CB39" s="620"/>
      <c r="CD39" s="621" t="s">
        <v>325</v>
      </c>
      <c r="CE39" s="618"/>
      <c r="CF39" s="618"/>
      <c r="CG39" s="618"/>
      <c r="CH39" s="618"/>
      <c r="CI39" s="618"/>
      <c r="CJ39" s="618"/>
      <c r="CK39" s="618"/>
      <c r="CL39" s="618"/>
      <c r="CM39" s="618"/>
      <c r="CN39" s="618"/>
      <c r="CO39" s="618"/>
      <c r="CP39" s="618"/>
      <c r="CQ39" s="619"/>
      <c r="CR39" s="588">
        <v>231163</v>
      </c>
      <c r="CS39" s="607"/>
      <c r="CT39" s="607"/>
      <c r="CU39" s="607"/>
      <c r="CV39" s="607"/>
      <c r="CW39" s="607"/>
      <c r="CX39" s="607"/>
      <c r="CY39" s="608"/>
      <c r="CZ39" s="591">
        <v>7.4</v>
      </c>
      <c r="DA39" s="609"/>
      <c r="DB39" s="609"/>
      <c r="DC39" s="610"/>
      <c r="DD39" s="594">
        <v>227031</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33195</v>
      </c>
      <c r="BA40" s="589"/>
      <c r="BB40" s="589"/>
      <c r="BC40" s="589"/>
      <c r="BD40" s="607"/>
      <c r="BE40" s="607"/>
      <c r="BF40" s="617"/>
      <c r="BG40" s="622"/>
      <c r="BH40" s="623"/>
      <c r="BI40" s="623"/>
      <c r="BJ40" s="623"/>
      <c r="BK40" s="623"/>
      <c r="BL40" s="187"/>
      <c r="BM40" s="618" t="s">
        <v>327</v>
      </c>
      <c r="BN40" s="618"/>
      <c r="BO40" s="618"/>
      <c r="BP40" s="618"/>
      <c r="BQ40" s="618"/>
      <c r="BR40" s="618"/>
      <c r="BS40" s="618"/>
      <c r="BT40" s="618"/>
      <c r="BU40" s="619"/>
      <c r="BV40" s="588">
        <v>106</v>
      </c>
      <c r="BW40" s="589"/>
      <c r="BX40" s="589"/>
      <c r="BY40" s="589"/>
      <c r="BZ40" s="589"/>
      <c r="CA40" s="589"/>
      <c r="CB40" s="620"/>
      <c r="CD40" s="621" t="s">
        <v>328</v>
      </c>
      <c r="CE40" s="618"/>
      <c r="CF40" s="618"/>
      <c r="CG40" s="618"/>
      <c r="CH40" s="618"/>
      <c r="CI40" s="618"/>
      <c r="CJ40" s="618"/>
      <c r="CK40" s="618"/>
      <c r="CL40" s="618"/>
      <c r="CM40" s="618"/>
      <c r="CN40" s="618"/>
      <c r="CO40" s="618"/>
      <c r="CP40" s="618"/>
      <c r="CQ40" s="619"/>
      <c r="CR40" s="588">
        <v>5700</v>
      </c>
      <c r="CS40" s="589"/>
      <c r="CT40" s="589"/>
      <c r="CU40" s="589"/>
      <c r="CV40" s="589"/>
      <c r="CW40" s="589"/>
      <c r="CX40" s="589"/>
      <c r="CY40" s="590"/>
      <c r="CZ40" s="591">
        <v>0.2</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127122</v>
      </c>
      <c r="BA41" s="629"/>
      <c r="BB41" s="629"/>
      <c r="BC41" s="629"/>
      <c r="BD41" s="573"/>
      <c r="BE41" s="573"/>
      <c r="BF41" s="630"/>
      <c r="BG41" s="624"/>
      <c r="BH41" s="625"/>
      <c r="BI41" s="625"/>
      <c r="BJ41" s="625"/>
      <c r="BK41" s="625"/>
      <c r="BL41" s="189"/>
      <c r="BM41" s="627" t="s">
        <v>330</v>
      </c>
      <c r="BN41" s="627"/>
      <c r="BO41" s="627"/>
      <c r="BP41" s="627"/>
      <c r="BQ41" s="627"/>
      <c r="BR41" s="627"/>
      <c r="BS41" s="627"/>
      <c r="BT41" s="627"/>
      <c r="BU41" s="628"/>
      <c r="BV41" s="572">
        <v>309</v>
      </c>
      <c r="BW41" s="629"/>
      <c r="BX41" s="629"/>
      <c r="BY41" s="629"/>
      <c r="BZ41" s="629"/>
      <c r="CA41" s="629"/>
      <c r="CB41" s="631"/>
      <c r="CD41" s="621" t="s">
        <v>331</v>
      </c>
      <c r="CE41" s="618"/>
      <c r="CF41" s="618"/>
      <c r="CG41" s="618"/>
      <c r="CH41" s="618"/>
      <c r="CI41" s="618"/>
      <c r="CJ41" s="618"/>
      <c r="CK41" s="618"/>
      <c r="CL41" s="618"/>
      <c r="CM41" s="618"/>
      <c r="CN41" s="618"/>
      <c r="CO41" s="618"/>
      <c r="CP41" s="618"/>
      <c r="CQ41" s="619"/>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680901</v>
      </c>
      <c r="CS42" s="589"/>
      <c r="CT42" s="589"/>
      <c r="CU42" s="589"/>
      <c r="CV42" s="589"/>
      <c r="CW42" s="589"/>
      <c r="CX42" s="589"/>
      <c r="CY42" s="590"/>
      <c r="CZ42" s="591">
        <v>21.8</v>
      </c>
      <c r="DA42" s="592"/>
      <c r="DB42" s="592"/>
      <c r="DC42" s="593"/>
      <c r="DD42" s="594">
        <v>154216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9970</v>
      </c>
      <c r="CS43" s="607"/>
      <c r="CT43" s="607"/>
      <c r="CU43" s="607"/>
      <c r="CV43" s="607"/>
      <c r="CW43" s="607"/>
      <c r="CX43" s="607"/>
      <c r="CY43" s="608"/>
      <c r="CZ43" s="591">
        <v>0.3</v>
      </c>
      <c r="DA43" s="609"/>
      <c r="DB43" s="609"/>
      <c r="DC43" s="610"/>
      <c r="DD43" s="594">
        <v>9970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680901</v>
      </c>
      <c r="CS44" s="589"/>
      <c r="CT44" s="589"/>
      <c r="CU44" s="589"/>
      <c r="CV44" s="589"/>
      <c r="CW44" s="589"/>
      <c r="CX44" s="589"/>
      <c r="CY44" s="590"/>
      <c r="CZ44" s="591">
        <v>21.8</v>
      </c>
      <c r="DA44" s="592"/>
      <c r="DB44" s="592"/>
      <c r="DC44" s="593"/>
      <c r="DD44" s="594">
        <v>154216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385169</v>
      </c>
      <c r="CS45" s="607"/>
      <c r="CT45" s="607"/>
      <c r="CU45" s="607"/>
      <c r="CV45" s="607"/>
      <c r="CW45" s="607"/>
      <c r="CX45" s="607"/>
      <c r="CY45" s="608"/>
      <c r="CZ45" s="591">
        <v>12.3</v>
      </c>
      <c r="DA45" s="609"/>
      <c r="DB45" s="609"/>
      <c r="DC45" s="610"/>
      <c r="DD45" s="594">
        <v>33980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292631</v>
      </c>
      <c r="CS46" s="589"/>
      <c r="CT46" s="589"/>
      <c r="CU46" s="589"/>
      <c r="CV46" s="589"/>
      <c r="CW46" s="589"/>
      <c r="CX46" s="589"/>
      <c r="CY46" s="590"/>
      <c r="CZ46" s="591">
        <v>9.4</v>
      </c>
      <c r="DA46" s="592"/>
      <c r="DB46" s="592"/>
      <c r="DC46" s="593"/>
      <c r="DD46" s="594">
        <v>117751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3127168</v>
      </c>
      <c r="CS49" s="573"/>
      <c r="CT49" s="573"/>
      <c r="CU49" s="573"/>
      <c r="CV49" s="573"/>
      <c r="CW49" s="573"/>
      <c r="CX49" s="573"/>
      <c r="CY49" s="574"/>
      <c r="CZ49" s="575">
        <v>100</v>
      </c>
      <c r="DA49" s="576"/>
      <c r="DB49" s="576"/>
      <c r="DC49" s="577"/>
      <c r="DD49" s="578">
        <v>2141949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3546</v>
      </c>
      <c r="R7" s="1101"/>
      <c r="S7" s="1101"/>
      <c r="T7" s="1101"/>
      <c r="U7" s="1101"/>
      <c r="V7" s="1101">
        <v>3127</v>
      </c>
      <c r="W7" s="1101"/>
      <c r="X7" s="1101"/>
      <c r="Y7" s="1101"/>
      <c r="Z7" s="1101"/>
      <c r="AA7" s="1101">
        <v>419</v>
      </c>
      <c r="AB7" s="1101"/>
      <c r="AC7" s="1101"/>
      <c r="AD7" s="1101"/>
      <c r="AE7" s="1102"/>
      <c r="AF7" s="1103">
        <v>331</v>
      </c>
      <c r="AG7" s="1104"/>
      <c r="AH7" s="1104"/>
      <c r="AI7" s="1104"/>
      <c r="AJ7" s="1105"/>
      <c r="AK7" s="1087">
        <v>0</v>
      </c>
      <c r="AL7" s="1088"/>
      <c r="AM7" s="1088"/>
      <c r="AN7" s="1088"/>
      <c r="AO7" s="1088"/>
      <c r="AP7" s="1088">
        <v>2680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1</v>
      </c>
      <c r="CI7" s="1085"/>
      <c r="CJ7" s="1085"/>
      <c r="CK7" s="1085"/>
      <c r="CL7" s="1086"/>
      <c r="CM7" s="1084">
        <v>42</v>
      </c>
      <c r="CN7" s="1085"/>
      <c r="CO7" s="1085"/>
      <c r="CP7" s="1085"/>
      <c r="CQ7" s="1086"/>
      <c r="CR7" s="1084">
        <v>41</v>
      </c>
      <c r="CS7" s="1085"/>
      <c r="CT7" s="1085"/>
      <c r="CU7" s="1085"/>
      <c r="CV7" s="1086"/>
      <c r="CW7" s="1084">
        <v>26</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542</v>
      </c>
      <c r="BT8" s="1011"/>
      <c r="BU8" s="1011"/>
      <c r="BV8" s="1011"/>
      <c r="BW8" s="1011"/>
      <c r="BX8" s="1011"/>
      <c r="BY8" s="1011"/>
      <c r="BZ8" s="1011"/>
      <c r="CA8" s="1011"/>
      <c r="CB8" s="1011"/>
      <c r="CC8" s="1011"/>
      <c r="CD8" s="1011"/>
      <c r="CE8" s="1011"/>
      <c r="CF8" s="1011"/>
      <c r="CG8" s="1012"/>
      <c r="CH8" s="985">
        <v>2</v>
      </c>
      <c r="CI8" s="986"/>
      <c r="CJ8" s="986"/>
      <c r="CK8" s="986"/>
      <c r="CL8" s="987"/>
      <c r="CM8" s="985">
        <v>94</v>
      </c>
      <c r="CN8" s="986"/>
      <c r="CO8" s="986"/>
      <c r="CP8" s="986"/>
      <c r="CQ8" s="987"/>
      <c r="CR8" s="985">
        <v>50</v>
      </c>
      <c r="CS8" s="986"/>
      <c r="CT8" s="986"/>
      <c r="CU8" s="986"/>
      <c r="CV8" s="987"/>
      <c r="CW8" s="985">
        <v>24</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1</v>
      </c>
      <c r="CI9" s="986"/>
      <c r="CJ9" s="986"/>
      <c r="CK9" s="986"/>
      <c r="CL9" s="987"/>
      <c r="CM9" s="985">
        <v>7</v>
      </c>
      <c r="CN9" s="986"/>
      <c r="CO9" s="986"/>
      <c r="CP9" s="986"/>
      <c r="CQ9" s="987"/>
      <c r="CR9" s="985">
        <v>1</v>
      </c>
      <c r="CS9" s="986"/>
      <c r="CT9" s="986"/>
      <c r="CU9" s="986"/>
      <c r="CV9" s="987"/>
      <c r="CW9" s="985">
        <v>9</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3546</v>
      </c>
      <c r="R23" s="1065"/>
      <c r="S23" s="1065"/>
      <c r="T23" s="1065"/>
      <c r="U23" s="1065"/>
      <c r="V23" s="1065">
        <v>3127</v>
      </c>
      <c r="W23" s="1065"/>
      <c r="X23" s="1065"/>
      <c r="Y23" s="1065"/>
      <c r="Z23" s="1065"/>
      <c r="AA23" s="1065">
        <v>419</v>
      </c>
      <c r="AB23" s="1065"/>
      <c r="AC23" s="1065"/>
      <c r="AD23" s="1065"/>
      <c r="AE23" s="1066"/>
      <c r="AF23" s="1067">
        <v>331</v>
      </c>
      <c r="AG23" s="1065"/>
      <c r="AH23" s="1065"/>
      <c r="AI23" s="1065"/>
      <c r="AJ23" s="1068"/>
      <c r="AK23" s="1069"/>
      <c r="AL23" s="1070"/>
      <c r="AM23" s="1070"/>
      <c r="AN23" s="1070"/>
      <c r="AO23" s="1070"/>
      <c r="AP23" s="1065">
        <v>2680</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380</v>
      </c>
      <c r="C28" s="1047"/>
      <c r="D28" s="1047"/>
      <c r="E28" s="1047"/>
      <c r="F28" s="1047"/>
      <c r="G28" s="1047"/>
      <c r="H28" s="1047"/>
      <c r="I28" s="1047"/>
      <c r="J28" s="1047"/>
      <c r="K28" s="1047"/>
      <c r="L28" s="1047"/>
      <c r="M28" s="1047"/>
      <c r="N28" s="1047"/>
      <c r="O28" s="1047"/>
      <c r="P28" s="1048"/>
      <c r="Q28" s="1049">
        <v>382</v>
      </c>
      <c r="R28" s="1050"/>
      <c r="S28" s="1050"/>
      <c r="T28" s="1050"/>
      <c r="U28" s="1050"/>
      <c r="V28" s="1050">
        <v>339</v>
      </c>
      <c r="W28" s="1050"/>
      <c r="X28" s="1050"/>
      <c r="Y28" s="1050"/>
      <c r="Z28" s="1050"/>
      <c r="AA28" s="1050">
        <v>43</v>
      </c>
      <c r="AB28" s="1050"/>
      <c r="AC28" s="1050"/>
      <c r="AD28" s="1050"/>
      <c r="AE28" s="1051"/>
      <c r="AF28" s="1052">
        <v>43</v>
      </c>
      <c r="AG28" s="1050"/>
      <c r="AH28" s="1050"/>
      <c r="AI28" s="1050"/>
      <c r="AJ28" s="1053"/>
      <c r="AK28" s="1054">
        <v>19</v>
      </c>
      <c r="AL28" s="1042"/>
      <c r="AM28" s="1042"/>
      <c r="AN28" s="1042"/>
      <c r="AO28" s="1042"/>
      <c r="AP28" s="1042">
        <v>38</v>
      </c>
      <c r="AQ28" s="1042"/>
      <c r="AR28" s="1042"/>
      <c r="AS28" s="1042"/>
      <c r="AT28" s="1042"/>
      <c r="AU28" s="1042">
        <v>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381</v>
      </c>
      <c r="C29" s="1028"/>
      <c r="D29" s="1028"/>
      <c r="E29" s="1028"/>
      <c r="F29" s="1028"/>
      <c r="G29" s="1028"/>
      <c r="H29" s="1028"/>
      <c r="I29" s="1028"/>
      <c r="J29" s="1028"/>
      <c r="K29" s="1028"/>
      <c r="L29" s="1028"/>
      <c r="M29" s="1028"/>
      <c r="N29" s="1028"/>
      <c r="O29" s="1028"/>
      <c r="P29" s="1029"/>
      <c r="Q29" s="1039">
        <v>202</v>
      </c>
      <c r="R29" s="1040"/>
      <c r="S29" s="1040"/>
      <c r="T29" s="1040"/>
      <c r="U29" s="1040"/>
      <c r="V29" s="1040">
        <v>171</v>
      </c>
      <c r="W29" s="1040"/>
      <c r="X29" s="1040"/>
      <c r="Y29" s="1040"/>
      <c r="Z29" s="1040"/>
      <c r="AA29" s="1040">
        <v>31</v>
      </c>
      <c r="AB29" s="1040"/>
      <c r="AC29" s="1040"/>
      <c r="AD29" s="1040"/>
      <c r="AE29" s="1041"/>
      <c r="AF29" s="1033">
        <v>31</v>
      </c>
      <c r="AG29" s="1034"/>
      <c r="AH29" s="1034"/>
      <c r="AI29" s="1034"/>
      <c r="AJ29" s="1035"/>
      <c r="AK29" s="976">
        <v>5</v>
      </c>
      <c r="AL29" s="967"/>
      <c r="AM29" s="967"/>
      <c r="AN29" s="967"/>
      <c r="AO29" s="967"/>
      <c r="AP29" s="967">
        <v>34</v>
      </c>
      <c r="AQ29" s="967"/>
      <c r="AR29" s="967"/>
      <c r="AS29" s="967"/>
      <c r="AT29" s="967"/>
      <c r="AU29" s="967">
        <v>0</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382</v>
      </c>
      <c r="C30" s="1028"/>
      <c r="D30" s="1028"/>
      <c r="E30" s="1028"/>
      <c r="F30" s="1028"/>
      <c r="G30" s="1028"/>
      <c r="H30" s="1028"/>
      <c r="I30" s="1028"/>
      <c r="J30" s="1028"/>
      <c r="K30" s="1028"/>
      <c r="L30" s="1028"/>
      <c r="M30" s="1028"/>
      <c r="N30" s="1028"/>
      <c r="O30" s="1028"/>
      <c r="P30" s="1029"/>
      <c r="Q30" s="1039">
        <v>391</v>
      </c>
      <c r="R30" s="1040"/>
      <c r="S30" s="1040"/>
      <c r="T30" s="1040"/>
      <c r="U30" s="1040"/>
      <c r="V30" s="1040">
        <v>386</v>
      </c>
      <c r="W30" s="1040"/>
      <c r="X30" s="1040"/>
      <c r="Y30" s="1040"/>
      <c r="Z30" s="1040"/>
      <c r="AA30" s="1040">
        <v>5</v>
      </c>
      <c r="AB30" s="1040"/>
      <c r="AC30" s="1040"/>
      <c r="AD30" s="1040"/>
      <c r="AE30" s="1041"/>
      <c r="AF30" s="1033">
        <v>5</v>
      </c>
      <c r="AG30" s="1034"/>
      <c r="AH30" s="1034"/>
      <c r="AI30" s="1034"/>
      <c r="AJ30" s="1035"/>
      <c r="AK30" s="976">
        <v>67</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383</v>
      </c>
      <c r="C31" s="1028"/>
      <c r="D31" s="1028"/>
      <c r="E31" s="1028"/>
      <c r="F31" s="1028"/>
      <c r="G31" s="1028"/>
      <c r="H31" s="1028"/>
      <c r="I31" s="1028"/>
      <c r="J31" s="1028"/>
      <c r="K31" s="1028"/>
      <c r="L31" s="1028"/>
      <c r="M31" s="1028"/>
      <c r="N31" s="1028"/>
      <c r="O31" s="1028"/>
      <c r="P31" s="1029"/>
      <c r="Q31" s="1039">
        <v>3</v>
      </c>
      <c r="R31" s="1040"/>
      <c r="S31" s="1040"/>
      <c r="T31" s="1040"/>
      <c r="U31" s="1040"/>
      <c r="V31" s="1040">
        <v>3</v>
      </c>
      <c r="W31" s="1040"/>
      <c r="X31" s="1040"/>
      <c r="Y31" s="1040"/>
      <c r="Z31" s="1040"/>
      <c r="AA31" s="1040">
        <v>0</v>
      </c>
      <c r="AB31" s="1040"/>
      <c r="AC31" s="1040"/>
      <c r="AD31" s="1040"/>
      <c r="AE31" s="1041"/>
      <c r="AF31" s="1033">
        <v>0</v>
      </c>
      <c r="AG31" s="1034"/>
      <c r="AH31" s="1034"/>
      <c r="AI31" s="1034"/>
      <c r="AJ31" s="1035"/>
      <c r="AK31" s="976">
        <v>1</v>
      </c>
      <c r="AL31" s="967"/>
      <c r="AM31" s="967"/>
      <c r="AN31" s="967"/>
      <c r="AO31" s="967"/>
      <c r="AP31" s="967">
        <v>66</v>
      </c>
      <c r="AQ31" s="967"/>
      <c r="AR31" s="967"/>
      <c r="AS31" s="967"/>
      <c r="AT31" s="967"/>
      <c r="AU31" s="967">
        <v>1</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45</v>
      </c>
      <c r="R32" s="1040"/>
      <c r="S32" s="1040"/>
      <c r="T32" s="1040"/>
      <c r="U32" s="1040"/>
      <c r="V32" s="1040">
        <v>45</v>
      </c>
      <c r="W32" s="1040"/>
      <c r="X32" s="1040"/>
      <c r="Y32" s="1040"/>
      <c r="Z32" s="1040"/>
      <c r="AA32" s="1040">
        <v>0</v>
      </c>
      <c r="AB32" s="1040"/>
      <c r="AC32" s="1040"/>
      <c r="AD32" s="1040"/>
      <c r="AE32" s="1041"/>
      <c r="AF32" s="1033">
        <v>0</v>
      </c>
      <c r="AG32" s="1034"/>
      <c r="AH32" s="1034"/>
      <c r="AI32" s="1034"/>
      <c r="AJ32" s="1035"/>
      <c r="AK32" s="976">
        <v>16</v>
      </c>
      <c r="AL32" s="967"/>
      <c r="AM32" s="967"/>
      <c r="AN32" s="967"/>
      <c r="AO32" s="967"/>
      <c r="AP32" s="967">
        <v>0</v>
      </c>
      <c r="AQ32" s="967"/>
      <c r="AR32" s="967"/>
      <c r="AS32" s="967"/>
      <c r="AT32" s="967"/>
      <c r="AU32" s="967">
        <v>0</v>
      </c>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v>88</v>
      </c>
      <c r="R33" s="1040"/>
      <c r="S33" s="1040"/>
      <c r="T33" s="1040"/>
      <c r="U33" s="1040"/>
      <c r="V33" s="1040">
        <v>88</v>
      </c>
      <c r="W33" s="1040"/>
      <c r="X33" s="1040"/>
      <c r="Y33" s="1040"/>
      <c r="Z33" s="1040"/>
      <c r="AA33" s="1040">
        <v>0</v>
      </c>
      <c r="AB33" s="1040"/>
      <c r="AC33" s="1040"/>
      <c r="AD33" s="1040"/>
      <c r="AE33" s="1041"/>
      <c r="AF33" s="1033">
        <v>0</v>
      </c>
      <c r="AG33" s="1034"/>
      <c r="AH33" s="1034"/>
      <c r="AI33" s="1034"/>
      <c r="AJ33" s="1035"/>
      <c r="AK33" s="976">
        <v>48</v>
      </c>
      <c r="AL33" s="967"/>
      <c r="AM33" s="967"/>
      <c r="AN33" s="967"/>
      <c r="AO33" s="967"/>
      <c r="AP33" s="967">
        <v>431</v>
      </c>
      <c r="AQ33" s="967"/>
      <c r="AR33" s="967"/>
      <c r="AS33" s="967"/>
      <c r="AT33" s="967"/>
      <c r="AU33" s="967">
        <v>30</v>
      </c>
      <c r="AV33" s="967"/>
      <c r="AW33" s="967"/>
      <c r="AX33" s="967"/>
      <c r="AY33" s="967"/>
      <c r="AZ33" s="1038"/>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387</v>
      </c>
      <c r="C34" s="1028"/>
      <c r="D34" s="1028"/>
      <c r="E34" s="1028"/>
      <c r="F34" s="1028"/>
      <c r="G34" s="1028"/>
      <c r="H34" s="1028"/>
      <c r="I34" s="1028"/>
      <c r="J34" s="1028"/>
      <c r="K34" s="1028"/>
      <c r="L34" s="1028"/>
      <c r="M34" s="1028"/>
      <c r="N34" s="1028"/>
      <c r="O34" s="1028"/>
      <c r="P34" s="1029"/>
      <c r="Q34" s="1039">
        <v>175</v>
      </c>
      <c r="R34" s="1040"/>
      <c r="S34" s="1040"/>
      <c r="T34" s="1040"/>
      <c r="U34" s="1040"/>
      <c r="V34" s="1040">
        <v>175</v>
      </c>
      <c r="W34" s="1040"/>
      <c r="X34" s="1040"/>
      <c r="Y34" s="1040"/>
      <c r="Z34" s="1040"/>
      <c r="AA34" s="1040">
        <v>0</v>
      </c>
      <c r="AB34" s="1040"/>
      <c r="AC34" s="1040"/>
      <c r="AD34" s="1040"/>
      <c r="AE34" s="1041"/>
      <c r="AF34" s="1033">
        <v>0</v>
      </c>
      <c r="AG34" s="1034"/>
      <c r="AH34" s="1034"/>
      <c r="AI34" s="1034"/>
      <c r="AJ34" s="1035"/>
      <c r="AK34" s="976">
        <v>84</v>
      </c>
      <c r="AL34" s="967"/>
      <c r="AM34" s="967"/>
      <c r="AN34" s="967"/>
      <c r="AO34" s="967"/>
      <c r="AP34" s="967">
        <v>896</v>
      </c>
      <c r="AQ34" s="967"/>
      <c r="AR34" s="967"/>
      <c r="AS34" s="967"/>
      <c r="AT34" s="967"/>
      <c r="AU34" s="967">
        <v>59</v>
      </c>
      <c r="AV34" s="967"/>
      <c r="AW34" s="967"/>
      <c r="AX34" s="967"/>
      <c r="AY34" s="967"/>
      <c r="AZ34" s="1038"/>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388</v>
      </c>
      <c r="C35" s="1028"/>
      <c r="D35" s="1028"/>
      <c r="E35" s="1028"/>
      <c r="F35" s="1028"/>
      <c r="G35" s="1028"/>
      <c r="H35" s="1028"/>
      <c r="I35" s="1028"/>
      <c r="J35" s="1028"/>
      <c r="K35" s="1028"/>
      <c r="L35" s="1028"/>
      <c r="M35" s="1028"/>
      <c r="N35" s="1028"/>
      <c r="O35" s="1028"/>
      <c r="P35" s="1029"/>
      <c r="Q35" s="1039">
        <v>66</v>
      </c>
      <c r="R35" s="1040"/>
      <c r="S35" s="1040"/>
      <c r="T35" s="1040"/>
      <c r="U35" s="1040"/>
      <c r="V35" s="1040">
        <v>66</v>
      </c>
      <c r="W35" s="1040"/>
      <c r="X35" s="1040"/>
      <c r="Y35" s="1040"/>
      <c r="Z35" s="1040"/>
      <c r="AA35" s="1040">
        <v>0</v>
      </c>
      <c r="AB35" s="1040"/>
      <c r="AC35" s="1040"/>
      <c r="AD35" s="1040"/>
      <c r="AE35" s="1041"/>
      <c r="AF35" s="1033">
        <v>0</v>
      </c>
      <c r="AG35" s="1034"/>
      <c r="AH35" s="1034"/>
      <c r="AI35" s="1034"/>
      <c r="AJ35" s="1035"/>
      <c r="AK35" s="976">
        <v>49</v>
      </c>
      <c r="AL35" s="967"/>
      <c r="AM35" s="967"/>
      <c r="AN35" s="967"/>
      <c r="AO35" s="967"/>
      <c r="AP35" s="967">
        <v>512</v>
      </c>
      <c r="AQ35" s="967"/>
      <c r="AR35" s="967"/>
      <c r="AS35" s="967"/>
      <c r="AT35" s="967"/>
      <c r="AU35" s="967">
        <v>34</v>
      </c>
      <c r="AV35" s="967"/>
      <c r="AW35" s="967"/>
      <c r="AX35" s="967"/>
      <c r="AY35" s="967"/>
      <c r="AZ35" s="1038"/>
      <c r="BA35" s="1038"/>
      <c r="BB35" s="1038"/>
      <c r="BC35" s="1038"/>
      <c r="BD35" s="1038"/>
      <c r="BE35" s="1022" t="s">
        <v>386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81</v>
      </c>
      <c r="AG63" s="955"/>
      <c r="AH63" s="955"/>
      <c r="AI63" s="955"/>
      <c r="AJ63" s="1020"/>
      <c r="AK63" s="1021"/>
      <c r="AL63" s="959"/>
      <c r="AM63" s="959"/>
      <c r="AN63" s="959"/>
      <c r="AO63" s="959"/>
      <c r="AP63" s="955">
        <v>1977</v>
      </c>
      <c r="AQ63" s="955"/>
      <c r="AR63" s="955"/>
      <c r="AS63" s="955"/>
      <c r="AT63" s="955"/>
      <c r="AU63" s="955">
        <v>125</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84">
        <v>457</v>
      </c>
      <c r="R68" s="978"/>
      <c r="S68" s="978"/>
      <c r="T68" s="978"/>
      <c r="U68" s="978"/>
      <c r="V68" s="978">
        <v>438</v>
      </c>
      <c r="W68" s="978"/>
      <c r="X68" s="978"/>
      <c r="Y68" s="978"/>
      <c r="Z68" s="978"/>
      <c r="AA68" s="978">
        <v>19</v>
      </c>
      <c r="AB68" s="978"/>
      <c r="AC68" s="978"/>
      <c r="AD68" s="978"/>
      <c r="AE68" s="978"/>
      <c r="AF68" s="978">
        <v>19</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102711</v>
      </c>
      <c r="R69" s="967"/>
      <c r="S69" s="967"/>
      <c r="T69" s="967"/>
      <c r="U69" s="967"/>
      <c r="V69" s="967">
        <v>99754</v>
      </c>
      <c r="W69" s="967"/>
      <c r="X69" s="967"/>
      <c r="Y69" s="967"/>
      <c r="Z69" s="967"/>
      <c r="AA69" s="967">
        <v>2957</v>
      </c>
      <c r="AB69" s="967"/>
      <c r="AC69" s="967"/>
      <c r="AD69" s="967"/>
      <c r="AE69" s="967"/>
      <c r="AF69" s="967">
        <v>2957</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c r="D70" s="971"/>
      <c r="E70" s="971"/>
      <c r="F70" s="971"/>
      <c r="G70" s="971"/>
      <c r="H70" s="971"/>
      <c r="I70" s="971"/>
      <c r="J70" s="971"/>
      <c r="K70" s="971"/>
      <c r="L70" s="971"/>
      <c r="M70" s="971"/>
      <c r="N70" s="971"/>
      <c r="O70" s="971"/>
      <c r="P70" s="972"/>
      <c r="Q70" s="973">
        <v>4148</v>
      </c>
      <c r="R70" s="967"/>
      <c r="S70" s="967"/>
      <c r="T70" s="967"/>
      <c r="U70" s="967"/>
      <c r="V70" s="967">
        <v>4116</v>
      </c>
      <c r="W70" s="967"/>
      <c r="X70" s="967"/>
      <c r="Y70" s="967"/>
      <c r="Z70" s="967"/>
      <c r="AA70" s="967">
        <v>32</v>
      </c>
      <c r="AB70" s="967"/>
      <c r="AC70" s="967"/>
      <c r="AD70" s="967"/>
      <c r="AE70" s="967"/>
      <c r="AF70" s="967">
        <v>32</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3">
        <v>142</v>
      </c>
      <c r="R71" s="967"/>
      <c r="S71" s="967"/>
      <c r="T71" s="967"/>
      <c r="U71" s="967"/>
      <c r="V71" s="967">
        <v>126</v>
      </c>
      <c r="W71" s="967"/>
      <c r="X71" s="967"/>
      <c r="Y71" s="967"/>
      <c r="Z71" s="967"/>
      <c r="AA71" s="967">
        <v>16</v>
      </c>
      <c r="AB71" s="967"/>
      <c r="AC71" s="967"/>
      <c r="AD71" s="967"/>
      <c r="AE71" s="967"/>
      <c r="AF71" s="967">
        <v>16</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c r="D72" s="971"/>
      <c r="E72" s="971"/>
      <c r="F72" s="971"/>
      <c r="G72" s="971"/>
      <c r="H72" s="971"/>
      <c r="I72" s="971"/>
      <c r="J72" s="971"/>
      <c r="K72" s="971"/>
      <c r="L72" s="971"/>
      <c r="M72" s="971"/>
      <c r="N72" s="971"/>
      <c r="O72" s="971"/>
      <c r="P72" s="972"/>
      <c r="Q72" s="973">
        <v>132</v>
      </c>
      <c r="R72" s="967"/>
      <c r="S72" s="967"/>
      <c r="T72" s="967"/>
      <c r="U72" s="967"/>
      <c r="V72" s="967">
        <v>121</v>
      </c>
      <c r="W72" s="967"/>
      <c r="X72" s="967"/>
      <c r="Y72" s="967"/>
      <c r="Z72" s="967"/>
      <c r="AA72" s="967">
        <v>10</v>
      </c>
      <c r="AB72" s="967"/>
      <c r="AC72" s="967"/>
      <c r="AD72" s="967"/>
      <c r="AE72" s="967"/>
      <c r="AF72" s="967">
        <v>10</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536</v>
      </c>
      <c r="C73" s="971"/>
      <c r="D73" s="971"/>
      <c r="E73" s="971"/>
      <c r="F73" s="971"/>
      <c r="G73" s="971"/>
      <c r="H73" s="971"/>
      <c r="I73" s="971"/>
      <c r="J73" s="971"/>
      <c r="K73" s="971"/>
      <c r="L73" s="971"/>
      <c r="M73" s="971"/>
      <c r="N73" s="971"/>
      <c r="O73" s="971"/>
      <c r="P73" s="972"/>
      <c r="Q73" s="973">
        <v>4478</v>
      </c>
      <c r="R73" s="967"/>
      <c r="S73" s="967"/>
      <c r="T73" s="967"/>
      <c r="U73" s="967"/>
      <c r="V73" s="967">
        <v>4644</v>
      </c>
      <c r="W73" s="967"/>
      <c r="X73" s="967"/>
      <c r="Y73" s="967"/>
      <c r="Z73" s="967"/>
      <c r="AA73" s="967">
        <v>-166</v>
      </c>
      <c r="AB73" s="967"/>
      <c r="AC73" s="967"/>
      <c r="AD73" s="967"/>
      <c r="AE73" s="967"/>
      <c r="AF73" s="967">
        <v>650</v>
      </c>
      <c r="AG73" s="967"/>
      <c r="AH73" s="967"/>
      <c r="AI73" s="967"/>
      <c r="AJ73" s="967"/>
      <c r="AK73" s="967">
        <v>228</v>
      </c>
      <c r="AL73" s="967"/>
      <c r="AM73" s="967"/>
      <c r="AN73" s="967"/>
      <c r="AO73" s="967"/>
      <c r="AP73" s="967">
        <v>3820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537</v>
      </c>
      <c r="C74" s="971"/>
      <c r="D74" s="971"/>
      <c r="E74" s="971"/>
      <c r="F74" s="971"/>
      <c r="G74" s="971"/>
      <c r="H74" s="971"/>
      <c r="I74" s="971"/>
      <c r="J74" s="971"/>
      <c r="K74" s="971"/>
      <c r="L74" s="971"/>
      <c r="M74" s="971"/>
      <c r="N74" s="971"/>
      <c r="O74" s="971"/>
      <c r="P74" s="972"/>
      <c r="Q74" s="973">
        <v>1236</v>
      </c>
      <c r="R74" s="967"/>
      <c r="S74" s="967"/>
      <c r="T74" s="967"/>
      <c r="U74" s="967"/>
      <c r="V74" s="967">
        <v>1131</v>
      </c>
      <c r="W74" s="967"/>
      <c r="X74" s="967"/>
      <c r="Y74" s="967"/>
      <c r="Z74" s="967"/>
      <c r="AA74" s="967">
        <v>105</v>
      </c>
      <c r="AB74" s="967"/>
      <c r="AC74" s="967"/>
      <c r="AD74" s="967"/>
      <c r="AE74" s="967"/>
      <c r="AF74" s="967">
        <v>105</v>
      </c>
      <c r="AG74" s="967"/>
      <c r="AH74" s="967"/>
      <c r="AI74" s="967"/>
      <c r="AJ74" s="967"/>
      <c r="AK74" s="967">
        <v>9</v>
      </c>
      <c r="AL74" s="967"/>
      <c r="AM74" s="967"/>
      <c r="AN74" s="967"/>
      <c r="AO74" s="967"/>
      <c r="AP74" s="967">
        <v>219</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538</v>
      </c>
      <c r="C75" s="971"/>
      <c r="D75" s="971"/>
      <c r="E75" s="971"/>
      <c r="F75" s="971"/>
      <c r="G75" s="971"/>
      <c r="H75" s="971"/>
      <c r="I75" s="971"/>
      <c r="J75" s="971"/>
      <c r="K75" s="971"/>
      <c r="L75" s="971"/>
      <c r="M75" s="971"/>
      <c r="N75" s="971"/>
      <c r="O75" s="971"/>
      <c r="P75" s="972"/>
      <c r="Q75" s="974">
        <v>2217</v>
      </c>
      <c r="R75" s="975"/>
      <c r="S75" s="975"/>
      <c r="T75" s="975"/>
      <c r="U75" s="976"/>
      <c r="V75" s="977">
        <v>2180</v>
      </c>
      <c r="W75" s="975"/>
      <c r="X75" s="975"/>
      <c r="Y75" s="975"/>
      <c r="Z75" s="976"/>
      <c r="AA75" s="977">
        <v>37</v>
      </c>
      <c r="AB75" s="975"/>
      <c r="AC75" s="975"/>
      <c r="AD75" s="975"/>
      <c r="AE75" s="976"/>
      <c r="AF75" s="977">
        <v>37</v>
      </c>
      <c r="AG75" s="975"/>
      <c r="AH75" s="975"/>
      <c r="AI75" s="975"/>
      <c r="AJ75" s="976"/>
      <c r="AK75" s="977">
        <v>0</v>
      </c>
      <c r="AL75" s="975"/>
      <c r="AM75" s="975"/>
      <c r="AN75" s="975"/>
      <c r="AO75" s="976"/>
      <c r="AP75" s="977">
        <v>1660</v>
      </c>
      <c r="AQ75" s="975"/>
      <c r="AR75" s="975"/>
      <c r="AS75" s="975"/>
      <c r="AT75" s="976"/>
      <c r="AU75" s="977">
        <v>46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539</v>
      </c>
      <c r="C76" s="971"/>
      <c r="D76" s="971"/>
      <c r="E76" s="971"/>
      <c r="F76" s="971"/>
      <c r="G76" s="971"/>
      <c r="H76" s="971"/>
      <c r="I76" s="971"/>
      <c r="J76" s="971"/>
      <c r="K76" s="971"/>
      <c r="L76" s="971"/>
      <c r="M76" s="971"/>
      <c r="N76" s="971"/>
      <c r="O76" s="971"/>
      <c r="P76" s="972"/>
      <c r="Q76" s="974">
        <v>1564</v>
      </c>
      <c r="R76" s="975"/>
      <c r="S76" s="975"/>
      <c r="T76" s="975"/>
      <c r="U76" s="976"/>
      <c r="V76" s="977">
        <v>1499</v>
      </c>
      <c r="W76" s="975"/>
      <c r="X76" s="975"/>
      <c r="Y76" s="975"/>
      <c r="Z76" s="976"/>
      <c r="AA76" s="977">
        <v>64</v>
      </c>
      <c r="AB76" s="975"/>
      <c r="AC76" s="975"/>
      <c r="AD76" s="975"/>
      <c r="AE76" s="976"/>
      <c r="AF76" s="977">
        <v>50</v>
      </c>
      <c r="AG76" s="975"/>
      <c r="AH76" s="975"/>
      <c r="AI76" s="975"/>
      <c r="AJ76" s="976"/>
      <c r="AK76" s="977">
        <v>60</v>
      </c>
      <c r="AL76" s="975"/>
      <c r="AM76" s="975"/>
      <c r="AN76" s="975"/>
      <c r="AO76" s="976"/>
      <c r="AP76" s="977">
        <v>1084</v>
      </c>
      <c r="AQ76" s="975"/>
      <c r="AR76" s="975"/>
      <c r="AS76" s="975"/>
      <c r="AT76" s="976"/>
      <c r="AU76" s="977">
        <v>70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540</v>
      </c>
      <c r="C77" s="971"/>
      <c r="D77" s="971"/>
      <c r="E77" s="971"/>
      <c r="F77" s="971"/>
      <c r="G77" s="971"/>
      <c r="H77" s="971"/>
      <c r="I77" s="971"/>
      <c r="J77" s="971"/>
      <c r="K77" s="971"/>
      <c r="L77" s="971"/>
      <c r="M77" s="971"/>
      <c r="N77" s="971"/>
      <c r="O77" s="971"/>
      <c r="P77" s="972"/>
      <c r="Q77" s="974">
        <v>647</v>
      </c>
      <c r="R77" s="975"/>
      <c r="S77" s="975"/>
      <c r="T77" s="975"/>
      <c r="U77" s="976"/>
      <c r="V77" s="977">
        <v>613</v>
      </c>
      <c r="W77" s="975"/>
      <c r="X77" s="975"/>
      <c r="Y77" s="975"/>
      <c r="Z77" s="976"/>
      <c r="AA77" s="977">
        <v>34</v>
      </c>
      <c r="AB77" s="975"/>
      <c r="AC77" s="975"/>
      <c r="AD77" s="975"/>
      <c r="AE77" s="976"/>
      <c r="AF77" s="977">
        <v>34</v>
      </c>
      <c r="AG77" s="975"/>
      <c r="AH77" s="975"/>
      <c r="AI77" s="975"/>
      <c r="AJ77" s="976"/>
      <c r="AK77" s="977">
        <v>0</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3910</v>
      </c>
      <c r="AG88" s="955"/>
      <c r="AH88" s="955"/>
      <c r="AI88" s="955"/>
      <c r="AJ88" s="955"/>
      <c r="AK88" s="959"/>
      <c r="AL88" s="959"/>
      <c r="AM88" s="959"/>
      <c r="AN88" s="959"/>
      <c r="AO88" s="959"/>
      <c r="AP88" s="955">
        <v>6783</v>
      </c>
      <c r="AQ88" s="955"/>
      <c r="AR88" s="955"/>
      <c r="AS88" s="955"/>
      <c r="AT88" s="955"/>
      <c r="AU88" s="955">
        <v>116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92</v>
      </c>
      <c r="CS102" s="947"/>
      <c r="CT102" s="947"/>
      <c r="CU102" s="947"/>
      <c r="CV102" s="948"/>
      <c r="CW102" s="946">
        <v>59</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407594</v>
      </c>
      <c r="AB110" s="873"/>
      <c r="AC110" s="873"/>
      <c r="AD110" s="873"/>
      <c r="AE110" s="874"/>
      <c r="AF110" s="875">
        <v>382886</v>
      </c>
      <c r="AG110" s="873"/>
      <c r="AH110" s="873"/>
      <c r="AI110" s="873"/>
      <c r="AJ110" s="874"/>
      <c r="AK110" s="875">
        <v>362790</v>
      </c>
      <c r="AL110" s="873"/>
      <c r="AM110" s="873"/>
      <c r="AN110" s="873"/>
      <c r="AO110" s="874"/>
      <c r="AP110" s="876">
        <v>23</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2678379</v>
      </c>
      <c r="BR110" s="800"/>
      <c r="BS110" s="800"/>
      <c r="BT110" s="800"/>
      <c r="BU110" s="800"/>
      <c r="BV110" s="800">
        <v>2726420</v>
      </c>
      <c r="BW110" s="800"/>
      <c r="BX110" s="800"/>
      <c r="BY110" s="800"/>
      <c r="BZ110" s="800"/>
      <c r="CA110" s="800">
        <v>2680281</v>
      </c>
      <c r="CB110" s="800"/>
      <c r="CC110" s="800"/>
      <c r="CD110" s="800"/>
      <c r="CE110" s="800"/>
      <c r="CF110" s="861">
        <v>169.9</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1505220</v>
      </c>
      <c r="BR112" s="771"/>
      <c r="BS112" s="771"/>
      <c r="BT112" s="771"/>
      <c r="BU112" s="771"/>
      <c r="BV112" s="771">
        <v>1522615</v>
      </c>
      <c r="BW112" s="771"/>
      <c r="BX112" s="771"/>
      <c r="BY112" s="771"/>
      <c r="BZ112" s="771"/>
      <c r="CA112" s="771">
        <v>1428534</v>
      </c>
      <c r="CB112" s="771"/>
      <c r="CC112" s="771"/>
      <c r="CD112" s="771"/>
      <c r="CE112" s="771"/>
      <c r="CF112" s="848">
        <v>90.5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166354</v>
      </c>
      <c r="AB113" s="909"/>
      <c r="AC113" s="909"/>
      <c r="AD113" s="909"/>
      <c r="AE113" s="910"/>
      <c r="AF113" s="911">
        <v>150705</v>
      </c>
      <c r="AG113" s="909"/>
      <c r="AH113" s="909"/>
      <c r="AI113" s="909"/>
      <c r="AJ113" s="910"/>
      <c r="AK113" s="911">
        <v>125336</v>
      </c>
      <c r="AL113" s="909"/>
      <c r="AM113" s="909"/>
      <c r="AN113" s="909"/>
      <c r="AO113" s="910"/>
      <c r="AP113" s="912">
        <v>7.9</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45298</v>
      </c>
      <c r="BR113" s="771"/>
      <c r="BS113" s="771"/>
      <c r="BT113" s="771"/>
      <c r="BU113" s="771"/>
      <c r="BV113" s="771">
        <v>41220</v>
      </c>
      <c r="BW113" s="771"/>
      <c r="BX113" s="771"/>
      <c r="BY113" s="771"/>
      <c r="BZ113" s="771"/>
      <c r="CA113" s="771">
        <v>61612</v>
      </c>
      <c r="CB113" s="771"/>
      <c r="CC113" s="771"/>
      <c r="CD113" s="771"/>
      <c r="CE113" s="771"/>
      <c r="CF113" s="848">
        <v>3.9</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8451</v>
      </c>
      <c r="AB114" s="784"/>
      <c r="AC114" s="784"/>
      <c r="AD114" s="784"/>
      <c r="AE114" s="785"/>
      <c r="AF114" s="786">
        <v>7874</v>
      </c>
      <c r="AG114" s="784"/>
      <c r="AH114" s="784"/>
      <c r="AI114" s="784"/>
      <c r="AJ114" s="785"/>
      <c r="AK114" s="786">
        <v>7339</v>
      </c>
      <c r="AL114" s="784"/>
      <c r="AM114" s="784"/>
      <c r="AN114" s="784"/>
      <c r="AO114" s="785"/>
      <c r="AP114" s="754">
        <v>0.5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692936</v>
      </c>
      <c r="BR114" s="771"/>
      <c r="BS114" s="771"/>
      <c r="BT114" s="771"/>
      <c r="BU114" s="771"/>
      <c r="BV114" s="771">
        <v>669437</v>
      </c>
      <c r="BW114" s="771"/>
      <c r="BX114" s="771"/>
      <c r="BY114" s="771"/>
      <c r="BZ114" s="771"/>
      <c r="CA114" s="771">
        <v>641423</v>
      </c>
      <c r="CB114" s="771"/>
      <c r="CC114" s="771"/>
      <c r="CD114" s="771"/>
      <c r="CE114" s="771"/>
      <c r="CF114" s="848">
        <v>40.700000000000003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582399</v>
      </c>
      <c r="AB117" s="895"/>
      <c r="AC117" s="895"/>
      <c r="AD117" s="895"/>
      <c r="AE117" s="896"/>
      <c r="AF117" s="898">
        <v>541465</v>
      </c>
      <c r="AG117" s="895"/>
      <c r="AH117" s="895"/>
      <c r="AI117" s="895"/>
      <c r="AJ117" s="896"/>
      <c r="AK117" s="898">
        <v>495465</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4921833</v>
      </c>
      <c r="BR118" s="858"/>
      <c r="BS118" s="858"/>
      <c r="BT118" s="858"/>
      <c r="BU118" s="858"/>
      <c r="BV118" s="858">
        <v>4959692</v>
      </c>
      <c r="BW118" s="858"/>
      <c r="BX118" s="858"/>
      <c r="BY118" s="858"/>
      <c r="BZ118" s="858"/>
      <c r="CA118" s="858">
        <v>4811850</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1811836</v>
      </c>
      <c r="BR119" s="800"/>
      <c r="BS119" s="800"/>
      <c r="BT119" s="800"/>
      <c r="BU119" s="800"/>
      <c r="BV119" s="800">
        <v>1885979</v>
      </c>
      <c r="BW119" s="800"/>
      <c r="BX119" s="800"/>
      <c r="BY119" s="800"/>
      <c r="BZ119" s="800"/>
      <c r="CA119" s="800">
        <v>2070961</v>
      </c>
      <c r="CB119" s="800"/>
      <c r="CC119" s="800"/>
      <c r="CD119" s="800"/>
      <c r="CE119" s="800"/>
      <c r="CF119" s="861">
        <v>131.30000000000001</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771471</v>
      </c>
      <c r="DH120" s="800"/>
      <c r="DI120" s="800"/>
      <c r="DJ120" s="800"/>
      <c r="DK120" s="800"/>
      <c r="DL120" s="800">
        <v>703368</v>
      </c>
      <c r="DM120" s="800"/>
      <c r="DN120" s="800"/>
      <c r="DO120" s="800"/>
      <c r="DP120" s="800"/>
      <c r="DQ120" s="800">
        <v>652393</v>
      </c>
      <c r="DR120" s="800"/>
      <c r="DS120" s="800"/>
      <c r="DT120" s="800"/>
      <c r="DU120" s="800"/>
      <c r="DV120" s="801">
        <v>41.3</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3433576</v>
      </c>
      <c r="BR121" s="858"/>
      <c r="BS121" s="858"/>
      <c r="BT121" s="858"/>
      <c r="BU121" s="858"/>
      <c r="BV121" s="858">
        <v>3610297</v>
      </c>
      <c r="BW121" s="858"/>
      <c r="BX121" s="858"/>
      <c r="BY121" s="858"/>
      <c r="BZ121" s="858"/>
      <c r="CA121" s="858">
        <v>3649835</v>
      </c>
      <c r="CB121" s="858"/>
      <c r="CC121" s="858"/>
      <c r="CD121" s="858"/>
      <c r="CE121" s="858"/>
      <c r="CF121" s="859">
        <v>231.3</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460902</v>
      </c>
      <c r="DH121" s="771"/>
      <c r="DI121" s="771"/>
      <c r="DJ121" s="771"/>
      <c r="DK121" s="771"/>
      <c r="DL121" s="771">
        <v>422476</v>
      </c>
      <c r="DM121" s="771"/>
      <c r="DN121" s="771"/>
      <c r="DO121" s="771"/>
      <c r="DP121" s="771"/>
      <c r="DQ121" s="771">
        <v>390392</v>
      </c>
      <c r="DR121" s="771"/>
      <c r="DS121" s="771"/>
      <c r="DT121" s="771"/>
      <c r="DU121" s="771"/>
      <c r="DV121" s="823">
        <v>24.7</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5245412</v>
      </c>
      <c r="BR122" s="840"/>
      <c r="BS122" s="840"/>
      <c r="BT122" s="840"/>
      <c r="BU122" s="840"/>
      <c r="BV122" s="840">
        <v>5496276</v>
      </c>
      <c r="BW122" s="840"/>
      <c r="BX122" s="840"/>
      <c r="BY122" s="840"/>
      <c r="BZ122" s="840"/>
      <c r="CA122" s="840">
        <v>5720796</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257562</v>
      </c>
      <c r="DH122" s="771"/>
      <c r="DI122" s="771"/>
      <c r="DJ122" s="771"/>
      <c r="DK122" s="771"/>
      <c r="DL122" s="771">
        <v>338520</v>
      </c>
      <c r="DM122" s="771"/>
      <c r="DN122" s="771"/>
      <c r="DO122" s="771"/>
      <c r="DP122" s="771"/>
      <c r="DQ122" s="771">
        <v>329338</v>
      </c>
      <c r="DR122" s="771"/>
      <c r="DS122" s="771"/>
      <c r="DT122" s="771"/>
      <c r="DU122" s="771"/>
      <c r="DV122" s="823">
        <v>20.9</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2040228</v>
      </c>
      <c r="AB129" s="784"/>
      <c r="AC129" s="784"/>
      <c r="AD129" s="784"/>
      <c r="AE129" s="785"/>
      <c r="AF129" s="786">
        <v>2023323</v>
      </c>
      <c r="AG129" s="784"/>
      <c r="AH129" s="784"/>
      <c r="AI129" s="784"/>
      <c r="AJ129" s="785"/>
      <c r="AK129" s="786">
        <v>1955388</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432610</v>
      </c>
      <c r="AB130" s="784"/>
      <c r="AC130" s="784"/>
      <c r="AD130" s="784"/>
      <c r="AE130" s="785"/>
      <c r="AF130" s="786">
        <v>401921</v>
      </c>
      <c r="AG130" s="784"/>
      <c r="AH130" s="784"/>
      <c r="AI130" s="784"/>
      <c r="AJ130" s="785"/>
      <c r="AK130" s="786">
        <v>377580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1607618</v>
      </c>
      <c r="AB131" s="717"/>
      <c r="AC131" s="717"/>
      <c r="AD131" s="717"/>
      <c r="AE131" s="718"/>
      <c r="AF131" s="719">
        <v>1621402</v>
      </c>
      <c r="AG131" s="717"/>
      <c r="AH131" s="717"/>
      <c r="AI131" s="717"/>
      <c r="AJ131" s="718"/>
      <c r="AK131" s="719">
        <v>1577808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9.3174497919999997</v>
      </c>
      <c r="AB132" s="740"/>
      <c r="AC132" s="740"/>
      <c r="AD132" s="740"/>
      <c r="AE132" s="741"/>
      <c r="AF132" s="742">
        <v>8.6063789239999995</v>
      </c>
      <c r="AG132" s="740"/>
      <c r="AH132" s="740"/>
      <c r="AI132" s="740"/>
      <c r="AJ132" s="741"/>
      <c r="AK132" s="742">
        <v>7.471441392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10.1</v>
      </c>
      <c r="AB133" s="749"/>
      <c r="AC133" s="749"/>
      <c r="AD133" s="749"/>
      <c r="AE133" s="750"/>
      <c r="AF133" s="748">
        <v>9.3000000000000007</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442234</v>
      </c>
      <c r="L9" s="264">
        <v>153128</v>
      </c>
      <c r="M9" s="265">
        <v>156414</v>
      </c>
      <c r="N9" s="266">
        <v>-2.1</v>
      </c>
    </row>
    <row r="10" spans="1:16" x14ac:dyDescent="0.15">
      <c r="A10" s="248"/>
      <c r="B10" s="244"/>
      <c r="C10" s="244"/>
      <c r="D10" s="244"/>
      <c r="E10" s="244"/>
      <c r="F10" s="244"/>
      <c r="G10" s="1133" t="s">
        <v>474</v>
      </c>
      <c r="H10" s="1134"/>
      <c r="I10" s="1134"/>
      <c r="J10" s="1135"/>
      <c r="K10" s="267">
        <v>39139</v>
      </c>
      <c r="L10" s="268">
        <v>13552</v>
      </c>
      <c r="M10" s="269">
        <v>16746</v>
      </c>
      <c r="N10" s="270">
        <v>-19.100000000000001</v>
      </c>
    </row>
    <row r="11" spans="1:16" ht="13.5" customHeight="1" x14ac:dyDescent="0.15">
      <c r="A11" s="248"/>
      <c r="B11" s="244"/>
      <c r="C11" s="244"/>
      <c r="D11" s="244"/>
      <c r="E11" s="244"/>
      <c r="F11" s="244"/>
      <c r="G11" s="1133" t="s">
        <v>475</v>
      </c>
      <c r="H11" s="1134"/>
      <c r="I11" s="1134"/>
      <c r="J11" s="1135"/>
      <c r="K11" s="267">
        <v>70846</v>
      </c>
      <c r="L11" s="268">
        <v>24531</v>
      </c>
      <c r="M11" s="269">
        <v>26001</v>
      </c>
      <c r="N11" s="270">
        <v>-5.7</v>
      </c>
    </row>
    <row r="12" spans="1:16" ht="13.5" customHeight="1" x14ac:dyDescent="0.15">
      <c r="A12" s="248"/>
      <c r="B12" s="244"/>
      <c r="C12" s="244"/>
      <c r="D12" s="244"/>
      <c r="E12" s="244"/>
      <c r="F12" s="244"/>
      <c r="G12" s="1133" t="s">
        <v>476</v>
      </c>
      <c r="H12" s="1134"/>
      <c r="I12" s="1134"/>
      <c r="J12" s="1135"/>
      <c r="K12" s="267" t="s">
        <v>477</v>
      </c>
      <c r="L12" s="268" t="s">
        <v>477</v>
      </c>
      <c r="M12" s="269">
        <v>2108</v>
      </c>
      <c r="N12" s="270" t="s">
        <v>477</v>
      </c>
    </row>
    <row r="13" spans="1:16" ht="13.5" customHeight="1" x14ac:dyDescent="0.15">
      <c r="A13" s="248"/>
      <c r="B13" s="244"/>
      <c r="C13" s="244"/>
      <c r="D13" s="244"/>
      <c r="E13" s="244"/>
      <c r="F13" s="244"/>
      <c r="G13" s="1133" t="s">
        <v>478</v>
      </c>
      <c r="H13" s="1134"/>
      <c r="I13" s="1134"/>
      <c r="J13" s="1135"/>
      <c r="K13" s="267" t="s">
        <v>477</v>
      </c>
      <c r="L13" s="268" t="s">
        <v>477</v>
      </c>
      <c r="M13" s="269" t="s">
        <v>477</v>
      </c>
      <c r="N13" s="270" t="s">
        <v>477</v>
      </c>
    </row>
    <row r="14" spans="1:16" ht="13.5" customHeight="1" x14ac:dyDescent="0.15">
      <c r="A14" s="248"/>
      <c r="B14" s="244"/>
      <c r="C14" s="244"/>
      <c r="D14" s="244"/>
      <c r="E14" s="244"/>
      <c r="F14" s="244"/>
      <c r="G14" s="1133" t="s">
        <v>479</v>
      </c>
      <c r="H14" s="1134"/>
      <c r="I14" s="1134"/>
      <c r="J14" s="1135"/>
      <c r="K14" s="267" t="s">
        <v>477</v>
      </c>
      <c r="L14" s="268" t="s">
        <v>477</v>
      </c>
      <c r="M14" s="269">
        <v>6363</v>
      </c>
      <c r="N14" s="270" t="s">
        <v>477</v>
      </c>
    </row>
    <row r="15" spans="1:16" ht="13.5" customHeight="1" x14ac:dyDescent="0.15">
      <c r="A15" s="248"/>
      <c r="B15" s="244"/>
      <c r="C15" s="244"/>
      <c r="D15" s="244"/>
      <c r="E15" s="244"/>
      <c r="F15" s="244"/>
      <c r="G15" s="1133" t="s">
        <v>480</v>
      </c>
      <c r="H15" s="1134"/>
      <c r="I15" s="1134"/>
      <c r="J15" s="1135"/>
      <c r="K15" s="267">
        <v>9970</v>
      </c>
      <c r="L15" s="268">
        <v>3452</v>
      </c>
      <c r="M15" s="269">
        <v>3826</v>
      </c>
      <c r="N15" s="270">
        <v>-9.8000000000000007</v>
      </c>
    </row>
    <row r="16" spans="1:16" x14ac:dyDescent="0.15">
      <c r="A16" s="248"/>
      <c r="B16" s="244"/>
      <c r="C16" s="244"/>
      <c r="D16" s="244"/>
      <c r="E16" s="244"/>
      <c r="F16" s="244"/>
      <c r="G16" s="1136" t="s">
        <v>481</v>
      </c>
      <c r="H16" s="1137"/>
      <c r="I16" s="1137"/>
      <c r="J16" s="1138"/>
      <c r="K16" s="268">
        <v>-42774</v>
      </c>
      <c r="L16" s="268">
        <v>-14811</v>
      </c>
      <c r="M16" s="269">
        <v>-16347</v>
      </c>
      <c r="N16" s="270">
        <v>-9.4</v>
      </c>
    </row>
    <row r="17" spans="1:16" x14ac:dyDescent="0.15">
      <c r="A17" s="248"/>
      <c r="B17" s="244"/>
      <c r="C17" s="244"/>
      <c r="D17" s="244"/>
      <c r="E17" s="244"/>
      <c r="F17" s="244"/>
      <c r="G17" s="1136" t="s">
        <v>171</v>
      </c>
      <c r="H17" s="1137"/>
      <c r="I17" s="1137"/>
      <c r="J17" s="1138"/>
      <c r="K17" s="268">
        <v>519415</v>
      </c>
      <c r="L17" s="268">
        <v>179853</v>
      </c>
      <c r="M17" s="269">
        <v>195111</v>
      </c>
      <c r="N17" s="270">
        <v>-7.8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19.739999999999998</v>
      </c>
      <c r="L21" s="281">
        <v>17.329999999999998</v>
      </c>
      <c r="M21" s="282">
        <v>2.41</v>
      </c>
      <c r="N21" s="249"/>
      <c r="O21" s="283"/>
      <c r="P21" s="279"/>
    </row>
    <row r="22" spans="1:16" s="284" customFormat="1" x14ac:dyDescent="0.15">
      <c r="A22" s="279"/>
      <c r="B22" s="249"/>
      <c r="C22" s="249"/>
      <c r="D22" s="249"/>
      <c r="E22" s="249"/>
      <c r="F22" s="249"/>
      <c r="G22" s="1130" t="s">
        <v>487</v>
      </c>
      <c r="H22" s="1131"/>
      <c r="I22" s="1131"/>
      <c r="J22" s="1132"/>
      <c r="K22" s="285">
        <v>84.1</v>
      </c>
      <c r="L22" s="286">
        <v>94.6</v>
      </c>
      <c r="M22" s="287">
        <v>-10.5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362790</v>
      </c>
      <c r="L32" s="294">
        <v>125620</v>
      </c>
      <c r="M32" s="295">
        <v>113585</v>
      </c>
      <c r="N32" s="296">
        <v>10.6</v>
      </c>
    </row>
    <row r="33" spans="1:16" ht="13.5" customHeight="1" x14ac:dyDescent="0.15">
      <c r="A33" s="248"/>
      <c r="B33" s="244"/>
      <c r="C33" s="244"/>
      <c r="D33" s="244"/>
      <c r="E33" s="244"/>
      <c r="F33" s="244"/>
      <c r="G33" s="1121" t="s">
        <v>491</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492</v>
      </c>
      <c r="H34" s="1122"/>
      <c r="I34" s="1122"/>
      <c r="J34" s="1123"/>
      <c r="K34" s="294" t="s">
        <v>477</v>
      </c>
      <c r="L34" s="294" t="s">
        <v>477</v>
      </c>
      <c r="M34" s="295" t="s">
        <v>477</v>
      </c>
      <c r="N34" s="296" t="s">
        <v>477</v>
      </c>
    </row>
    <row r="35" spans="1:16" ht="27" customHeight="1" x14ac:dyDescent="0.15">
      <c r="A35" s="248"/>
      <c r="B35" s="244"/>
      <c r="C35" s="244"/>
      <c r="D35" s="244"/>
      <c r="E35" s="244"/>
      <c r="F35" s="244"/>
      <c r="G35" s="1121" t="s">
        <v>493</v>
      </c>
      <c r="H35" s="1122"/>
      <c r="I35" s="1122"/>
      <c r="J35" s="1123"/>
      <c r="K35" s="294">
        <v>125336</v>
      </c>
      <c r="L35" s="294">
        <v>43399</v>
      </c>
      <c r="M35" s="295">
        <v>29817</v>
      </c>
      <c r="N35" s="296">
        <v>45.6</v>
      </c>
    </row>
    <row r="36" spans="1:16" ht="27" customHeight="1" x14ac:dyDescent="0.15">
      <c r="A36" s="248"/>
      <c r="B36" s="244"/>
      <c r="C36" s="244"/>
      <c r="D36" s="244"/>
      <c r="E36" s="244"/>
      <c r="F36" s="244"/>
      <c r="G36" s="1121" t="s">
        <v>494</v>
      </c>
      <c r="H36" s="1122"/>
      <c r="I36" s="1122"/>
      <c r="J36" s="1123"/>
      <c r="K36" s="294">
        <v>7339</v>
      </c>
      <c r="L36" s="294">
        <v>2541</v>
      </c>
      <c r="M36" s="295">
        <v>3630</v>
      </c>
      <c r="N36" s="296">
        <v>-30</v>
      </c>
    </row>
    <row r="37" spans="1:16" ht="13.5" customHeight="1" x14ac:dyDescent="0.15">
      <c r="A37" s="248"/>
      <c r="B37" s="244"/>
      <c r="C37" s="244"/>
      <c r="D37" s="244"/>
      <c r="E37" s="244"/>
      <c r="F37" s="244"/>
      <c r="G37" s="1121" t="s">
        <v>495</v>
      </c>
      <c r="H37" s="1122"/>
      <c r="I37" s="1122"/>
      <c r="J37" s="1123"/>
      <c r="K37" s="294" t="s">
        <v>477</v>
      </c>
      <c r="L37" s="294" t="s">
        <v>477</v>
      </c>
      <c r="M37" s="295">
        <v>621</v>
      </c>
      <c r="N37" s="296" t="s">
        <v>477</v>
      </c>
    </row>
    <row r="38" spans="1:16" ht="27" customHeight="1" x14ac:dyDescent="0.15">
      <c r="A38" s="248"/>
      <c r="B38" s="244"/>
      <c r="C38" s="244"/>
      <c r="D38" s="244"/>
      <c r="E38" s="244"/>
      <c r="F38" s="244"/>
      <c r="G38" s="1124" t="s">
        <v>496</v>
      </c>
      <c r="H38" s="1125"/>
      <c r="I38" s="1125"/>
      <c r="J38" s="1126"/>
      <c r="K38" s="297" t="s">
        <v>477</v>
      </c>
      <c r="L38" s="297" t="s">
        <v>477</v>
      </c>
      <c r="M38" s="298">
        <v>79</v>
      </c>
      <c r="N38" s="299" t="s">
        <v>477</v>
      </c>
      <c r="O38" s="293"/>
    </row>
    <row r="39" spans="1:16" x14ac:dyDescent="0.15">
      <c r="A39" s="248"/>
      <c r="B39" s="244"/>
      <c r="C39" s="244"/>
      <c r="D39" s="244"/>
      <c r="E39" s="244"/>
      <c r="F39" s="244"/>
      <c r="G39" s="1124" t="s">
        <v>497</v>
      </c>
      <c r="H39" s="1125"/>
      <c r="I39" s="1125"/>
      <c r="J39" s="1126"/>
      <c r="K39" s="300" t="s">
        <v>477</v>
      </c>
      <c r="L39" s="300" t="s">
        <v>477</v>
      </c>
      <c r="M39" s="301">
        <v>-3143</v>
      </c>
      <c r="N39" s="302" t="s">
        <v>477</v>
      </c>
      <c r="O39" s="293"/>
    </row>
    <row r="40" spans="1:16" ht="27" customHeight="1" x14ac:dyDescent="0.15">
      <c r="A40" s="248"/>
      <c r="B40" s="244"/>
      <c r="C40" s="244"/>
      <c r="D40" s="244"/>
      <c r="E40" s="244"/>
      <c r="F40" s="244"/>
      <c r="G40" s="1121" t="s">
        <v>498</v>
      </c>
      <c r="H40" s="1122"/>
      <c r="I40" s="1122"/>
      <c r="J40" s="1123"/>
      <c r="K40" s="300">
        <v>-377580</v>
      </c>
      <c r="L40" s="300">
        <v>-130741</v>
      </c>
      <c r="M40" s="301">
        <v>-112106</v>
      </c>
      <c r="N40" s="302">
        <v>16.600000000000001</v>
      </c>
      <c r="O40" s="293"/>
    </row>
    <row r="41" spans="1:16" x14ac:dyDescent="0.15">
      <c r="A41" s="248"/>
      <c r="B41" s="244"/>
      <c r="C41" s="244"/>
      <c r="D41" s="244"/>
      <c r="E41" s="244"/>
      <c r="F41" s="244"/>
      <c r="G41" s="1127" t="s">
        <v>281</v>
      </c>
      <c r="H41" s="1128"/>
      <c r="I41" s="1128"/>
      <c r="J41" s="1129"/>
      <c r="K41" s="294">
        <v>117885</v>
      </c>
      <c r="L41" s="300">
        <v>40819</v>
      </c>
      <c r="M41" s="301">
        <v>32482</v>
      </c>
      <c r="N41" s="302">
        <v>25.7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1012472</v>
      </c>
      <c r="J51" s="320">
        <v>314237</v>
      </c>
      <c r="K51" s="321">
        <v>56.9</v>
      </c>
      <c r="L51" s="322">
        <v>220780</v>
      </c>
      <c r="M51" s="323">
        <v>5.6</v>
      </c>
      <c r="N51" s="324">
        <v>51.3</v>
      </c>
    </row>
    <row r="52" spans="1:14" x14ac:dyDescent="0.15">
      <c r="A52" s="248"/>
      <c r="B52" s="244"/>
      <c r="C52" s="244"/>
      <c r="D52" s="244"/>
      <c r="E52" s="244"/>
      <c r="F52" s="244"/>
      <c r="G52" s="325"/>
      <c r="H52" s="326" t="s">
        <v>509</v>
      </c>
      <c r="I52" s="327">
        <v>442994</v>
      </c>
      <c r="J52" s="328">
        <v>137490</v>
      </c>
      <c r="K52" s="329">
        <v>-1</v>
      </c>
      <c r="L52" s="330">
        <v>105334</v>
      </c>
      <c r="M52" s="331">
        <v>-10</v>
      </c>
      <c r="N52" s="332">
        <v>9</v>
      </c>
    </row>
    <row r="53" spans="1:14" x14ac:dyDescent="0.15">
      <c r="A53" s="248"/>
      <c r="B53" s="244"/>
      <c r="C53" s="244"/>
      <c r="D53" s="244"/>
      <c r="E53" s="244"/>
      <c r="F53" s="244"/>
      <c r="G53" s="310" t="s">
        <v>510</v>
      </c>
      <c r="H53" s="311"/>
      <c r="I53" s="319">
        <v>582198</v>
      </c>
      <c r="J53" s="320">
        <v>184942</v>
      </c>
      <c r="K53" s="321">
        <v>-41.1</v>
      </c>
      <c r="L53" s="322">
        <v>201428</v>
      </c>
      <c r="M53" s="323">
        <v>-8.8000000000000007</v>
      </c>
      <c r="N53" s="324">
        <v>-32.299999999999997</v>
      </c>
    </row>
    <row r="54" spans="1:14" x14ac:dyDescent="0.15">
      <c r="A54" s="248"/>
      <c r="B54" s="244"/>
      <c r="C54" s="244"/>
      <c r="D54" s="244"/>
      <c r="E54" s="244"/>
      <c r="F54" s="244"/>
      <c r="G54" s="325"/>
      <c r="H54" s="326" t="s">
        <v>509</v>
      </c>
      <c r="I54" s="327">
        <v>264488</v>
      </c>
      <c r="J54" s="328">
        <v>84018</v>
      </c>
      <c r="K54" s="329">
        <v>-38.9</v>
      </c>
      <c r="L54" s="330">
        <v>118373</v>
      </c>
      <c r="M54" s="331">
        <v>12.4</v>
      </c>
      <c r="N54" s="332">
        <v>-51.3</v>
      </c>
    </row>
    <row r="55" spans="1:14" x14ac:dyDescent="0.15">
      <c r="A55" s="248"/>
      <c r="B55" s="244"/>
      <c r="C55" s="244"/>
      <c r="D55" s="244"/>
      <c r="E55" s="244"/>
      <c r="F55" s="244"/>
      <c r="G55" s="310" t="s">
        <v>511</v>
      </c>
      <c r="H55" s="311"/>
      <c r="I55" s="319">
        <v>702410</v>
      </c>
      <c r="J55" s="320">
        <v>229546</v>
      </c>
      <c r="K55" s="321">
        <v>24.1</v>
      </c>
      <c r="L55" s="322">
        <v>221823</v>
      </c>
      <c r="M55" s="323">
        <v>10.1</v>
      </c>
      <c r="N55" s="324">
        <v>14</v>
      </c>
    </row>
    <row r="56" spans="1:14" x14ac:dyDescent="0.15">
      <c r="A56" s="248"/>
      <c r="B56" s="244"/>
      <c r="C56" s="244"/>
      <c r="D56" s="244"/>
      <c r="E56" s="244"/>
      <c r="F56" s="244"/>
      <c r="G56" s="325"/>
      <c r="H56" s="326" t="s">
        <v>509</v>
      </c>
      <c r="I56" s="327">
        <v>523234</v>
      </c>
      <c r="J56" s="328">
        <v>170992</v>
      </c>
      <c r="K56" s="329">
        <v>103.5</v>
      </c>
      <c r="L56" s="330">
        <v>104431</v>
      </c>
      <c r="M56" s="331">
        <v>-11.8</v>
      </c>
      <c r="N56" s="332">
        <v>115.3</v>
      </c>
    </row>
    <row r="57" spans="1:14" x14ac:dyDescent="0.15">
      <c r="A57" s="248"/>
      <c r="B57" s="244"/>
      <c r="C57" s="244"/>
      <c r="D57" s="244"/>
      <c r="E57" s="244"/>
      <c r="F57" s="244"/>
      <c r="G57" s="310" t="s">
        <v>512</v>
      </c>
      <c r="H57" s="311"/>
      <c r="I57" s="319">
        <v>666810</v>
      </c>
      <c r="J57" s="320">
        <v>222641</v>
      </c>
      <c r="K57" s="321">
        <v>-3</v>
      </c>
      <c r="L57" s="322">
        <v>263041</v>
      </c>
      <c r="M57" s="323">
        <v>18.600000000000001</v>
      </c>
      <c r="N57" s="324">
        <v>-21.6</v>
      </c>
    </row>
    <row r="58" spans="1:14" x14ac:dyDescent="0.15">
      <c r="A58" s="248"/>
      <c r="B58" s="244"/>
      <c r="C58" s="244"/>
      <c r="D58" s="244"/>
      <c r="E58" s="244"/>
      <c r="F58" s="244"/>
      <c r="G58" s="325"/>
      <c r="H58" s="326" t="s">
        <v>509</v>
      </c>
      <c r="I58" s="327">
        <v>341088</v>
      </c>
      <c r="J58" s="328">
        <v>113886</v>
      </c>
      <c r="K58" s="329">
        <v>-33.4</v>
      </c>
      <c r="L58" s="330">
        <v>103171</v>
      </c>
      <c r="M58" s="331">
        <v>-1.2</v>
      </c>
      <c r="N58" s="332">
        <v>-32.200000000000003</v>
      </c>
    </row>
    <row r="59" spans="1:14" x14ac:dyDescent="0.15">
      <c r="A59" s="248"/>
      <c r="B59" s="244"/>
      <c r="C59" s="244"/>
      <c r="D59" s="244"/>
      <c r="E59" s="244"/>
      <c r="F59" s="244"/>
      <c r="G59" s="310" t="s">
        <v>513</v>
      </c>
      <c r="H59" s="311"/>
      <c r="I59" s="319">
        <v>680901</v>
      </c>
      <c r="J59" s="320">
        <v>235769</v>
      </c>
      <c r="K59" s="321">
        <v>5.9</v>
      </c>
      <c r="L59" s="322">
        <v>272886</v>
      </c>
      <c r="M59" s="323">
        <v>3.7</v>
      </c>
      <c r="N59" s="324">
        <v>2.2000000000000002</v>
      </c>
    </row>
    <row r="60" spans="1:14" x14ac:dyDescent="0.15">
      <c r="A60" s="248"/>
      <c r="B60" s="244"/>
      <c r="C60" s="244"/>
      <c r="D60" s="244"/>
      <c r="E60" s="244"/>
      <c r="F60" s="244"/>
      <c r="G60" s="325"/>
      <c r="H60" s="326" t="s">
        <v>509</v>
      </c>
      <c r="I60" s="333">
        <v>292631</v>
      </c>
      <c r="J60" s="328">
        <v>101327</v>
      </c>
      <c r="K60" s="329">
        <v>-11</v>
      </c>
      <c r="L60" s="330">
        <v>125724</v>
      </c>
      <c r="M60" s="331">
        <v>21.9</v>
      </c>
      <c r="N60" s="332">
        <v>-32.9</v>
      </c>
    </row>
    <row r="61" spans="1:14" x14ac:dyDescent="0.15">
      <c r="A61" s="248"/>
      <c r="B61" s="244"/>
      <c r="C61" s="244"/>
      <c r="D61" s="244"/>
      <c r="E61" s="244"/>
      <c r="F61" s="244"/>
      <c r="G61" s="310" t="s">
        <v>514</v>
      </c>
      <c r="H61" s="334"/>
      <c r="I61" s="335">
        <v>728958</v>
      </c>
      <c r="J61" s="336">
        <v>237427</v>
      </c>
      <c r="K61" s="337">
        <v>8.6</v>
      </c>
      <c r="L61" s="338">
        <v>235992</v>
      </c>
      <c r="M61" s="339">
        <v>5.8</v>
      </c>
      <c r="N61" s="324">
        <v>2.8</v>
      </c>
    </row>
    <row r="62" spans="1:14" x14ac:dyDescent="0.15">
      <c r="A62" s="248"/>
      <c r="B62" s="244"/>
      <c r="C62" s="244"/>
      <c r="D62" s="244"/>
      <c r="E62" s="244"/>
      <c r="F62" s="244"/>
      <c r="G62" s="325"/>
      <c r="H62" s="326" t="s">
        <v>509</v>
      </c>
      <c r="I62" s="327">
        <v>372887</v>
      </c>
      <c r="J62" s="328">
        <v>121543</v>
      </c>
      <c r="K62" s="329">
        <v>3.8</v>
      </c>
      <c r="L62" s="330">
        <v>111407</v>
      </c>
      <c r="M62" s="331">
        <v>2.2999999999999998</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38.29</v>
      </c>
      <c r="G47" s="12">
        <v>47.98</v>
      </c>
      <c r="H47" s="12">
        <v>57.84</v>
      </c>
      <c r="I47" s="12">
        <v>64.83</v>
      </c>
      <c r="J47" s="13">
        <v>77.37</v>
      </c>
    </row>
    <row r="48" spans="2:10" ht="57.75" customHeight="1" x14ac:dyDescent="0.15">
      <c r="B48" s="14"/>
      <c r="C48" s="1141" t="s">
        <v>4</v>
      </c>
      <c r="D48" s="1141"/>
      <c r="E48" s="1142"/>
      <c r="F48" s="15">
        <v>20.149999999999999</v>
      </c>
      <c r="G48" s="16">
        <v>20.45</v>
      </c>
      <c r="H48" s="16">
        <v>17.100000000000001</v>
      </c>
      <c r="I48" s="16">
        <v>19.510000000000002</v>
      </c>
      <c r="J48" s="17">
        <v>16.91</v>
      </c>
    </row>
    <row r="49" spans="2:10" ht="57.75" customHeight="1" thickBot="1" x14ac:dyDescent="0.2">
      <c r="B49" s="18"/>
      <c r="C49" s="1143" t="s">
        <v>5</v>
      </c>
      <c r="D49" s="1143"/>
      <c r="E49" s="1144"/>
      <c r="F49" s="19">
        <v>10.39</v>
      </c>
      <c r="G49" s="20">
        <v>7.34</v>
      </c>
      <c r="H49" s="20">
        <v>7.17</v>
      </c>
      <c r="I49" s="20">
        <v>8.77</v>
      </c>
      <c r="J49" s="21">
        <v>7.01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521</v>
      </c>
      <c r="D34" s="1151"/>
      <c r="E34" s="1152"/>
      <c r="F34" s="32">
        <v>20.149999999999999</v>
      </c>
      <c r="G34" s="33">
        <v>20.45</v>
      </c>
      <c r="H34" s="33">
        <v>17.100000000000001</v>
      </c>
      <c r="I34" s="33">
        <v>19.5</v>
      </c>
      <c r="J34" s="34">
        <v>16.91</v>
      </c>
      <c r="K34" s="22"/>
      <c r="L34" s="22"/>
      <c r="M34" s="22"/>
      <c r="N34" s="22"/>
      <c r="O34" s="22"/>
      <c r="P34" s="22"/>
    </row>
    <row r="35" spans="1:16" ht="39" customHeight="1" x14ac:dyDescent="0.15">
      <c r="A35" s="22"/>
      <c r="B35" s="35"/>
      <c r="C35" s="1145" t="s">
        <v>522</v>
      </c>
      <c r="D35" s="1146"/>
      <c r="E35" s="1147"/>
      <c r="F35" s="36">
        <v>1.81</v>
      </c>
      <c r="G35" s="37">
        <v>1.63</v>
      </c>
      <c r="H35" s="37">
        <v>1.58</v>
      </c>
      <c r="I35" s="37">
        <v>2.4700000000000002</v>
      </c>
      <c r="J35" s="38">
        <v>2.2000000000000002</v>
      </c>
      <c r="K35" s="22"/>
      <c r="L35" s="22"/>
      <c r="M35" s="22"/>
      <c r="N35" s="22"/>
      <c r="O35" s="22"/>
      <c r="P35" s="22"/>
    </row>
    <row r="36" spans="1:16" ht="39" customHeight="1" x14ac:dyDescent="0.15">
      <c r="A36" s="22"/>
      <c r="B36" s="35"/>
      <c r="C36" s="1145" t="s">
        <v>523</v>
      </c>
      <c r="D36" s="1146"/>
      <c r="E36" s="1147"/>
      <c r="F36" s="36">
        <v>1.22</v>
      </c>
      <c r="G36" s="37">
        <v>1.71</v>
      </c>
      <c r="H36" s="37">
        <v>1.3</v>
      </c>
      <c r="I36" s="37">
        <v>1.59</v>
      </c>
      <c r="J36" s="38">
        <v>1.6</v>
      </c>
      <c r="K36" s="22"/>
      <c r="L36" s="22"/>
      <c r="M36" s="22"/>
      <c r="N36" s="22"/>
      <c r="O36" s="22"/>
      <c r="P36" s="22"/>
    </row>
    <row r="37" spans="1:16" ht="39" customHeight="1" x14ac:dyDescent="0.15">
      <c r="A37" s="22"/>
      <c r="B37" s="35"/>
      <c r="C37" s="1145" t="s">
        <v>524</v>
      </c>
      <c r="D37" s="1146"/>
      <c r="E37" s="1147"/>
      <c r="F37" s="36">
        <v>0.79</v>
      </c>
      <c r="G37" s="37">
        <v>0.91</v>
      </c>
      <c r="H37" s="37">
        <v>0.45</v>
      </c>
      <c r="I37" s="37">
        <v>0.41</v>
      </c>
      <c r="J37" s="38">
        <v>0.26</v>
      </c>
      <c r="K37" s="22"/>
      <c r="L37" s="22"/>
      <c r="M37" s="22"/>
      <c r="N37" s="22"/>
      <c r="O37" s="22"/>
      <c r="P37" s="22"/>
    </row>
    <row r="38" spans="1:16" ht="39" customHeight="1" x14ac:dyDescent="0.15">
      <c r="A38" s="22"/>
      <c r="B38" s="35"/>
      <c r="C38" s="1145" t="s">
        <v>525</v>
      </c>
      <c r="D38" s="1146"/>
      <c r="E38" s="1147"/>
      <c r="F38" s="36">
        <v>0</v>
      </c>
      <c r="G38" s="37">
        <v>0.01</v>
      </c>
      <c r="H38" s="37">
        <v>0.01</v>
      </c>
      <c r="I38" s="37">
        <v>0.01</v>
      </c>
      <c r="J38" s="38">
        <v>0.01</v>
      </c>
      <c r="K38" s="22"/>
      <c r="L38" s="22"/>
      <c r="M38" s="22"/>
      <c r="N38" s="22"/>
      <c r="O38" s="22"/>
      <c r="P38" s="22"/>
    </row>
    <row r="39" spans="1:16" ht="39" customHeight="1" x14ac:dyDescent="0.15">
      <c r="A39" s="22"/>
      <c r="B39" s="35"/>
      <c r="C39" s="1145" t="s">
        <v>526</v>
      </c>
      <c r="D39" s="1146"/>
      <c r="E39" s="1147"/>
      <c r="F39" s="36">
        <v>0.02</v>
      </c>
      <c r="G39" s="37">
        <v>0.02</v>
      </c>
      <c r="H39" s="37">
        <v>0.02</v>
      </c>
      <c r="I39" s="37">
        <v>0.03</v>
      </c>
      <c r="J39" s="38">
        <v>0.01</v>
      </c>
      <c r="K39" s="22"/>
      <c r="L39" s="22"/>
      <c r="M39" s="22"/>
      <c r="N39" s="22"/>
      <c r="O39" s="22"/>
      <c r="P39" s="22"/>
    </row>
    <row r="40" spans="1:16" ht="39" customHeight="1" x14ac:dyDescent="0.15">
      <c r="A40" s="22"/>
      <c r="B40" s="35"/>
      <c r="C40" s="1145" t="s">
        <v>527</v>
      </c>
      <c r="D40" s="1146"/>
      <c r="E40" s="1147"/>
      <c r="F40" s="36">
        <v>0</v>
      </c>
      <c r="G40" s="37">
        <v>0</v>
      </c>
      <c r="H40" s="37">
        <v>0</v>
      </c>
      <c r="I40" s="37">
        <v>0</v>
      </c>
      <c r="J40" s="38">
        <v>0</v>
      </c>
      <c r="K40" s="22"/>
      <c r="L40" s="22"/>
      <c r="M40" s="22"/>
      <c r="N40" s="22"/>
      <c r="O40" s="22"/>
      <c r="P40" s="22"/>
    </row>
    <row r="41" spans="1:16" ht="39" customHeight="1" x14ac:dyDescent="0.15">
      <c r="A41" s="22"/>
      <c r="B41" s="35"/>
      <c r="C41" s="1145" t="s">
        <v>528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530</v>
      </c>
      <c r="D43" s="1149"/>
      <c r="E43" s="1150"/>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438</v>
      </c>
      <c r="L45" s="60">
        <v>416</v>
      </c>
      <c r="M45" s="60">
        <v>408</v>
      </c>
      <c r="N45" s="60">
        <v>383</v>
      </c>
      <c r="O45" s="61">
        <v>363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213</v>
      </c>
      <c r="L48" s="64">
        <v>186</v>
      </c>
      <c r="M48" s="64">
        <v>166</v>
      </c>
      <c r="N48" s="64">
        <v>151</v>
      </c>
      <c r="O48" s="65">
        <v>125</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v>
      </c>
      <c r="L49" s="64">
        <v>10</v>
      </c>
      <c r="M49" s="64">
        <v>8</v>
      </c>
      <c r="N49" s="64">
        <v>8</v>
      </c>
      <c r="O49" s="65">
        <v>7</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484</v>
      </c>
      <c r="L52" s="64">
        <v>453</v>
      </c>
      <c r="M52" s="64">
        <v>433</v>
      </c>
      <c r="N52" s="64">
        <v>403</v>
      </c>
      <c r="O52" s="65">
        <v>377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179</v>
      </c>
      <c r="L53" s="69">
        <v>159</v>
      </c>
      <c r="M53" s="69">
        <v>149</v>
      </c>
      <c r="N53" s="69">
        <v>139</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2016-04-27T05:40:24Z</cp:lastPrinted>
  <dcterms:created xsi:type="dcterms:W3CDTF">2016-02-15T01:18:57Z</dcterms:created>
  <dcterms:modified xsi:type="dcterms:W3CDTF">2016-04-27T05:46:06Z</dcterms:modified>
  <cp:category/>
</cp:coreProperties>
</file>