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5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CO34" i="9" s="1"/>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BW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<sst xmlns="http://schemas.openxmlformats.org/spreadsheetml/2006/main" count="952" uniqueCount="545">
  <si>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</si>
  <si>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</si>
  <si>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</si>
  <si>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</si>
  <si>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</si>
  <si>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</si>
  <si>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</si>
  <si>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</si>
  <si>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</si>
  <si>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</si>
  <si>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</si>
  <si>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</si>
  <si>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</si>
  <si>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</si>
  <si>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</si>
  <si>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</si>
  <si>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</si>
  <si>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</si>
  <si>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</si>
  <si>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</si>
  <si>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</si>
  <si>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</si>
  <si>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</si>
  <si>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</si>
  <si>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</si>
  <si>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</si>
  <si>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</si>
  <si>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</si>
  <si>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</si>
  <si>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</si>
  <si>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</si>
  <si>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</si>
  <si>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</si>
  <si>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</si>
  <si>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</si>
  <si>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</si>
  <si>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</si>
  <si>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</si>
  <si>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</si>
  <si>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</si>
  <si>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</si>
  <si>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</si>
  <si>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</si>
  <si>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</si>
  <si>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</si>
  <si>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</si>
  <si>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</si>
  <si>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</si>
  <si>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</si>
  <si>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</si>
  <si>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</si>
  <si>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</si>
  <si>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</si>
  <si>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</si>
  <si>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</si>
  <si>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</si>
  <si>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</si>
  <si>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</si>
  <si>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</si>
  <si>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</si>
  <si>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</si>
  <si>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</si>
  <si>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</si>
  <si>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</si>
  <si>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</si>
  <si>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</si>
  <si>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</si>
  <si>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</si>
  <si>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</si>
  <si>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</si>
  <si>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</si>
  <si>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</si>
  <si>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</si>
  <si>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</si>
  <si>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</si>
  <si>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</si>
  <si>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</si>
  <si>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</si>
  <si>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</si>
  <si>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</si>
  <si>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</si>
  <si>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</si>
  <si>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</si>
  <si>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</si>
  <si>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</si>
  <si>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</si>
  <si>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</si>
  <si>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</si>
  <si>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</si>
  <si>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</si>
  <si>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</si>
  <si>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</si>
  <si>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</si>
  <si>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</si>
  <si>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</si>
  <si>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</si>
  <si>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</si>
  <si>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</si>
  <si>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</si>
  <si>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</si>
  <si>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</si>
  <si>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</si>
  <si>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</si>
  <si>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</si>
  <si>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</si>
  <si>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</si>
  <si>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</si>
  <si>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</si>
  <si>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</si>
  <si>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</si>
  <si>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</si>
  <si>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</si>
  <si>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</si>
  <si>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</si>
  <si>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</si>
  <si>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</si>
  <si>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</si>
  <si>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</si>
  <si>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</si>
  <si>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</si>
  <si>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</si>
  <si>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</si>
  <si>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</si>
  <si>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</si>
  <si>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</si>
  <si>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</si>
  <si>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</si>
  <si>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</si>
  <si>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</si>
  <si>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</si>
  <si>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</si>
  <si>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</si>
  <si>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</si>
  <si>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</si>
  <si>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</si>
  <si>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</si>
  <si>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</si>
  <si>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</si>
  <si>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</si>
  <si>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</si>
  <si>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</si>
  <si>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</si>
  <si>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</si>
  <si>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</si>
  <si>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</si>
  <si>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</si>
  <si>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</si>
  <si>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</si>
  <si>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</si>
  <si>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</si>
  <si>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</si>
  <si>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</si>
  <si>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</si>
  <si>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</si>
  <si>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</si>
  <si>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</si>
  <si>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</si>
  <si>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</si>
  <si>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</si>
  <si>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</si>
  <si>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</si>
  <si>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</si>
  <si>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</si>
  <si>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</si>
  <si>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</si>
  <si>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</si>
  <si>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</si>
  <si>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</si>
  <si>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</si>
  <si>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</si>
  <si>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</si>
  <si>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</si>
  <si>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</si>
  <si>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</si>
  <si>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</si>
  <si>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</si>
  <si>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</si>
  <si>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</si>
  <si>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</si>
  <si>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</si>
  <si>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</si>
  <si>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</si>
  <si>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</si>
  <si>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</si>
  <si>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</si>
  <si>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</si>
  <si>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</si>
  <si>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</si>
  <si>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</si>
  <si>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</si>
  <si>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</si>
  <si>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</si>
  <si>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</si>
  <si>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</si>
  <si>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福井県美浜町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</si>
  <si>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</si>
  <si>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</si>
  <si>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</si>
  <si>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</si>
  <si>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</si>
  <si>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</si>
  <si>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</si>
  <si>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</si>
  <si>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</si>
  <si>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</si>
  <si>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</si>
  <si>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</si>
  <si>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</si>
  <si>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</si>
  <si>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</si>
  <si>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</si>
  <si>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</si>
  <si>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</si>
  <si>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</si>
  <si>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</si>
  <si>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</si>
  <si>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</si>
  <si>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</si>
  <si>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</si>
  <si>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</si>
  <si>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</si>
  <si>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</si>
  <si>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</si>
  <si>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</si>
  <si>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</si>
  <si>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</si>
  <si>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</si>
  <si>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</si>
  <si>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</si>
  <si>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</si>
  <si>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</si>
  <si>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</si>
  <si>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</si>
  <si>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</si>
  <si>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</si>
  <si>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</si>
  <si>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</si>
  <si>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</si>
  <si>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</si>
  <si>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</si>
  <si>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</si>
  <si>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</si>
  <si>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</si>
  <si>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</si>
  <si>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</si>
  <si>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</si>
  <si>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</si>
  <si>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</si>
  <si>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</si>
  <si>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</si>
  <si>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</si>
  <si>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</si>
  <si>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</si>
  <si>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</si>
  <si>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</si>
  <si>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</si>
  <si>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</si>
  <si>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</si>
  <si>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</si>
  <si>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</si>
  <si>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</si>
  <si>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</si>
  <si>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</si>
  <si>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</si>
  <si>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</si>
  <si>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</si>
  <si>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</si>
  <si>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</si>
  <si>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</si>
  <si>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</si>
  <si>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</si>
  <si>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</si>
  <si>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</si>
  <si>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</si>
  <si>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</si>
  <si>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</si>
  <si>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</si>
  <si>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</si>
  <si>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</si>
  <si>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</si>
  <si>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</si>
  <si>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</si>
  <si>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</si>
  <si>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</si>
  <si>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</si>
  <si>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</si>
  <si>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</si>
  <si>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</si>
  <si>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</si>
  <si>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</si>
  <si>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</si>
  <si>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</si>
  <si>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</si>
  <si>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</si>
  <si>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</si>
  <si>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</si>
  <si>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</si>
  <si>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</si>
  <si>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</si>
  <si>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</si>
  <si>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</si>
  <si>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</si>
  <si>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</si>
  <si>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</si>
  <si>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</si>
  <si>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</si>
  <si>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</si>
  <si>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</si>
  <si>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</si>
  <si>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</si>
  <si>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</si>
  <si>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</si>
  <si>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</si>
  <si>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</si>
  <si>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</si>
  <si>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</si>
  <si>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</si>
  <si>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</si>
  <si>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</si>
  <si>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</si>
  <si>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</si>
  <si>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</si>
  <si>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</si>
  <si>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</si>
  <si>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</si>
  <si>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</si>
  <si>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</si>
  <si>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</si>
  <si>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</si>
  <si>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</si>
  <si>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</si>
  <si>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</si>
  <si>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</si>
  <si>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</si>
  <si>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</si>
  <si>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</si>
  <si>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</si>
  <si>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</si>
  <si>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</si>
  <si>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</si>
  <si>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</si>
  <si>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</si>
  <si>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</si>
  <si>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</si>
  <si>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福井県美浜町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</si>
  <si>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</si>
  <si>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</si>
  <si>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</si>
  <si>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</si>
  <si>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</si>
  <si>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</si>
  <si>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</si>
  <si>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</si>
  <si>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</si>
  <si>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</si>
  <si>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</si>
  <si>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</si>
  <si>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</si>
  <si>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</si>
  <si>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</si>
  <si>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</si>
  <si>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</si>
  <si>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</si>
  <si>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</si>
  <si>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</si>
  <si>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</si>
  <si>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</si>
  <si>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</si>
  <si>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</si>
  <si>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</si>
  <si>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</si>
  <si>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</si>
  <si>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</si>
  <si>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</si>
  <si>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</si>
  <si>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</si>
  <si>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</si>
  <si>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</si>
  <si>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</si>
  <si>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</si>
  <si>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</si>
  <si>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</si>
  <si>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上水道事業会計</t>
    <phoneticPr fontId="5"/>
  </si>
  <si>
    <t>法適用企業</t>
    <phoneticPr fontId="5"/>
  </si>
  <si>
    <t>簡易水道事業特別会計</t>
    <phoneticPr fontId="5"/>
  </si>
  <si>
    <t>法非適用企業</t>
    <phoneticPr fontId="5"/>
  </si>
  <si>
    <t>集落排水処理事業特別会計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</si>
  <si>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</si>
  <si>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</si>
  <si>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</si>
  <si>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</si>
  <si>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</si>
  <si>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</si>
  <si>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</si>
  <si>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</si>
  <si>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</si>
  <si>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</si>
  <si>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</si>
  <si>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</si>
  <si>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</si>
  <si>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</si>
  <si>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</si>
  <si>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</si>
  <si>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</si>
  <si>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</si>
  <si>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</si>
  <si>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</si>
  <si>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</si>
  <si>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</si>
  <si>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</si>
  <si>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</si>
  <si>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</si>
  <si>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</si>
  <si>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</si>
  <si>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</si>
  <si>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</si>
  <si>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</si>
  <si>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</si>
  <si>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</si>
  <si>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</si>
  <si>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</si>
  <si>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</si>
  <si>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</si>
  <si>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</si>
  <si>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</si>
  <si>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</si>
  <si>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</si>
  <si>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</si>
  <si>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</si>
  <si>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</si>
  <si>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</si>
  <si>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</si>
  <si>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</si>
  <si>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</si>
  <si>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</si>
  <si>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</si>
  <si>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</si>
  <si>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</si>
  <si>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</si>
  <si>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</si>
  <si>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</si>
  <si>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</si>
  <si>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</si>
  <si>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</si>
  <si>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</si>
  <si>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</si>
  <si>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</si>
  <si>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</si>
  <si>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</si>
  <si>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</si>
  <si>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</si>
  <si>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</si>
  <si>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</si>
  <si>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</si>
  <si>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</si>
  <si>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</si>
  <si>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</si>
  <si>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</si>
  <si>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</si>
  <si>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</si>
  <si>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</si>
  <si>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</si>
  <si>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</si>
  <si>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</si>
  <si>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</si>
  <si>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</si>
  <si>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</si>
  <si>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</si>
  <si>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</si>
  <si>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</si>
  <si>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</si>
  <si>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</si>
  <si>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</si>
  <si>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</si>
  <si>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</si>
  <si>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</si>
  <si>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</si>
  <si>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</si>
  <si>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</si>
  <si>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</si>
  <si>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</si>
  <si>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</si>
  <si>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</si>
  <si>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</si>
  <si>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</si>
  <si>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</si>
  <si>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</si>
  <si>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</si>
  <si>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</si>
  <si>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</si>
  <si>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</si>
  <si>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</si>
  <si>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</si>
  <si>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</si>
  <si>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</si>
  <si>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</si>
  <si>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</si>
  <si>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</si>
  <si>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</si>
  <si>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</si>
  <si>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</si>
  <si>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</si>
  <si>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</si>
  <si>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</si>
  <si>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</si>
  <si>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</si>
  <si>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</si>
  <si>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</si>
  <si>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</si>
  <si>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</si>
  <si>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</si>
  <si>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</si>
  <si>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</si>
  <si>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</si>
  <si>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</si>
  <si>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</si>
  <si>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</si>
  <si>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</si>
  <si>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</si>
  <si>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</si>
  <si>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</si>
  <si>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0.14</t>
  </si>
  <si>
    <t>▲ 7.73</t>
  </si>
  <si>
    <t>上水道事業会計</t>
  </si>
  <si>
    <t>一般会計</t>
  </si>
  <si>
    <t>国民健康保険事業特別会計</t>
  </si>
  <si>
    <t>介護保険事業特別会計</t>
  </si>
  <si>
    <t>簡易水道事業特別会計</t>
  </si>
  <si>
    <t>診療所事業特別会計</t>
  </si>
  <si>
    <t>公共下水道事業特別会計</t>
  </si>
  <si>
    <t>集落排水処理事業特別会計</t>
  </si>
  <si>
    <t>その他会計（赤字）</t>
  </si>
  <si>
    <t>その他会計（黒字）</t>
  </si>
  <si>
    <t>㈱レインボーライン</t>
    <phoneticPr fontId="2"/>
  </si>
  <si>
    <t>公立小浜病院組合</t>
    <rPh sb="0" eb="2">
      <t>コウリツ</t>
    </rPh>
    <rPh sb="2" eb="4">
      <t>オバマ</t>
    </rPh>
    <rPh sb="4" eb="6">
      <t>ビョウイン</t>
    </rPh>
    <rPh sb="6" eb="8">
      <t>クミアイ</t>
    </rPh>
    <phoneticPr fontId="2"/>
  </si>
  <si>
    <t>敦賀美方消防組合</t>
    <rPh sb="0" eb="2">
      <t>ツルガ</t>
    </rPh>
    <rPh sb="2" eb="4">
      <t>ミカタ</t>
    </rPh>
    <rPh sb="4" eb="6">
      <t>ショウボウ</t>
    </rPh>
    <rPh sb="6" eb="8">
      <t>クミアイ</t>
    </rPh>
    <phoneticPr fontId="2"/>
  </si>
  <si>
    <t>美浜・三方環境衛生組合</t>
    <rPh sb="0" eb="2">
      <t>ミハマ</t>
    </rPh>
    <rPh sb="3" eb="5">
      <t>ミカタ</t>
    </rPh>
    <rPh sb="5" eb="7">
      <t>カンキョウ</t>
    </rPh>
    <rPh sb="7" eb="9">
      <t>エイセイ</t>
    </rPh>
    <rPh sb="9" eb="11">
      <t>クミアイ</t>
    </rPh>
    <phoneticPr fontId="2"/>
  </si>
  <si>
    <t>嶺南広域行政組合</t>
    <rPh sb="0" eb="2">
      <t>レイナン</t>
    </rPh>
    <rPh sb="2" eb="4">
      <t>コウイキ</t>
    </rPh>
    <rPh sb="4" eb="6">
      <t>ギョウセイ</t>
    </rPh>
    <rPh sb="6" eb="8">
      <t>クミアイ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</si>
  <si>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</si>
  <si>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</si>
  <si>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福井県市町総合事務組合（一般会計）</t>
    <rPh sb="0" eb="3">
      <t>フクイケン</t>
    </rPh>
    <rPh sb="3" eb="5">
      <t>シチョウ</t>
    </rPh>
    <rPh sb="5" eb="7">
      <t>ソウゴウ</t>
    </rPh>
    <rPh sb="7" eb="9">
      <t>ジム</t>
    </rPh>
    <rPh sb="9" eb="11">
      <t>クミアイ</t>
    </rPh>
    <rPh sb="12" eb="14">
      <t>イッパン</t>
    </rPh>
    <rPh sb="14" eb="16">
      <t>カイケイ</t>
    </rPh>
    <phoneticPr fontId="2"/>
  </si>
  <si>
    <t>福井県市町総合事務組合（特別会計）</t>
    <rPh sb="0" eb="3">
      <t>フクイケン</t>
    </rPh>
    <rPh sb="3" eb="5">
      <t>シチョウ</t>
    </rPh>
    <rPh sb="5" eb="7">
      <t>ソウゴウ</t>
    </rPh>
    <rPh sb="7" eb="9">
      <t>ジム</t>
    </rPh>
    <rPh sb="9" eb="11">
      <t>クミアイ</t>
    </rPh>
    <rPh sb="12" eb="14">
      <t>トクベツ</t>
    </rPh>
    <rPh sb="14" eb="16">
      <t>カイケイ</t>
    </rPh>
    <phoneticPr fontId="2"/>
  </si>
  <si>
    <t>福井県自治会館組合</t>
    <rPh sb="0" eb="3">
      <t>フクイケン</t>
    </rPh>
    <rPh sb="3" eb="5">
      <t>ジチ</t>
    </rPh>
    <rPh sb="5" eb="7">
      <t>カイカン</t>
    </rPh>
    <rPh sb="7" eb="9">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</si>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</sst>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183221</c:v>
                </c:pt>
                <c:pt idx="1">
                  <c:v>246132</c:v>
                </c:pt>
                <c:pt idx="2">
                  <c:v>243475</c:v>
                </c:pt>
                <c:pt idx="3">
                  <c:v>182196</c:v>
                </c:pt>
                <c:pt idx="4">
                  <c:v>121170</c:v>
                </c:pt>
              </c:numCache>
            </c:numRef>
          </c:val>
          <c:smooth val="0"/>
        </c:ser>
        <c:dLbls>
          <c:showLegendKey val="0"/>
          <c:showVal val="0"/>
          <c:showCatName val="0"/>
          <c:showSerName val="0"/>
          <c:showPercent val="0"/>
          <c:showBubbleSize val="0"/>
        </c:dLbls>
        <c:marker val="1"/>
        <c:smooth val="0"/>
        <c:axId val="93703168"/>
        <c:axId val="104092800"/>
      </c:lineChart>
      <c:catAx>
        <c:axId val="93703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92800"/>
        <c:crosses val="autoZero"/>
        <c:auto val="1"/>
        <c:lblAlgn val="ctr"/>
        <c:lblOffset val="100"/>
        <c:tickLblSkip val="1"/>
        <c:tickMarkSkip val="1"/>
        <c:noMultiLvlLbl val="0"/>
      </c:catAx>
      <c:valAx>
        <c:axId val="10409280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703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9.27</c:v>
                </c:pt>
                <c:pt idx="1">
                  <c:v>8.8800000000000008</c:v>
                </c:pt>
                <c:pt idx="2">
                  <c:v>6.18</c:v>
                </c:pt>
                <c:pt idx="3">
                  <c:v>7.75</c:v>
                </c:pt>
                <c:pt idx="4">
                  <c:v>9.19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16.579999999999998</c:v>
                </c:pt>
                <c:pt idx="1">
                  <c:v>16.170000000000002</c:v>
                </c:pt>
                <c:pt idx="2">
                  <c:v>10.91</c:v>
                </c:pt>
                <c:pt idx="3">
                  <c:v>12.66</c:v>
                </c:pt>
                <c:pt idx="4">
                  <c:v>14.23</c:v>
                </c:pt>
              </c:numCache>
            </c:numRef>
          </c:val>
        </c:ser>
        <c:dLbls>
          <c:showLegendKey val="0"/>
          <c:showVal val="0"/>
          <c:showCatName val="0"/>
          <c:showSerName val="0"/>
          <c:showPercent val="0"/>
          <c:showBubbleSize val="0"/>
        </c:dLbls>
        <c:gapWidth val="250"/>
        <c:overlap val="100"/>
        <c:axId val="104413440"/>
        <c:axId val="104427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12.83</c:v>
                </c:pt>
                <c:pt idx="1">
                  <c:v>-0.14000000000000001</c:v>
                </c:pt>
                <c:pt idx="2">
                  <c:v>-7.73</c:v>
                </c:pt>
                <c:pt idx="3">
                  <c:v>2.69</c:v>
                </c:pt>
                <c:pt idx="4">
                  <c:v>2.68</c:v>
                </c:pt>
              </c:numCache>
            </c:numRef>
          </c:val>
          <c:smooth val="0"/>
        </c:ser>
        <c:dLbls>
          <c:showLegendKey val="0"/>
          <c:showVal val="0"/>
          <c:showCatName val="0"/>
          <c:showSerName val="0"/>
          <c:showPercent val="0"/>
          <c:showBubbleSize val="0"/>
        </c:dLbls>
        <c:marker val="1"/>
        <c:smooth val="0"/>
        <c:axId val="104413440"/>
        <c:axId val="104427904"/>
      </c:lineChart>
      <c:catAx>
        <c:axId val="10441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427904"/>
        <c:crosses val="autoZero"/>
        <c:auto val="1"/>
        <c:lblAlgn val="ctr"/>
        <c:lblOffset val="100"/>
        <c:tickLblSkip val="1"/>
        <c:tickMarkSkip val="1"/>
        <c:noMultiLvlLbl val="0"/>
      </c:catAx>
      <c:valAx>
        <c:axId val="10442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41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0.04</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0.18</c:v>
                </c:pt>
                <c:pt idx="2">
                  <c:v>#N/A</c:v>
                </c:pt>
                <c:pt idx="3">
                  <c:v>0.17</c:v>
                </c:pt>
                <c:pt idx="4">
                  <c:v>#N/A</c:v>
                </c:pt>
                <c:pt idx="5">
                  <c:v>0.19</c:v>
                </c:pt>
                <c:pt idx="6">
                  <c:v>#N/A</c:v>
                </c:pt>
                <c:pt idx="7">
                  <c:v>0.13</c:v>
                </c:pt>
                <c:pt idx="8">
                  <c:v>#N/A</c:v>
                </c:pt>
                <c:pt idx="9">
                  <c:v>0.24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1.23</c:v>
                </c:pt>
                <c:pt idx="2">
                  <c:v>#N/A</c:v>
                </c:pt>
                <c:pt idx="3">
                  <c:v>0.92</c:v>
                </c:pt>
                <c:pt idx="4">
                  <c:v>#N/A</c:v>
                </c:pt>
                <c:pt idx="5">
                  <c:v>0.11</c:v>
                </c:pt>
                <c:pt idx="6">
                  <c:v>#N/A</c:v>
                </c:pt>
                <c:pt idx="7">
                  <c:v>0.46</c:v>
                </c:pt>
                <c:pt idx="8">
                  <c:v>#N/A</c:v>
                </c:pt>
                <c:pt idx="9">
                  <c:v>0.31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1.38</c:v>
                </c:pt>
                <c:pt idx="2">
                  <c:v>#N/A</c:v>
                </c:pt>
                <c:pt idx="3">
                  <c:v>1.57</c:v>
                </c:pt>
                <c:pt idx="4">
                  <c:v>#N/A</c:v>
                </c:pt>
                <c:pt idx="5">
                  <c:v>2.0499999999999998</c:v>
                </c:pt>
                <c:pt idx="6">
                  <c:v>#N/A</c:v>
                </c:pt>
                <c:pt idx="7">
                  <c:v>1.18</c:v>
                </c:pt>
                <c:pt idx="8">
                  <c:v>#N/A</c:v>
                </c:pt>
                <c:pt idx="9">
                  <c:v>1.47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9.26</c:v>
                </c:pt>
                <c:pt idx="2">
                  <c:v>#N/A</c:v>
                </c:pt>
                <c:pt idx="3">
                  <c:v>8.8699999999999992</c:v>
                </c:pt>
                <c:pt idx="4">
                  <c:v>#N/A</c:v>
                </c:pt>
                <c:pt idx="5">
                  <c:v>6.17</c:v>
                </c:pt>
                <c:pt idx="6">
                  <c:v>#N/A</c:v>
                </c:pt>
                <c:pt idx="7">
                  <c:v>7.72</c:v>
                </c:pt>
                <c:pt idx="8">
                  <c:v>#N/A</c:v>
                </c:pt>
                <c:pt idx="9">
                  <c:v>9.18</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7.37</c:v>
                </c:pt>
                <c:pt idx="2">
                  <c:v>#N/A</c:v>
                </c:pt>
                <c:pt idx="3">
                  <c:v>8.33</c:v>
                </c:pt>
                <c:pt idx="4">
                  <c:v>#N/A</c:v>
                </c:pt>
                <c:pt idx="5">
                  <c:v>9.3000000000000007</c:v>
                </c:pt>
                <c:pt idx="6">
                  <c:v>#N/A</c:v>
                </c:pt>
                <c:pt idx="7">
                  <c:v>10.210000000000001</c:v>
                </c:pt>
                <c:pt idx="8">
                  <c:v>#N/A</c:v>
                </c:pt>
                <c:pt idx="9">
                  <c:v>10.89</c:v>
                </c:pt>
              </c:numCache>
            </c:numRef>
          </c:val>
        </c:ser>
        <c:dLbls>
          <c:showLegendKey val="0"/>
          <c:showVal val="0"/>
          <c:showCatName val="0"/>
          <c:showSerName val="0"/>
          <c:showPercent val="0"/>
          <c:showBubbleSize val="0"/>
        </c:dLbls>
        <c:gapWidth val="150"/>
        <c:overlap val="100"/>
        <c:axId val="104608128"/>
        <c:axId val="104609664"/>
      </c:barChart>
      <c:catAx>
        <c:axId val="10460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609664"/>
        <c:crosses val="autoZero"/>
        <c:auto val="1"/>
        <c:lblAlgn val="ctr"/>
        <c:lblOffset val="100"/>
        <c:tickLblSkip val="1"/>
        <c:tickMarkSkip val="1"/>
        <c:noMultiLvlLbl val="0"/>
      </c:catAx>
      <c:valAx>
        <c:axId val="10460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0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580</c:v>
                </c:pt>
                <c:pt idx="5">
                  <c:v>555</c:v>
                </c:pt>
                <c:pt idx="8">
                  <c:v>565</c:v>
                </c:pt>
                <c:pt idx="11">
                  <c:v>555</c:v>
                </c:pt>
                <c:pt idx="14">
                  <c:v>564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25</c:v>
                </c:pt>
                <c:pt idx="3">
                  <c:v>21</c:v>
                </c:pt>
                <c:pt idx="6">
                  <c:v>17</c:v>
                </c:pt>
                <c:pt idx="9">
                  <c:v>17</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204</c:v>
                </c:pt>
                <c:pt idx="3">
                  <c:v>202</c:v>
                </c:pt>
                <c:pt idx="6">
                  <c:v>206</c:v>
                </c:pt>
                <c:pt idx="9">
                  <c:v>201</c:v>
                </c:pt>
                <c:pt idx="12">
                  <c:v>193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298</c:v>
                </c:pt>
                <c:pt idx="3">
                  <c:v>319</c:v>
                </c:pt>
                <c:pt idx="6">
                  <c:v>304</c:v>
                </c:pt>
                <c:pt idx="9">
                  <c:v>323</c:v>
                </c:pt>
                <c:pt idx="12">
                  <c:v>325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492</c:v>
                </c:pt>
                <c:pt idx="3">
                  <c:v>477</c:v>
                </c:pt>
                <c:pt idx="6">
                  <c:v>454</c:v>
                </c:pt>
                <c:pt idx="9">
                  <c:v>403</c:v>
                </c:pt>
                <c:pt idx="12">
                  <c:v>367</c:v>
                </c:pt>
              </c:numCache>
            </c:numRef>
          </c:val>
        </c:ser>
        <c:dLbls>
          <c:showLegendKey val="0"/>
          <c:showVal val="0"/>
          <c:showCatName val="0"/>
          <c:showSerName val="0"/>
          <c:showPercent val="0"/>
          <c:showBubbleSize val="0"/>
        </c:dLbls>
        <c:gapWidth val="100"/>
        <c:overlap val="100"/>
        <c:axId val="103261312"/>
        <c:axId val="103263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439</c:v>
                </c:pt>
                <c:pt idx="2">
                  <c:v>#N/A</c:v>
                </c:pt>
                <c:pt idx="3">
                  <c:v>#N/A</c:v>
                </c:pt>
                <c:pt idx="4">
                  <c:v>465</c:v>
                </c:pt>
                <c:pt idx="5">
                  <c:v>#N/A</c:v>
                </c:pt>
                <c:pt idx="6">
                  <c:v>#N/A</c:v>
                </c:pt>
                <c:pt idx="7">
                  <c:v>417</c:v>
                </c:pt>
                <c:pt idx="8">
                  <c:v>#N/A</c:v>
                </c:pt>
                <c:pt idx="9">
                  <c:v>#N/A</c:v>
                </c:pt>
                <c:pt idx="10">
                  <c:v>390</c:v>
                </c:pt>
                <c:pt idx="11">
                  <c:v>#N/A</c:v>
                </c:pt>
                <c:pt idx="12">
                  <c:v>#N/A</c:v>
                </c:pt>
                <c:pt idx="13">
                  <c:v>339</c:v>
                </c:pt>
                <c:pt idx="14">
                  <c:v>#N/A</c:v>
                </c:pt>
              </c:numCache>
            </c:numRef>
          </c:val>
          <c:smooth val="0"/>
        </c:ser>
        <c:dLbls>
          <c:showLegendKey val="0"/>
          <c:showVal val="0"/>
          <c:showCatName val="0"/>
          <c:showSerName val="0"/>
          <c:showPercent val="0"/>
          <c:showBubbleSize val="0"/>
        </c:dLbls>
        <c:marker val="1"/>
        <c:smooth val="0"/>
        <c:axId val="103261312"/>
        <c:axId val="103263232"/>
      </c:lineChart>
      <c:catAx>
        <c:axId val="10326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263232"/>
        <c:crosses val="autoZero"/>
        <c:auto val="1"/>
        <c:lblAlgn val="ctr"/>
        <c:lblOffset val="100"/>
        <c:tickLblSkip val="1"/>
        <c:tickMarkSkip val="1"/>
        <c:noMultiLvlLbl val="0"/>
      </c:catAx>
      <c:valAx>
        <c:axId val="10326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6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6648</c:v>
                </c:pt>
                <c:pt idx="5">
                  <c:v>6481</c:v>
                </c:pt>
                <c:pt idx="8">
                  <c:v>6296</c:v>
                </c:pt>
                <c:pt idx="11">
                  <c:v>6320</c:v>
                </c:pt>
                <c:pt idx="14">
                  <c:v>6355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51</c:v>
                </c:pt>
                <c:pt idx="5">
                  <c:v>33</c:v>
                </c:pt>
                <c:pt idx="8">
                  <c:v>8</c:v>
                </c:pt>
                <c:pt idx="11">
                  <c:v>3</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2212</c:v>
                </c:pt>
                <c:pt idx="5">
                  <c:v>2217</c:v>
                </c:pt>
                <c:pt idx="8">
                  <c:v>2034</c:v>
                </c:pt>
                <c:pt idx="11">
                  <c:v>2075</c:v>
                </c:pt>
                <c:pt idx="14">
                  <c:v>2158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1545</c:v>
                </c:pt>
                <c:pt idx="3">
                  <c:v>1561</c:v>
                </c:pt>
                <c:pt idx="6">
                  <c:v>1553</c:v>
                </c:pt>
                <c:pt idx="9">
                  <c:v>1481</c:v>
                </c:pt>
                <c:pt idx="12">
                  <c:v>1417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1607</c:v>
                </c:pt>
                <c:pt idx="3">
                  <c:v>1396</c:v>
                </c:pt>
                <c:pt idx="6">
                  <c:v>1223</c:v>
                </c:pt>
                <c:pt idx="9">
                  <c:v>1061</c:v>
                </c:pt>
                <c:pt idx="12">
                  <c:v>1185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4688</c:v>
                </c:pt>
                <c:pt idx="3">
                  <c:v>4489</c:v>
                </c:pt>
                <c:pt idx="6">
                  <c:v>4185</c:v>
                </c:pt>
                <c:pt idx="9">
                  <c:v>4042</c:v>
                </c:pt>
                <c:pt idx="12">
                  <c:v>4263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69</c:v>
                </c:pt>
                <c:pt idx="3">
                  <c:v>49</c:v>
                </c:pt>
                <c:pt idx="6">
                  <c:v>34</c:v>
                </c:pt>
                <c:pt idx="9">
                  <c:v>17</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4011</c:v>
                </c:pt>
                <c:pt idx="3">
                  <c:v>3893</c:v>
                </c:pt>
                <c:pt idx="6">
                  <c:v>3762</c:v>
                </c:pt>
                <c:pt idx="9">
                  <c:v>4111</c:v>
                </c:pt>
                <c:pt idx="12">
                  <c:v>4308</c:v>
                </c:pt>
              </c:numCache>
            </c:numRef>
          </c:val>
        </c:ser>
        <c:dLbls>
          <c:showLegendKey val="0"/>
          <c:showVal val="0"/>
          <c:showCatName val="0"/>
          <c:showSerName val="0"/>
          <c:showPercent val="0"/>
          <c:showBubbleSize val="0"/>
        </c:dLbls>
        <c:gapWidth val="100"/>
        <c:overlap val="100"/>
        <c:axId val="93822336"/>
        <c:axId val="93836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3010</c:v>
                </c:pt>
                <c:pt idx="2">
                  <c:v>#N/A</c:v>
                </c:pt>
                <c:pt idx="3">
                  <c:v>#N/A</c:v>
                </c:pt>
                <c:pt idx="4">
                  <c:v>2658</c:v>
                </c:pt>
                <c:pt idx="5">
                  <c:v>#N/A</c:v>
                </c:pt>
                <c:pt idx="6">
                  <c:v>#N/A</c:v>
                </c:pt>
                <c:pt idx="7">
                  <c:v>2419</c:v>
                </c:pt>
                <c:pt idx="8">
                  <c:v>#N/A</c:v>
                </c:pt>
                <c:pt idx="9">
                  <c:v>#N/A</c:v>
                </c:pt>
                <c:pt idx="10">
                  <c:v>2314</c:v>
                </c:pt>
                <c:pt idx="11">
                  <c:v>#N/A</c:v>
                </c:pt>
                <c:pt idx="12">
                  <c:v>#N/A</c:v>
                </c:pt>
                <c:pt idx="13">
                  <c:v>2677</c:v>
                </c:pt>
                <c:pt idx="14">
                  <c:v>#N/A</c:v>
                </c:pt>
              </c:numCache>
            </c:numRef>
          </c:val>
          <c:smooth val="0"/>
        </c:ser>
        <c:dLbls>
          <c:showLegendKey val="0"/>
          <c:showVal val="0"/>
          <c:showCatName val="0"/>
          <c:showSerName val="0"/>
          <c:showPercent val="0"/>
          <c:showBubbleSize val="0"/>
        </c:dLbls>
        <c:marker val="1"/>
        <c:smooth val="0"/>
        <c:axId val="93822336"/>
        <c:axId val="93836800"/>
      </c:lineChart>
      <c:catAx>
        <c:axId val="9382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836800"/>
        <c:crosses val="autoZero"/>
        <c:auto val="1"/>
        <c:lblAlgn val="ctr"/>
        <c:lblOffset val="100"/>
        <c:tickLblSkip val="1"/>
        <c:tickMarkSkip val="1"/>
        <c:noMultiLvlLbl val="0"/>
      </c:catAx>
      <c:valAx>
        <c:axId val="9383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2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10,092
10,050
152.34
8,035,427
7,670,253
340,517
3,703,384
4,308,480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85.2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原子力発電所の立地により固定資産税等の税収入が大きいため、類似団体平均値を上回っているが、電力事業者の業績や設備投資の状況により税収入が大きく変動するため安定した財政運営に苦慮している。今後も、町税等の滞納額の圧縮や更なる徴収業務の強化に取り組むとともに、地域産業の振興や企業の誘致による税源の確保等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81038</xdr:rowOff>
    </xdr:from>
    <xdr:to>
      <xdr:col>7</xdr:col>
      <xdr:colOff>152400</xdr:colOff>
      <xdr:row>40</xdr:row>
      <xdr:rowOff>115509</xdr:rowOff>
    </xdr:to>
    <xdr:cxnSp macro="">
      <xdr:nvCxnSpPr>
        <xdr:cNvPr id="68" name="直線コネクタ 67"/>
        <xdr:cNvCxnSpPr/>
      </xdr:nvCxnSpPr>
      <xdr:spPr>
        <a:xfrm>
          <a:off x="4114800" y="69390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81038</xdr:rowOff>
    </xdr:from>
    <xdr:to>
      <xdr:col>6</xdr:col>
      <xdr:colOff>0</xdr:colOff>
      <xdr:row>40</xdr:row>
      <xdr:rowOff>92528</xdr:rowOff>
    </xdr:to>
    <xdr:cxnSp macro="">
      <xdr:nvCxnSpPr>
        <xdr:cNvPr id="71" name="直線コネクタ 70"/>
        <xdr:cNvCxnSpPr/>
      </xdr:nvCxnSpPr>
      <xdr:spPr>
        <a:xfrm flipV="1">
          <a:off x="3225800" y="69390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161472</xdr:rowOff>
    </xdr:to>
    <xdr:cxnSp macro="">
      <xdr:nvCxnSpPr>
        <xdr:cNvPr id="74" name="直線コネクタ 73"/>
        <xdr:cNvCxnSpPr/>
      </xdr:nvCxnSpPr>
      <xdr:spPr>
        <a:xfrm flipV="1">
          <a:off x="2336800" y="69505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161472</xdr:rowOff>
    </xdr:from>
    <xdr:to>
      <xdr:col>3</xdr:col>
      <xdr:colOff>279400</xdr:colOff>
      <xdr:row>41</xdr:row>
      <xdr:rowOff>24493</xdr:rowOff>
    </xdr:to>
    <xdr:cxnSp macro="">
      <xdr:nvCxnSpPr>
        <xdr:cNvPr id="77" name="直線コネクタ 76"/>
        <xdr:cNvCxnSpPr/>
      </xdr:nvCxnSpPr>
      <xdr:spPr>
        <a:xfrm flipV="1">
          <a:off x="1447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83958</xdr:rowOff>
    </xdr:from>
    <xdr:ext cx="762000" cy="259045"/>
    <xdr:sp macro="" textlink="">
      <xdr:nvSpPr>
        <xdr:cNvPr id="81" name="テキスト ボックス 80"/>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64709</xdr:rowOff>
    </xdr:from>
    <xdr:to>
      <xdr:col>7</xdr:col>
      <xdr:colOff>203200</xdr:colOff>
      <xdr:row>40</xdr:row>
      <xdr:rowOff>166309</xdr:rowOff>
    </xdr:to>
    <xdr:sp macro="" textlink="">
      <xdr:nvSpPr>
        <xdr:cNvPr id="87" name="円/楕円 86"/>
        <xdr:cNvSpPr/>
      </xdr:nvSpPr>
      <xdr:spPr>
        <a:xfrm>
          <a:off x="4902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81236</xdr:rowOff>
    </xdr:from>
    <xdr:ext cx="762000" cy="259045"/>
    <xdr:sp macro="" textlink="">
      <xdr:nvSpPr>
        <xdr:cNvPr id="88" name="財政力該当値テキスト"/>
        <xdr:cNvSpPr txBox="1"/>
      </xdr:nvSpPr>
      <xdr:spPr>
        <a:xfrm>
          <a:off x="5041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30238</xdr:rowOff>
    </xdr:from>
    <xdr:to>
      <xdr:col>6</xdr:col>
      <xdr:colOff>50800</xdr:colOff>
      <xdr:row>40</xdr:row>
      <xdr:rowOff>131838</xdr:rowOff>
    </xdr:to>
    <xdr:sp macro="" textlink="">
      <xdr:nvSpPr>
        <xdr:cNvPr id="89" name="円/楕円 88"/>
        <xdr:cNvSpPr/>
      </xdr:nvSpPr>
      <xdr:spPr>
        <a:xfrm>
          <a:off x="4064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142015</xdr:rowOff>
    </xdr:from>
    <xdr:ext cx="736600" cy="259045"/>
    <xdr:sp macro="" textlink="">
      <xdr:nvSpPr>
        <xdr:cNvPr id="90" name="テキスト ボックス 89"/>
        <xdr:cNvSpPr txBox="1"/>
      </xdr:nvSpPr>
      <xdr:spPr>
        <a:xfrm>
          <a:off x="3733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1" name="円/楕円 90"/>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2" name="テキスト ボックス 91"/>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110672</xdr:rowOff>
    </xdr:from>
    <xdr:to>
      <xdr:col>3</xdr:col>
      <xdr:colOff>330200</xdr:colOff>
      <xdr:row>41</xdr:row>
      <xdr:rowOff>40822</xdr:rowOff>
    </xdr:to>
    <xdr:sp macro="" textlink="">
      <xdr:nvSpPr>
        <xdr:cNvPr id="93" name="円/楕円 92"/>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50999</xdr:rowOff>
    </xdr:from>
    <xdr:ext cx="762000" cy="259045"/>
    <xdr:sp macro="" textlink="">
      <xdr:nvSpPr>
        <xdr:cNvPr id="94" name="テキスト ボックス 93"/>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5" name="円/楕円 94"/>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96" name="テキスト ボックス 95"/>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年度は、町民税や普通交付税等の歳入で大幅に減少したため、</a:t>
          </a:r>
          <a:r>
            <a:rPr lang="en-US" altLang="ja-JP" sz="1300" b="0" i="0" baseline="0">
              <a:solidFill>
                <a:schemeClr val="dk1"/>
              </a:solidFill>
              <a:effectLst/>
              <a:latin typeface="+mn-lt"/>
              <a:ea typeface="+mn-ea"/>
              <a:cs typeface="+mn-cs"/>
            </a:rPr>
            <a:t>101.6%</a:t>
          </a:r>
          <a:r>
            <a:rPr lang="ja-JP" altLang="ja-JP" sz="1300" b="0" i="0" baseline="0">
              <a:solidFill>
                <a:schemeClr val="dk1"/>
              </a:solidFill>
              <a:effectLst/>
              <a:latin typeface="+mn-lt"/>
              <a:ea typeface="+mn-ea"/>
              <a:cs typeface="+mn-cs"/>
            </a:rPr>
            <a:t>と大幅に増加したが、</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年度は普通交付税や臨時財政対策債の増加により</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年度に比べ</a:t>
          </a:r>
          <a:r>
            <a:rPr lang="en-US" altLang="ja-JP" sz="1300" b="0" i="0" baseline="0">
              <a:solidFill>
                <a:schemeClr val="dk1"/>
              </a:solidFill>
              <a:effectLst/>
              <a:latin typeface="+mn-lt"/>
              <a:ea typeface="+mn-ea"/>
              <a:cs typeface="+mn-cs"/>
            </a:rPr>
            <a:t>12.3</a:t>
          </a:r>
          <a:r>
            <a:rPr lang="ja-JP" altLang="ja-JP" sz="1300" b="0" i="0" baseline="0">
              <a:solidFill>
                <a:schemeClr val="dk1"/>
              </a:solidFill>
              <a:effectLst/>
              <a:latin typeface="+mn-lt"/>
              <a:ea typeface="+mn-ea"/>
              <a:cs typeface="+mn-cs"/>
            </a:rPr>
            <a:t>ポイント下回る</a:t>
          </a:r>
          <a:r>
            <a:rPr lang="en-US" altLang="ja-JP" sz="1300" b="0" i="0" baseline="0">
              <a:solidFill>
                <a:schemeClr val="dk1"/>
              </a:solidFill>
              <a:effectLst/>
              <a:latin typeface="+mn-lt"/>
              <a:ea typeface="+mn-ea"/>
              <a:cs typeface="+mn-cs"/>
            </a:rPr>
            <a:t>89.3%</a:t>
          </a:r>
          <a:r>
            <a:rPr lang="ja-JP" altLang="ja-JP" sz="1300" b="0" i="0" baseline="0">
              <a:solidFill>
                <a:schemeClr val="dk1"/>
              </a:solidFill>
              <a:effectLst/>
              <a:latin typeface="+mn-lt"/>
              <a:ea typeface="+mn-ea"/>
              <a:cs typeface="+mn-cs"/>
            </a:rPr>
            <a:t>となった。</a:t>
          </a:r>
          <a:r>
            <a:rPr lang="ja-JP" altLang="en-US" sz="1300" b="0" i="0" baseline="0">
              <a:solidFill>
                <a:schemeClr val="dk1"/>
              </a:solidFill>
              <a:effectLst/>
              <a:latin typeface="+mn-lt"/>
              <a:ea typeface="+mn-ea"/>
              <a:cs typeface="+mn-cs"/>
            </a:rPr>
            <a:t>しかし、</a:t>
          </a:r>
          <a:r>
            <a:rPr lang="en-US" altLang="ja-JP" sz="1300" b="0" i="0" baseline="0">
              <a:solidFill>
                <a:schemeClr val="dk1"/>
              </a:solidFill>
              <a:effectLst/>
              <a:latin typeface="+mn-lt"/>
              <a:ea typeface="+mn-ea"/>
              <a:cs typeface="+mn-cs"/>
            </a:rPr>
            <a:t>26</a:t>
          </a:r>
          <a:r>
            <a:rPr lang="ja-JP" altLang="en-US" sz="1300" b="0" i="0" baseline="0">
              <a:solidFill>
                <a:schemeClr val="dk1"/>
              </a:solidFill>
              <a:effectLst/>
              <a:latin typeface="+mn-lt"/>
              <a:ea typeface="+mn-ea"/>
              <a:cs typeface="+mn-cs"/>
            </a:rPr>
            <a:t>年度では物件費、補助費等の増加により、</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年度に比べ</a:t>
          </a:r>
          <a:r>
            <a:rPr lang="en-US" altLang="ja-JP" sz="1300" b="0" i="0" baseline="0">
              <a:solidFill>
                <a:schemeClr val="dk1"/>
              </a:solidFill>
              <a:effectLst/>
              <a:latin typeface="+mn-lt"/>
              <a:ea typeface="+mn-ea"/>
              <a:cs typeface="+mn-cs"/>
            </a:rPr>
            <a:t>3.7</a:t>
          </a:r>
          <a:r>
            <a:rPr lang="ja-JP" altLang="en-US" sz="1300" b="0" i="0" baseline="0">
              <a:solidFill>
                <a:schemeClr val="dk1"/>
              </a:solidFill>
              <a:effectLst/>
              <a:latin typeface="+mn-lt"/>
              <a:ea typeface="+mn-ea"/>
              <a:cs typeface="+mn-cs"/>
            </a:rPr>
            <a:t>ポイント上回る</a:t>
          </a:r>
          <a:r>
            <a:rPr lang="en-US" altLang="ja-JP" sz="1300" b="0" i="0" baseline="0">
              <a:solidFill>
                <a:schemeClr val="dk1"/>
              </a:solidFill>
              <a:effectLst/>
              <a:latin typeface="+mn-lt"/>
              <a:ea typeface="+mn-ea"/>
              <a:cs typeface="+mn-cs"/>
            </a:rPr>
            <a:t>93.0</a:t>
          </a:r>
          <a:r>
            <a:rPr lang="ja-JP" altLang="en-US" sz="1300" b="0" i="0" baseline="0">
              <a:solidFill>
                <a:schemeClr val="dk1"/>
              </a:solidFill>
              <a:effectLst/>
              <a:latin typeface="+mn-lt"/>
              <a:ea typeface="+mn-ea"/>
              <a:cs typeface="+mn-cs"/>
            </a:rPr>
            <a:t>％ととなった。</a:t>
          </a:r>
          <a:endParaRPr lang="ja-JP" altLang="ja-JP" sz="1300">
            <a:effectLst/>
          </a:endParaRPr>
        </a:p>
        <a:p>
          <a:r>
            <a:rPr lang="en-US"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　依然として類似団体平均値よりも高い数値となっており、今後も定員管理の適正化計画に基づいた職員の削減をはじめ、行政評価システム等の地域経営手法を取り入れながら経常経費の歳出削減を図る。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24765</xdr:rowOff>
    </xdr:from>
    <xdr:to>
      <xdr:col>7</xdr:col>
      <xdr:colOff>152400</xdr:colOff>
      <xdr:row>66</xdr:row>
      <xdr:rowOff>2117</xdr:rowOff>
    </xdr:to>
    <xdr:cxnSp macro="">
      <xdr:nvCxnSpPr>
        <xdr:cNvPr id="131" name="直線コネクタ 130"/>
        <xdr:cNvCxnSpPr/>
      </xdr:nvCxnSpPr>
      <xdr:spPr>
        <a:xfrm>
          <a:off x="4114800" y="11169015"/>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24765</xdr:rowOff>
    </xdr:from>
    <xdr:to>
      <xdr:col>6</xdr:col>
      <xdr:colOff>0</xdr:colOff>
      <xdr:row>68</xdr:row>
      <xdr:rowOff>5080</xdr:rowOff>
    </xdr:to>
    <xdr:cxnSp macro="">
      <xdr:nvCxnSpPr>
        <xdr:cNvPr id="134" name="直線コネクタ 133"/>
        <xdr:cNvCxnSpPr/>
      </xdr:nvCxnSpPr>
      <xdr:spPr>
        <a:xfrm flipV="1">
          <a:off x="3225800" y="11169015"/>
          <a:ext cx="889000" cy="4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83608</xdr:rowOff>
    </xdr:from>
    <xdr:to>
      <xdr:col>4</xdr:col>
      <xdr:colOff>482600</xdr:colOff>
      <xdr:row>68</xdr:row>
      <xdr:rowOff>5080</xdr:rowOff>
    </xdr:to>
    <xdr:cxnSp macro="">
      <xdr:nvCxnSpPr>
        <xdr:cNvPr id="137" name="直線コネクタ 136"/>
        <xdr:cNvCxnSpPr/>
      </xdr:nvCxnSpPr>
      <xdr:spPr>
        <a:xfrm>
          <a:off x="2336800" y="11056408"/>
          <a:ext cx="889000" cy="60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35348</xdr:rowOff>
    </xdr:from>
    <xdr:to>
      <xdr:col>3</xdr:col>
      <xdr:colOff>279400</xdr:colOff>
      <xdr:row>64</xdr:row>
      <xdr:rowOff>83608</xdr:rowOff>
    </xdr:to>
    <xdr:cxnSp macro="">
      <xdr:nvCxnSpPr>
        <xdr:cNvPr id="140" name="直線コネクタ 139"/>
        <xdr:cNvCxnSpPr/>
      </xdr:nvCxnSpPr>
      <xdr:spPr>
        <a:xfrm>
          <a:off x="1447800" y="110081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4" name="テキスト ボックス 143"/>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122767</xdr:rowOff>
    </xdr:from>
    <xdr:to>
      <xdr:col>7</xdr:col>
      <xdr:colOff>203200</xdr:colOff>
      <xdr:row>66</xdr:row>
      <xdr:rowOff>52917</xdr:rowOff>
    </xdr:to>
    <xdr:sp macro="" textlink="">
      <xdr:nvSpPr>
        <xdr:cNvPr id="150" name="円/楕円 149"/>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94844</xdr:rowOff>
    </xdr:from>
    <xdr:ext cx="762000" cy="259045"/>
    <xdr:sp macro="" textlink="">
      <xdr:nvSpPr>
        <xdr:cNvPr id="151" name="財政構造の弾力性該当値テキスト"/>
        <xdr:cNvSpPr txBox="1"/>
      </xdr:nvSpPr>
      <xdr:spPr>
        <a:xfrm>
          <a:off x="5041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145415</xdr:rowOff>
    </xdr:from>
    <xdr:to>
      <xdr:col>6</xdr:col>
      <xdr:colOff>50800</xdr:colOff>
      <xdr:row>65</xdr:row>
      <xdr:rowOff>75565</xdr:rowOff>
    </xdr:to>
    <xdr:sp macro="" textlink="">
      <xdr:nvSpPr>
        <xdr:cNvPr id="152" name="円/楕円 151"/>
        <xdr:cNvSpPr/>
      </xdr:nvSpPr>
      <xdr:spPr>
        <a:xfrm>
          <a:off x="4064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60342</xdr:rowOff>
    </xdr:from>
    <xdr:ext cx="736600" cy="259045"/>
    <xdr:sp macro="" textlink="">
      <xdr:nvSpPr>
        <xdr:cNvPr id="153" name="テキスト ボックス 152"/>
        <xdr:cNvSpPr txBox="1"/>
      </xdr:nvSpPr>
      <xdr:spPr>
        <a:xfrm>
          <a:off x="3733800" y="1120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125730</xdr:rowOff>
    </xdr:from>
    <xdr:to>
      <xdr:col>4</xdr:col>
      <xdr:colOff>533400</xdr:colOff>
      <xdr:row>68</xdr:row>
      <xdr:rowOff>55880</xdr:rowOff>
    </xdr:to>
    <xdr:sp macro="" textlink="">
      <xdr:nvSpPr>
        <xdr:cNvPr id="154" name="円/楕円 153"/>
        <xdr:cNvSpPr/>
      </xdr:nvSpPr>
      <xdr:spPr>
        <a:xfrm>
          <a:off x="3175000" y="116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68</xdr:row>
      <xdr:rowOff>40657</xdr:rowOff>
    </xdr:from>
    <xdr:ext cx="762000" cy="259045"/>
    <xdr:sp macro="" textlink="">
      <xdr:nvSpPr>
        <xdr:cNvPr id="155" name="テキスト ボックス 154"/>
        <xdr:cNvSpPr txBox="1"/>
      </xdr:nvSpPr>
      <xdr:spPr>
        <a:xfrm>
          <a:off x="2844800" y="1169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32808</xdr:rowOff>
    </xdr:from>
    <xdr:to>
      <xdr:col>3</xdr:col>
      <xdr:colOff>330200</xdr:colOff>
      <xdr:row>64</xdr:row>
      <xdr:rowOff>134408</xdr:rowOff>
    </xdr:to>
    <xdr:sp macro="" textlink="">
      <xdr:nvSpPr>
        <xdr:cNvPr id="156" name="円/楕円 155"/>
        <xdr:cNvSpPr/>
      </xdr:nvSpPr>
      <xdr:spPr>
        <a:xfrm>
          <a:off x="2286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119185</xdr:rowOff>
    </xdr:from>
    <xdr:ext cx="762000" cy="259045"/>
    <xdr:sp macro="" textlink="">
      <xdr:nvSpPr>
        <xdr:cNvPr id="157" name="テキスト ボックス 156"/>
        <xdr:cNvSpPr txBox="1"/>
      </xdr:nvSpPr>
      <xdr:spPr>
        <a:xfrm>
          <a:off x="1955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155998</xdr:rowOff>
    </xdr:from>
    <xdr:to>
      <xdr:col>2</xdr:col>
      <xdr:colOff>127000</xdr:colOff>
      <xdr:row>64</xdr:row>
      <xdr:rowOff>86148</xdr:rowOff>
    </xdr:to>
    <xdr:sp macro="" textlink="">
      <xdr:nvSpPr>
        <xdr:cNvPr id="158" name="円/楕円 157"/>
        <xdr:cNvSpPr/>
      </xdr:nvSpPr>
      <xdr:spPr>
        <a:xfrm>
          <a:off x="1397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70925</xdr:rowOff>
    </xdr:from>
    <xdr:ext cx="762000" cy="259045"/>
    <xdr:sp macro="" textlink="">
      <xdr:nvSpPr>
        <xdr:cNvPr id="159" name="テキスト ボックス 158"/>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[242,902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類似団体平均値を大きく上回っているのは人件費（職員数）が</a:t>
          </a:r>
          <a:r>
            <a:rPr lang="ja-JP" altLang="en-US" sz="1300" b="0" i="0" baseline="0">
              <a:solidFill>
                <a:schemeClr val="dk1"/>
              </a:solidFill>
              <a:effectLst/>
              <a:latin typeface="+mn-lt"/>
              <a:ea typeface="+mn-ea"/>
              <a:cs typeface="+mn-cs"/>
            </a:rPr>
            <a:t>主な</a:t>
          </a:r>
          <a:r>
            <a:rPr lang="ja-JP" altLang="ja-JP" sz="1300" b="0" i="0" baseline="0">
              <a:solidFill>
                <a:schemeClr val="dk1"/>
              </a:solidFill>
              <a:effectLst/>
              <a:latin typeface="+mn-lt"/>
              <a:ea typeface="+mn-ea"/>
              <a:cs typeface="+mn-cs"/>
            </a:rPr>
            <a:t>要因となっており、今後は住民サービスが低下しないことに配慮しながら、民間でも実施可能な業務については指定管理者制度の導入などにより委託化進め、定員適正化計画に基づく職員の削減等によりコストの低減を図っ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147589</xdr:rowOff>
    </xdr:from>
    <xdr:to>
      <xdr:col>7</xdr:col>
      <xdr:colOff>152400</xdr:colOff>
      <xdr:row>84</xdr:row>
      <xdr:rowOff>168945</xdr:rowOff>
    </xdr:to>
    <xdr:cxnSp macro="">
      <xdr:nvCxnSpPr>
        <xdr:cNvPr id="192" name="直線コネクタ 191"/>
        <xdr:cNvCxnSpPr/>
      </xdr:nvCxnSpPr>
      <xdr:spPr>
        <a:xfrm>
          <a:off x="4114800" y="14549389"/>
          <a:ext cx="838200" cy="2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68280</xdr:rowOff>
    </xdr:from>
    <xdr:to>
      <xdr:col>6</xdr:col>
      <xdr:colOff>0</xdr:colOff>
      <xdr:row>84</xdr:row>
      <xdr:rowOff>147589</xdr:rowOff>
    </xdr:to>
    <xdr:cxnSp macro="">
      <xdr:nvCxnSpPr>
        <xdr:cNvPr id="195" name="直線コネクタ 194"/>
        <xdr:cNvCxnSpPr/>
      </xdr:nvCxnSpPr>
      <xdr:spPr>
        <a:xfrm>
          <a:off x="3225800" y="14470080"/>
          <a:ext cx="889000" cy="7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68280</xdr:rowOff>
    </xdr:from>
    <xdr:to>
      <xdr:col>4</xdr:col>
      <xdr:colOff>482600</xdr:colOff>
      <xdr:row>84</xdr:row>
      <xdr:rowOff>92960</xdr:rowOff>
    </xdr:to>
    <xdr:cxnSp macro="">
      <xdr:nvCxnSpPr>
        <xdr:cNvPr id="198" name="直線コネクタ 197"/>
        <xdr:cNvCxnSpPr/>
      </xdr:nvCxnSpPr>
      <xdr:spPr>
        <a:xfrm flipV="1">
          <a:off x="2336800" y="14470080"/>
          <a:ext cx="889000" cy="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42523</xdr:rowOff>
    </xdr:from>
    <xdr:to>
      <xdr:col>3</xdr:col>
      <xdr:colOff>279400</xdr:colOff>
      <xdr:row>84</xdr:row>
      <xdr:rowOff>92960</xdr:rowOff>
    </xdr:to>
    <xdr:cxnSp macro="">
      <xdr:nvCxnSpPr>
        <xdr:cNvPr id="201" name="直線コネクタ 200"/>
        <xdr:cNvCxnSpPr/>
      </xdr:nvCxnSpPr>
      <xdr:spPr>
        <a:xfrm>
          <a:off x="1447800" y="14444323"/>
          <a:ext cx="889000" cy="5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169750</xdr:rowOff>
    </xdr:from>
    <xdr:ext cx="762000" cy="259045"/>
    <xdr:sp macro="" textlink="">
      <xdr:nvSpPr>
        <xdr:cNvPr id="203" name="テキスト ボックス 202"/>
        <xdr:cNvSpPr txBox="1"/>
      </xdr:nvSpPr>
      <xdr:spPr>
        <a:xfrm>
          <a:off x="1955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135104</xdr:rowOff>
    </xdr:from>
    <xdr:ext cx="762000" cy="259045"/>
    <xdr:sp macro="" textlink="">
      <xdr:nvSpPr>
        <xdr:cNvPr id="205" name="テキスト ボックス 204"/>
        <xdr:cNvSpPr txBox="1"/>
      </xdr:nvSpPr>
      <xdr:spPr>
        <a:xfrm>
          <a:off x="1066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118145</xdr:rowOff>
    </xdr:from>
    <xdr:to>
      <xdr:col>7</xdr:col>
      <xdr:colOff>203200</xdr:colOff>
      <xdr:row>85</xdr:row>
      <xdr:rowOff>48295</xdr:rowOff>
    </xdr:to>
    <xdr:sp macro="" textlink="">
      <xdr:nvSpPr>
        <xdr:cNvPr id="211" name="円/楕円 210"/>
        <xdr:cNvSpPr/>
      </xdr:nvSpPr>
      <xdr:spPr>
        <a:xfrm>
          <a:off x="4902200" y="145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90222</xdr:rowOff>
    </xdr:from>
    <xdr:ext cx="762000" cy="259045"/>
    <xdr:sp macro="" textlink="">
      <xdr:nvSpPr>
        <xdr:cNvPr id="212" name="人件費・物件費等の状況該当値テキスト"/>
        <xdr:cNvSpPr txBox="1"/>
      </xdr:nvSpPr>
      <xdr:spPr>
        <a:xfrm>
          <a:off x="5041900" y="144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242,902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96789</xdr:rowOff>
    </xdr:from>
    <xdr:to>
      <xdr:col>6</xdr:col>
      <xdr:colOff>50800</xdr:colOff>
      <xdr:row>85</xdr:row>
      <xdr:rowOff>26939</xdr:rowOff>
    </xdr:to>
    <xdr:sp macro="" textlink="">
      <xdr:nvSpPr>
        <xdr:cNvPr id="213" name="円/楕円 212"/>
        <xdr:cNvSpPr/>
      </xdr:nvSpPr>
      <xdr:spPr>
        <a:xfrm>
          <a:off x="4064000" y="144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11716</xdr:rowOff>
    </xdr:from>
    <xdr:ext cx="736600" cy="259045"/>
    <xdr:sp macro="" textlink="">
      <xdr:nvSpPr>
        <xdr:cNvPr id="214" name="テキスト ボックス 213"/>
        <xdr:cNvSpPr txBox="1"/>
      </xdr:nvSpPr>
      <xdr:spPr>
        <a:xfrm>
          <a:off x="3733800" y="1458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238,477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17480</xdr:rowOff>
    </xdr:from>
    <xdr:to>
      <xdr:col>4</xdr:col>
      <xdr:colOff>533400</xdr:colOff>
      <xdr:row>84</xdr:row>
      <xdr:rowOff>119080</xdr:rowOff>
    </xdr:to>
    <xdr:sp macro="" textlink="">
      <xdr:nvSpPr>
        <xdr:cNvPr id="215" name="円/楕円 214"/>
        <xdr:cNvSpPr/>
      </xdr:nvSpPr>
      <xdr:spPr>
        <a:xfrm>
          <a:off x="3175000" y="144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103857</xdr:rowOff>
    </xdr:from>
    <xdr:ext cx="762000" cy="259045"/>
    <xdr:sp macro="" textlink="">
      <xdr:nvSpPr>
        <xdr:cNvPr id="216" name="テキスト ボックス 215"/>
        <xdr:cNvSpPr txBox="1"/>
      </xdr:nvSpPr>
      <xdr:spPr>
        <a:xfrm>
          <a:off x="2844800" y="1450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222,043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42160</xdr:rowOff>
    </xdr:from>
    <xdr:to>
      <xdr:col>3</xdr:col>
      <xdr:colOff>330200</xdr:colOff>
      <xdr:row>84</xdr:row>
      <xdr:rowOff>143760</xdr:rowOff>
    </xdr:to>
    <xdr:sp macro="" textlink="">
      <xdr:nvSpPr>
        <xdr:cNvPr id="217" name="円/楕円 216"/>
        <xdr:cNvSpPr/>
      </xdr:nvSpPr>
      <xdr:spPr>
        <a:xfrm>
          <a:off x="2286000" y="144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128537</xdr:rowOff>
    </xdr:from>
    <xdr:ext cx="762000" cy="259045"/>
    <xdr:sp macro="" textlink="">
      <xdr:nvSpPr>
        <xdr:cNvPr id="218" name="テキスト ボックス 217"/>
        <xdr:cNvSpPr txBox="1"/>
      </xdr:nvSpPr>
      <xdr:spPr>
        <a:xfrm>
          <a:off x="1955800" y="1453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227,157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163173</xdr:rowOff>
    </xdr:from>
    <xdr:to>
      <xdr:col>2</xdr:col>
      <xdr:colOff>127000</xdr:colOff>
      <xdr:row>84</xdr:row>
      <xdr:rowOff>93323</xdr:rowOff>
    </xdr:to>
    <xdr:sp macro="" textlink="">
      <xdr:nvSpPr>
        <xdr:cNvPr id="219" name="円/楕円 218"/>
        <xdr:cNvSpPr/>
      </xdr:nvSpPr>
      <xdr:spPr>
        <a:xfrm>
          <a:off x="1397000" y="1439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78100</xdr:rowOff>
    </xdr:from>
    <xdr:ext cx="762000" cy="259045"/>
    <xdr:sp macro="" textlink="">
      <xdr:nvSpPr>
        <xdr:cNvPr id="220" name="テキスト ボックス 219"/>
        <xdr:cNvSpPr txBox="1"/>
      </xdr:nvSpPr>
      <xdr:spPr>
        <a:xfrm>
          <a:off x="1066800" y="1447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216,706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類似団体平均値を下回っており、国や県等の給与制度に準拠しながら今後も引き続き適正水準の維持に努める。</a:t>
          </a:r>
          <a:r>
            <a:rPr lang="en-US" altLang="ja-JP" sz="1300" b="0" i="0" baseline="0">
              <a:solidFill>
                <a:schemeClr val="dk1"/>
              </a:solidFill>
              <a:effectLst/>
              <a:latin typeface="+mn-lt"/>
              <a:ea typeface="+mn-ea"/>
              <a:cs typeface="+mn-cs"/>
            </a:rPr>
            <a:t>    </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82550</xdr:rowOff>
    </xdr:to>
    <xdr:cxnSp macro="">
      <xdr:nvCxnSpPr>
        <xdr:cNvPr id="254" name="直線コネクタ 253"/>
        <xdr:cNvCxnSpPr/>
      </xdr:nvCxnSpPr>
      <xdr:spPr>
        <a:xfrm flipV="1">
          <a:off x="16179800" y="14436089"/>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87</xdr:row>
      <xdr:rowOff>66887</xdr:rowOff>
    </xdr:to>
    <xdr:cxnSp macro="">
      <xdr:nvCxnSpPr>
        <xdr:cNvPr id="257" name="直線コネクタ 256"/>
        <xdr:cNvCxnSpPr/>
      </xdr:nvCxnSpPr>
      <xdr:spPr>
        <a:xfrm flipV="1">
          <a:off x="15290800" y="14484350"/>
          <a:ext cx="8890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10584</xdr:rowOff>
    </xdr:from>
    <xdr:to>
      <xdr:col>22</xdr:col>
      <xdr:colOff>203200</xdr:colOff>
      <xdr:row>87</xdr:row>
      <xdr:rowOff>66887</xdr:rowOff>
    </xdr:to>
    <xdr:cxnSp macro="">
      <xdr:nvCxnSpPr>
        <xdr:cNvPr id="260" name="直線コネクタ 259"/>
        <xdr:cNvCxnSpPr/>
      </xdr:nvCxnSpPr>
      <xdr:spPr>
        <a:xfrm>
          <a:off x="14401800" y="149267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77046</xdr:rowOff>
    </xdr:from>
    <xdr:to>
      <xdr:col>21</xdr:col>
      <xdr:colOff>0</xdr:colOff>
      <xdr:row>87</xdr:row>
      <xdr:rowOff>10584</xdr:rowOff>
    </xdr:to>
    <xdr:cxnSp macro="">
      <xdr:nvCxnSpPr>
        <xdr:cNvPr id="263" name="直線コネクタ 262"/>
        <xdr:cNvCxnSpPr/>
      </xdr:nvCxnSpPr>
      <xdr:spPr>
        <a:xfrm>
          <a:off x="13512800" y="14307396"/>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7" name="テキスト ボックス 266"/>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3" name="円/楕円 272"/>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4" name="給与水準   （国との比較）該当値テキスト"/>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5" name="円/楕円 274"/>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143527</xdr:rowOff>
    </xdr:from>
    <xdr:ext cx="736600" cy="259045"/>
    <xdr:sp macro="" textlink="">
      <xdr:nvSpPr>
        <xdr:cNvPr id="276" name="テキスト ボックス 275"/>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16087</xdr:rowOff>
    </xdr:from>
    <xdr:to>
      <xdr:col>22</xdr:col>
      <xdr:colOff>254000</xdr:colOff>
      <xdr:row>87</xdr:row>
      <xdr:rowOff>117687</xdr:rowOff>
    </xdr:to>
    <xdr:sp macro="" textlink="">
      <xdr:nvSpPr>
        <xdr:cNvPr id="277" name="円/楕円 276"/>
        <xdr:cNvSpPr/>
      </xdr:nvSpPr>
      <xdr:spPr>
        <a:xfrm>
          <a:off x="15240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127864</xdr:rowOff>
    </xdr:from>
    <xdr:ext cx="762000" cy="259045"/>
    <xdr:sp macro="" textlink="">
      <xdr:nvSpPr>
        <xdr:cNvPr id="278" name="テキスト ボックス 277"/>
        <xdr:cNvSpPr txBox="1"/>
      </xdr:nvSpPr>
      <xdr:spPr>
        <a:xfrm>
          <a:off x="14909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131234</xdr:rowOff>
    </xdr:from>
    <xdr:to>
      <xdr:col>21</xdr:col>
      <xdr:colOff>50800</xdr:colOff>
      <xdr:row>87</xdr:row>
      <xdr:rowOff>61384</xdr:rowOff>
    </xdr:to>
    <xdr:sp macro="" textlink="">
      <xdr:nvSpPr>
        <xdr:cNvPr id="279" name="円/楕円 278"/>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80" name="テキスト ボックス 279"/>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26246</xdr:rowOff>
    </xdr:from>
    <xdr:to>
      <xdr:col>19</xdr:col>
      <xdr:colOff>533400</xdr:colOff>
      <xdr:row>83</xdr:row>
      <xdr:rowOff>127846</xdr:rowOff>
    </xdr:to>
    <xdr:sp macro="" textlink="">
      <xdr:nvSpPr>
        <xdr:cNvPr id="281" name="円/楕円 280"/>
        <xdr:cNvSpPr/>
      </xdr:nvSpPr>
      <xdr:spPr>
        <a:xfrm>
          <a:off x="134620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138023</xdr:rowOff>
    </xdr:from>
    <xdr:ext cx="762000" cy="259045"/>
    <xdr:sp macro="" textlink="">
      <xdr:nvSpPr>
        <xdr:cNvPr id="282" name="テキスト ボックス 281"/>
        <xdr:cNvSpPr txBox="1"/>
      </xdr:nvSpPr>
      <xdr:spPr>
        <a:xfrm>
          <a:off x="13131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原子力安全対策、地域改善対策、観光施策等本町特有の行政需要により、類似団体平均値を大幅に上回っている。現在、第</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次美浜町行財政改革大綱に基づき、積極的に定員の適正化を推進しているところである。また、行政評価制度を導入し、これらの結果を踏まえて事務事業の縮減合理化と業務の民間委託等を積極的に推進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82931</xdr:rowOff>
    </xdr:from>
    <xdr:to>
      <xdr:col>24</xdr:col>
      <xdr:colOff>558800</xdr:colOff>
      <xdr:row>63</xdr:row>
      <xdr:rowOff>101753</xdr:rowOff>
    </xdr:to>
    <xdr:cxnSp macro="">
      <xdr:nvCxnSpPr>
        <xdr:cNvPr id="314" name="直線コネクタ 313"/>
        <xdr:cNvCxnSpPr/>
      </xdr:nvCxnSpPr>
      <xdr:spPr>
        <a:xfrm>
          <a:off x="16179800" y="10884281"/>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5"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82931</xdr:rowOff>
    </xdr:from>
    <xdr:to>
      <xdr:col>23</xdr:col>
      <xdr:colOff>406400</xdr:colOff>
      <xdr:row>63</xdr:row>
      <xdr:rowOff>96927</xdr:rowOff>
    </xdr:to>
    <xdr:cxnSp macro="">
      <xdr:nvCxnSpPr>
        <xdr:cNvPr id="317" name="直線コネクタ 316"/>
        <xdr:cNvCxnSpPr/>
      </xdr:nvCxnSpPr>
      <xdr:spPr>
        <a:xfrm flipV="1">
          <a:off x="15290800" y="10884281"/>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19" name="テキスト ボックス 318"/>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96927</xdr:rowOff>
    </xdr:from>
    <xdr:to>
      <xdr:col>22</xdr:col>
      <xdr:colOff>203200</xdr:colOff>
      <xdr:row>63</xdr:row>
      <xdr:rowOff>96927</xdr:rowOff>
    </xdr:to>
    <xdr:cxnSp macro="">
      <xdr:nvCxnSpPr>
        <xdr:cNvPr id="320" name="直線コネクタ 319"/>
        <xdr:cNvCxnSpPr/>
      </xdr:nvCxnSpPr>
      <xdr:spPr>
        <a:xfrm>
          <a:off x="14401800" y="10898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22" name="テキスト ボックス 321"/>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96927</xdr:rowOff>
    </xdr:from>
    <xdr:to>
      <xdr:col>21</xdr:col>
      <xdr:colOff>0</xdr:colOff>
      <xdr:row>63</xdr:row>
      <xdr:rowOff>112852</xdr:rowOff>
    </xdr:to>
    <xdr:cxnSp macro="">
      <xdr:nvCxnSpPr>
        <xdr:cNvPr id="323" name="直線コネクタ 322"/>
        <xdr:cNvCxnSpPr/>
      </xdr:nvCxnSpPr>
      <xdr:spPr>
        <a:xfrm flipV="1">
          <a:off x="13512800" y="10898277"/>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166844</xdr:rowOff>
    </xdr:from>
    <xdr:ext cx="762000" cy="259045"/>
    <xdr:sp macro="" textlink="">
      <xdr:nvSpPr>
        <xdr:cNvPr id="327" name="テキスト ボックス 326"/>
        <xdr:cNvSpPr txBox="1"/>
      </xdr:nvSpPr>
      <xdr:spPr>
        <a:xfrm>
          <a:off x="13131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50953</xdr:rowOff>
    </xdr:from>
    <xdr:to>
      <xdr:col>24</xdr:col>
      <xdr:colOff>609600</xdr:colOff>
      <xdr:row>63</xdr:row>
      <xdr:rowOff>152553</xdr:rowOff>
    </xdr:to>
    <xdr:sp macro="" textlink="">
      <xdr:nvSpPr>
        <xdr:cNvPr id="333" name="円/楕円 332"/>
        <xdr:cNvSpPr/>
      </xdr:nvSpPr>
      <xdr:spPr>
        <a:xfrm>
          <a:off x="16967200" y="108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23030</xdr:rowOff>
    </xdr:from>
    <xdr:ext cx="762000" cy="259045"/>
    <xdr:sp macro="" textlink="">
      <xdr:nvSpPr>
        <xdr:cNvPr id="334" name="定員管理の状況該当値テキスト"/>
        <xdr:cNvSpPr txBox="1"/>
      </xdr:nvSpPr>
      <xdr:spPr>
        <a:xfrm>
          <a:off x="17106900" y="1082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32131</xdr:rowOff>
    </xdr:from>
    <xdr:to>
      <xdr:col>23</xdr:col>
      <xdr:colOff>457200</xdr:colOff>
      <xdr:row>63</xdr:row>
      <xdr:rowOff>133731</xdr:rowOff>
    </xdr:to>
    <xdr:sp macro="" textlink="">
      <xdr:nvSpPr>
        <xdr:cNvPr id="335" name="円/楕円 334"/>
        <xdr:cNvSpPr/>
      </xdr:nvSpPr>
      <xdr:spPr>
        <a:xfrm>
          <a:off x="16129000" y="108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118508</xdr:rowOff>
    </xdr:from>
    <xdr:ext cx="736600" cy="259045"/>
    <xdr:sp macro="" textlink="">
      <xdr:nvSpPr>
        <xdr:cNvPr id="336" name="テキスト ボックス 335"/>
        <xdr:cNvSpPr txBox="1"/>
      </xdr:nvSpPr>
      <xdr:spPr>
        <a:xfrm>
          <a:off x="15798800" y="10919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46127</xdr:rowOff>
    </xdr:from>
    <xdr:to>
      <xdr:col>22</xdr:col>
      <xdr:colOff>254000</xdr:colOff>
      <xdr:row>63</xdr:row>
      <xdr:rowOff>147727</xdr:rowOff>
    </xdr:to>
    <xdr:sp macro="" textlink="">
      <xdr:nvSpPr>
        <xdr:cNvPr id="337" name="円/楕円 336"/>
        <xdr:cNvSpPr/>
      </xdr:nvSpPr>
      <xdr:spPr>
        <a:xfrm>
          <a:off x="152400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132504</xdr:rowOff>
    </xdr:from>
    <xdr:ext cx="762000" cy="259045"/>
    <xdr:sp macro="" textlink="">
      <xdr:nvSpPr>
        <xdr:cNvPr id="338" name="テキスト ボックス 337"/>
        <xdr:cNvSpPr txBox="1"/>
      </xdr:nvSpPr>
      <xdr:spPr>
        <a:xfrm>
          <a:off x="14909800" y="109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46127</xdr:rowOff>
    </xdr:from>
    <xdr:to>
      <xdr:col>21</xdr:col>
      <xdr:colOff>50800</xdr:colOff>
      <xdr:row>63</xdr:row>
      <xdr:rowOff>147727</xdr:rowOff>
    </xdr:to>
    <xdr:sp macro="" textlink="">
      <xdr:nvSpPr>
        <xdr:cNvPr id="339" name="円/楕円 338"/>
        <xdr:cNvSpPr/>
      </xdr:nvSpPr>
      <xdr:spPr>
        <a:xfrm>
          <a:off x="143510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132504</xdr:rowOff>
    </xdr:from>
    <xdr:ext cx="762000" cy="259045"/>
    <xdr:sp macro="" textlink="">
      <xdr:nvSpPr>
        <xdr:cNvPr id="340" name="テキスト ボックス 339"/>
        <xdr:cNvSpPr txBox="1"/>
      </xdr:nvSpPr>
      <xdr:spPr>
        <a:xfrm>
          <a:off x="14020800" y="109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62052</xdr:rowOff>
    </xdr:from>
    <xdr:to>
      <xdr:col>19</xdr:col>
      <xdr:colOff>533400</xdr:colOff>
      <xdr:row>63</xdr:row>
      <xdr:rowOff>163652</xdr:rowOff>
    </xdr:to>
    <xdr:sp macro="" textlink="">
      <xdr:nvSpPr>
        <xdr:cNvPr id="341" name="円/楕円 340"/>
        <xdr:cNvSpPr/>
      </xdr:nvSpPr>
      <xdr:spPr>
        <a:xfrm>
          <a:off x="13462000" y="1086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148429</xdr:rowOff>
    </xdr:from>
    <xdr:ext cx="762000" cy="259045"/>
    <xdr:sp macro="" textlink="">
      <xdr:nvSpPr>
        <xdr:cNvPr id="342" name="テキスト ボックス 341"/>
        <xdr:cNvSpPr txBox="1"/>
      </xdr:nvSpPr>
      <xdr:spPr>
        <a:xfrm>
          <a:off x="13131800" y="1094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公共下水道の整備による公営企業債充当繰入金やごみ処理施設等の整備による一部事務組合の地方債充当補助金等の増加により、類似団体平均値を上回っているが</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元利償還金のピークは過ぎているため、</a:t>
          </a:r>
          <a:r>
            <a:rPr lang="ja-JP" altLang="en-US" sz="1300" b="0" i="0" baseline="0">
              <a:solidFill>
                <a:schemeClr val="dk1"/>
              </a:solidFill>
              <a:effectLst/>
              <a:latin typeface="+mn-lt"/>
              <a:ea typeface="+mn-ea"/>
              <a:cs typeface="+mn-cs"/>
            </a:rPr>
            <a:t>比率は例年減少を続けている</a:t>
          </a:r>
          <a:r>
            <a:rPr lang="ja-JP" altLang="ja-JP" sz="1300" b="0" i="0" baseline="0">
              <a:solidFill>
                <a:schemeClr val="dk1"/>
              </a:solidFill>
              <a:effectLst/>
              <a:latin typeface="+mn-lt"/>
              <a:ea typeface="+mn-ea"/>
              <a:cs typeface="+mn-cs"/>
            </a:rPr>
            <a:t>。また、後年度の負担を軽減するため、地方債への依存を抑制した財政運営に努めながら適正水準を確保していく。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42</xdr:row>
      <xdr:rowOff>149497</xdr:rowOff>
    </xdr:to>
    <xdr:cxnSp macro="">
      <xdr:nvCxnSpPr>
        <xdr:cNvPr id="377" name="直線コネクタ 376"/>
        <xdr:cNvCxnSpPr/>
      </xdr:nvCxnSpPr>
      <xdr:spPr>
        <a:xfrm flipV="1">
          <a:off x="16179800" y="7274560"/>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8"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149497</xdr:rowOff>
    </xdr:from>
    <xdr:to>
      <xdr:col>23</xdr:col>
      <xdr:colOff>406400</xdr:colOff>
      <xdr:row>43</xdr:row>
      <xdr:rowOff>12519</xdr:rowOff>
    </xdr:to>
    <xdr:cxnSp macro="">
      <xdr:nvCxnSpPr>
        <xdr:cNvPr id="380" name="直線コネクタ 379"/>
        <xdr:cNvCxnSpPr/>
      </xdr:nvCxnSpPr>
      <xdr:spPr>
        <a:xfrm flipV="1">
          <a:off x="15290800" y="73503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82" name="テキスト ボックス 381"/>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12519</xdr:rowOff>
    </xdr:from>
    <xdr:to>
      <xdr:col>22</xdr:col>
      <xdr:colOff>203200</xdr:colOff>
      <xdr:row>43</xdr:row>
      <xdr:rowOff>88356</xdr:rowOff>
    </xdr:to>
    <xdr:cxnSp macro="">
      <xdr:nvCxnSpPr>
        <xdr:cNvPr id="383" name="直線コネクタ 382"/>
        <xdr:cNvCxnSpPr/>
      </xdr:nvCxnSpPr>
      <xdr:spPr>
        <a:xfrm flipV="1">
          <a:off x="14401800" y="738486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5" name="テキスト ボックス 384"/>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88356</xdr:rowOff>
    </xdr:from>
    <xdr:to>
      <xdr:col>21</xdr:col>
      <xdr:colOff>0</xdr:colOff>
      <xdr:row>43</xdr:row>
      <xdr:rowOff>150404</xdr:rowOff>
    </xdr:to>
    <xdr:cxnSp macro="">
      <xdr:nvCxnSpPr>
        <xdr:cNvPr id="386" name="直線コネクタ 385"/>
        <xdr:cNvCxnSpPr/>
      </xdr:nvCxnSpPr>
      <xdr:spPr>
        <a:xfrm flipV="1">
          <a:off x="13512800" y="74607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8" name="テキスト ボックス 387"/>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162214</xdr:rowOff>
    </xdr:from>
    <xdr:ext cx="762000" cy="259045"/>
    <xdr:sp macro="" textlink="">
      <xdr:nvSpPr>
        <xdr:cNvPr id="390" name="テキスト ボックス 389"/>
        <xdr:cNvSpPr txBox="1"/>
      </xdr:nvSpPr>
      <xdr:spPr>
        <a:xfrm>
          <a:off x="13131800" y="702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396" name="円/楕円 395"/>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397"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98697</xdr:rowOff>
    </xdr:from>
    <xdr:to>
      <xdr:col>23</xdr:col>
      <xdr:colOff>457200</xdr:colOff>
      <xdr:row>43</xdr:row>
      <xdr:rowOff>28847</xdr:rowOff>
    </xdr:to>
    <xdr:sp macro="" textlink="">
      <xdr:nvSpPr>
        <xdr:cNvPr id="398" name="円/楕円 397"/>
        <xdr:cNvSpPr/>
      </xdr:nvSpPr>
      <xdr:spPr>
        <a:xfrm>
          <a:off x="16129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13624</xdr:rowOff>
    </xdr:from>
    <xdr:ext cx="736600" cy="259045"/>
    <xdr:sp macro="" textlink="">
      <xdr:nvSpPr>
        <xdr:cNvPr id="399" name="テキスト ボックス 398"/>
        <xdr:cNvSpPr txBox="1"/>
      </xdr:nvSpPr>
      <xdr:spPr>
        <a:xfrm>
          <a:off x="15798800" y="738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133169</xdr:rowOff>
    </xdr:from>
    <xdr:to>
      <xdr:col>22</xdr:col>
      <xdr:colOff>254000</xdr:colOff>
      <xdr:row>43</xdr:row>
      <xdr:rowOff>63319</xdr:rowOff>
    </xdr:to>
    <xdr:sp macro="" textlink="">
      <xdr:nvSpPr>
        <xdr:cNvPr id="400" name="円/楕円 399"/>
        <xdr:cNvSpPr/>
      </xdr:nvSpPr>
      <xdr:spPr>
        <a:xfrm>
          <a:off x="15240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48096</xdr:rowOff>
    </xdr:from>
    <xdr:ext cx="762000" cy="259045"/>
    <xdr:sp macro="" textlink="">
      <xdr:nvSpPr>
        <xdr:cNvPr id="401" name="テキスト ボックス 400"/>
        <xdr:cNvSpPr txBox="1"/>
      </xdr:nvSpPr>
      <xdr:spPr>
        <a:xfrm>
          <a:off x="14909800" y="742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37556</xdr:rowOff>
    </xdr:from>
    <xdr:to>
      <xdr:col>21</xdr:col>
      <xdr:colOff>50800</xdr:colOff>
      <xdr:row>43</xdr:row>
      <xdr:rowOff>139156</xdr:rowOff>
    </xdr:to>
    <xdr:sp macro="" textlink="">
      <xdr:nvSpPr>
        <xdr:cNvPr id="402" name="円/楕円 401"/>
        <xdr:cNvSpPr/>
      </xdr:nvSpPr>
      <xdr:spPr>
        <a:xfrm>
          <a:off x="14351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123933</xdr:rowOff>
    </xdr:from>
    <xdr:ext cx="762000" cy="259045"/>
    <xdr:sp macro="" textlink="">
      <xdr:nvSpPr>
        <xdr:cNvPr id="403" name="テキスト ボックス 402"/>
        <xdr:cNvSpPr txBox="1"/>
      </xdr:nvSpPr>
      <xdr:spPr>
        <a:xfrm>
          <a:off x="14020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99604</xdr:rowOff>
    </xdr:from>
    <xdr:to>
      <xdr:col>19</xdr:col>
      <xdr:colOff>533400</xdr:colOff>
      <xdr:row>44</xdr:row>
      <xdr:rowOff>29754</xdr:rowOff>
    </xdr:to>
    <xdr:sp macro="" textlink="">
      <xdr:nvSpPr>
        <xdr:cNvPr id="404" name="円/楕円 403"/>
        <xdr:cNvSpPr/>
      </xdr:nvSpPr>
      <xdr:spPr>
        <a:xfrm>
          <a:off x="13462000" y="747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14531</xdr:rowOff>
    </xdr:from>
    <xdr:ext cx="762000" cy="259045"/>
    <xdr:sp macro="" textlink="">
      <xdr:nvSpPr>
        <xdr:cNvPr id="405" name="テキスト ボックス 404"/>
        <xdr:cNvSpPr txBox="1"/>
      </xdr:nvSpPr>
      <xdr:spPr>
        <a:xfrm>
          <a:off x="13131800" y="75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a:t>
          </a:r>
          <a:r>
            <a:rPr kumimoji="1" lang="ja-JP" altLang="en-US" sz="1300" baseline="0">
              <a:latin typeface="ＭＳ Ｐゴシック"/>
            </a:rPr>
            <a:t> 前年度までは減少傾向にあったが、本年度は下水道事業（公共下水・集落排水）などの公営企業債等繰入見込額、小浜病院組合・敦賀美方消防組合などの組合等負担等見込額で増加したため、前年度に比べ</a:t>
          </a:r>
          <a:r>
            <a:rPr kumimoji="1" lang="en-US" altLang="ja-JP" sz="1300" baseline="0">
              <a:latin typeface="ＭＳ Ｐゴシック"/>
            </a:rPr>
            <a:t>13.3</a:t>
          </a:r>
          <a:r>
            <a:rPr kumimoji="1" lang="ja-JP" altLang="en-US" sz="1300" baseline="0">
              <a:latin typeface="ＭＳ Ｐゴシック"/>
            </a:rPr>
            <a:t>ポイント上回る</a:t>
          </a:r>
          <a:r>
            <a:rPr kumimoji="1" lang="en-US" altLang="ja-JP" sz="1300" baseline="0">
              <a:latin typeface="ＭＳ Ｐゴシック"/>
            </a:rPr>
            <a:t>85.2</a:t>
          </a:r>
          <a:r>
            <a:rPr kumimoji="1" lang="ja-JP" altLang="en-US" sz="1300" baseline="0">
              <a:latin typeface="ＭＳ Ｐゴシック"/>
            </a:rPr>
            <a:t>％となった。</a:t>
          </a:r>
          <a:endParaRPr kumimoji="1" lang="en-US" altLang="ja-JP" sz="1300" baseline="0">
            <a:latin typeface="ＭＳ Ｐゴシック"/>
          </a:endParaRPr>
        </a:p>
        <a:p>
          <a:r>
            <a:rPr kumimoji="1" lang="ja-JP" altLang="en-US" sz="1300" baseline="0">
              <a:latin typeface="ＭＳ Ｐゴシック"/>
            </a:rPr>
            <a:t>　 </a:t>
          </a:r>
          <a:r>
            <a:rPr lang="ja-JP" altLang="ja-JP" sz="1300" b="0" i="0" baseline="0">
              <a:solidFill>
                <a:schemeClr val="dk1"/>
              </a:solidFill>
              <a:effectLst/>
              <a:latin typeface="+mn-lt"/>
              <a:ea typeface="+mn-ea"/>
              <a:cs typeface="+mn-cs"/>
            </a:rPr>
            <a:t>今後において</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、普通建設事業は国の補助制度を最大限利用するとともに、事業の優先度、緊急性及び事業効果を検討し、事業の先送りや規模縮小を図り、地方債の発行を抑え、将来負担比率の減少に努めていく。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90837</xdr:rowOff>
    </xdr:from>
    <xdr:to>
      <xdr:col>24</xdr:col>
      <xdr:colOff>558800</xdr:colOff>
      <xdr:row>17</xdr:row>
      <xdr:rowOff>171069</xdr:rowOff>
    </xdr:to>
    <xdr:cxnSp macro="">
      <xdr:nvCxnSpPr>
        <xdr:cNvPr id="435" name="直線コネクタ 434"/>
        <xdr:cNvCxnSpPr/>
      </xdr:nvCxnSpPr>
      <xdr:spPr>
        <a:xfrm>
          <a:off x="16179800" y="3005487"/>
          <a:ext cx="838200" cy="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90837</xdr:rowOff>
    </xdr:from>
    <xdr:to>
      <xdr:col>23</xdr:col>
      <xdr:colOff>406400</xdr:colOff>
      <xdr:row>17</xdr:row>
      <xdr:rowOff>90837</xdr:rowOff>
    </xdr:to>
    <xdr:cxnSp macro="">
      <xdr:nvCxnSpPr>
        <xdr:cNvPr id="438" name="直線コネクタ 437"/>
        <xdr:cNvCxnSpPr/>
      </xdr:nvCxnSpPr>
      <xdr:spPr>
        <a:xfrm>
          <a:off x="15290800" y="3005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90837</xdr:rowOff>
    </xdr:from>
    <xdr:to>
      <xdr:col>22</xdr:col>
      <xdr:colOff>203200</xdr:colOff>
      <xdr:row>17</xdr:row>
      <xdr:rowOff>137890</xdr:rowOff>
    </xdr:to>
    <xdr:cxnSp macro="">
      <xdr:nvCxnSpPr>
        <xdr:cNvPr id="441" name="直線コネクタ 440"/>
        <xdr:cNvCxnSpPr/>
      </xdr:nvCxnSpPr>
      <xdr:spPr>
        <a:xfrm flipV="1">
          <a:off x="14401800" y="3005487"/>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137890</xdr:rowOff>
    </xdr:from>
    <xdr:to>
      <xdr:col>21</xdr:col>
      <xdr:colOff>0</xdr:colOff>
      <xdr:row>18</xdr:row>
      <xdr:rowOff>46069</xdr:rowOff>
    </xdr:to>
    <xdr:cxnSp macro="">
      <xdr:nvCxnSpPr>
        <xdr:cNvPr id="444" name="直線コネクタ 443"/>
        <xdr:cNvCxnSpPr/>
      </xdr:nvCxnSpPr>
      <xdr:spPr>
        <a:xfrm flipV="1">
          <a:off x="13512800" y="3052540"/>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7" name="フローチャート : 判断 446"/>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8" name="テキスト ボックス 447"/>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120269</xdr:rowOff>
    </xdr:from>
    <xdr:to>
      <xdr:col>24</xdr:col>
      <xdr:colOff>609600</xdr:colOff>
      <xdr:row>18</xdr:row>
      <xdr:rowOff>50419</xdr:rowOff>
    </xdr:to>
    <xdr:sp macro="" textlink="">
      <xdr:nvSpPr>
        <xdr:cNvPr id="454" name="円/楕円 453"/>
        <xdr:cNvSpPr/>
      </xdr:nvSpPr>
      <xdr:spPr>
        <a:xfrm>
          <a:off x="16967200" y="30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92346</xdr:rowOff>
    </xdr:from>
    <xdr:ext cx="762000" cy="259045"/>
    <xdr:sp macro="" textlink="">
      <xdr:nvSpPr>
        <xdr:cNvPr id="455" name="将来負担の状況該当値テキスト"/>
        <xdr:cNvSpPr txBox="1"/>
      </xdr:nvSpPr>
      <xdr:spPr>
        <a:xfrm>
          <a:off x="17106900" y="300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40037</xdr:rowOff>
    </xdr:from>
    <xdr:to>
      <xdr:col>23</xdr:col>
      <xdr:colOff>457200</xdr:colOff>
      <xdr:row>17</xdr:row>
      <xdr:rowOff>141637</xdr:rowOff>
    </xdr:to>
    <xdr:sp macro="" textlink="">
      <xdr:nvSpPr>
        <xdr:cNvPr id="456" name="円/楕円 455"/>
        <xdr:cNvSpPr/>
      </xdr:nvSpPr>
      <xdr:spPr>
        <a:xfrm>
          <a:off x="16129000" y="295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126414</xdr:rowOff>
    </xdr:from>
    <xdr:ext cx="736600" cy="259045"/>
    <xdr:sp macro="" textlink="">
      <xdr:nvSpPr>
        <xdr:cNvPr id="457" name="テキスト ボックス 456"/>
        <xdr:cNvSpPr txBox="1"/>
      </xdr:nvSpPr>
      <xdr:spPr>
        <a:xfrm>
          <a:off x="15798800" y="304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40037</xdr:rowOff>
    </xdr:from>
    <xdr:to>
      <xdr:col>22</xdr:col>
      <xdr:colOff>254000</xdr:colOff>
      <xdr:row>17</xdr:row>
      <xdr:rowOff>141637</xdr:rowOff>
    </xdr:to>
    <xdr:sp macro="" textlink="">
      <xdr:nvSpPr>
        <xdr:cNvPr id="458" name="円/楕円 457"/>
        <xdr:cNvSpPr/>
      </xdr:nvSpPr>
      <xdr:spPr>
        <a:xfrm>
          <a:off x="15240000" y="295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126414</xdr:rowOff>
    </xdr:from>
    <xdr:ext cx="762000" cy="259045"/>
    <xdr:sp macro="" textlink="">
      <xdr:nvSpPr>
        <xdr:cNvPr id="459" name="テキスト ボックス 458"/>
        <xdr:cNvSpPr txBox="1"/>
      </xdr:nvSpPr>
      <xdr:spPr>
        <a:xfrm>
          <a:off x="14909800" y="304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87090</xdr:rowOff>
    </xdr:from>
    <xdr:to>
      <xdr:col>21</xdr:col>
      <xdr:colOff>50800</xdr:colOff>
      <xdr:row>18</xdr:row>
      <xdr:rowOff>17240</xdr:rowOff>
    </xdr:to>
    <xdr:sp macro="" textlink="">
      <xdr:nvSpPr>
        <xdr:cNvPr id="460" name="円/楕円 459"/>
        <xdr:cNvSpPr/>
      </xdr:nvSpPr>
      <xdr:spPr>
        <a:xfrm>
          <a:off x="14351000" y="30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2017</xdr:rowOff>
    </xdr:from>
    <xdr:ext cx="762000" cy="259045"/>
    <xdr:sp macro="" textlink="">
      <xdr:nvSpPr>
        <xdr:cNvPr id="461" name="テキスト ボックス 460"/>
        <xdr:cNvSpPr txBox="1"/>
      </xdr:nvSpPr>
      <xdr:spPr>
        <a:xfrm>
          <a:off x="14020800" y="30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166719</xdr:rowOff>
    </xdr:from>
    <xdr:to>
      <xdr:col>19</xdr:col>
      <xdr:colOff>533400</xdr:colOff>
      <xdr:row>18</xdr:row>
      <xdr:rowOff>96869</xdr:rowOff>
    </xdr:to>
    <xdr:sp macro="" textlink="">
      <xdr:nvSpPr>
        <xdr:cNvPr id="462" name="円/楕円 461"/>
        <xdr:cNvSpPr/>
      </xdr:nvSpPr>
      <xdr:spPr>
        <a:xfrm>
          <a:off x="13462000" y="30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81646</xdr:rowOff>
    </xdr:from>
    <xdr:ext cx="762000" cy="259045"/>
    <xdr:sp macro="" textlink="">
      <xdr:nvSpPr>
        <xdr:cNvPr id="463" name="テキスト ボックス 462"/>
        <xdr:cNvSpPr txBox="1"/>
      </xdr:nvSpPr>
      <xdr:spPr>
        <a:xfrm>
          <a:off x="13131800" y="316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10,092
10,050
152.34
8,035,427
7,670,253
340,517
3,703,384
4,308,480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85.2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原子力安全対策、地域改善対策、観光施策等本町特有の行政需要により職員数が多いため、類似団体平均値を大幅に上回っているが、今後も民間でも実施可能な業務については指定管理者制度の導入などにより委託化進め、定員適正化計画に基づく職員の削減等によりコストの低減を図っ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117856</xdr:rowOff>
    </xdr:from>
    <xdr:to>
      <xdr:col>7</xdr:col>
      <xdr:colOff>15875</xdr:colOff>
      <xdr:row>38</xdr:row>
      <xdr:rowOff>131572</xdr:rowOff>
    </xdr:to>
    <xdr:cxnSp macro="">
      <xdr:nvCxnSpPr>
        <xdr:cNvPr id="62" name="直線コネクタ 61"/>
        <xdr:cNvCxnSpPr/>
      </xdr:nvCxnSpPr>
      <xdr:spPr>
        <a:xfrm>
          <a:off x="3987800" y="66329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117856</xdr:rowOff>
    </xdr:from>
    <xdr:to>
      <xdr:col>5</xdr:col>
      <xdr:colOff>549275</xdr:colOff>
      <xdr:row>39</xdr:row>
      <xdr:rowOff>133858</xdr:rowOff>
    </xdr:to>
    <xdr:cxnSp macro="">
      <xdr:nvCxnSpPr>
        <xdr:cNvPr id="65" name="直線コネクタ 64"/>
        <xdr:cNvCxnSpPr/>
      </xdr:nvCxnSpPr>
      <xdr:spPr>
        <a:xfrm flipV="1">
          <a:off x="3098800" y="663295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113284</xdr:rowOff>
    </xdr:from>
    <xdr:to>
      <xdr:col>4</xdr:col>
      <xdr:colOff>346075</xdr:colOff>
      <xdr:row>39</xdr:row>
      <xdr:rowOff>133858</xdr:rowOff>
    </xdr:to>
    <xdr:cxnSp macro="">
      <xdr:nvCxnSpPr>
        <xdr:cNvPr id="68" name="直線コネクタ 67"/>
        <xdr:cNvCxnSpPr/>
      </xdr:nvCxnSpPr>
      <xdr:spPr>
        <a:xfrm>
          <a:off x="2209800" y="662838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38</xdr:row>
      <xdr:rowOff>113284</xdr:rowOff>
    </xdr:to>
    <xdr:cxnSp macro="">
      <xdr:nvCxnSpPr>
        <xdr:cNvPr id="71" name="直線コネクタ 70"/>
        <xdr:cNvCxnSpPr/>
      </xdr:nvCxnSpPr>
      <xdr:spPr>
        <a:xfrm>
          <a:off x="1320800" y="65735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5" name="テキスト ボックス 74"/>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80772</xdr:rowOff>
    </xdr:from>
    <xdr:to>
      <xdr:col>7</xdr:col>
      <xdr:colOff>66675</xdr:colOff>
      <xdr:row>39</xdr:row>
      <xdr:rowOff>10922</xdr:rowOff>
    </xdr:to>
    <xdr:sp macro="" textlink="">
      <xdr:nvSpPr>
        <xdr:cNvPr id="81" name="円/楕円 80"/>
        <xdr:cNvSpPr/>
      </xdr:nvSpPr>
      <xdr:spPr>
        <a:xfrm>
          <a:off x="4775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52849</xdr:rowOff>
    </xdr:from>
    <xdr:ext cx="762000" cy="259045"/>
    <xdr:sp macro="" textlink="">
      <xdr:nvSpPr>
        <xdr:cNvPr id="82" name="人件費該当値テキスト"/>
        <xdr:cNvSpPr txBox="1"/>
      </xdr:nvSpPr>
      <xdr:spPr>
        <a:xfrm>
          <a:off x="4914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67056</xdr:rowOff>
    </xdr:from>
    <xdr:to>
      <xdr:col>5</xdr:col>
      <xdr:colOff>600075</xdr:colOff>
      <xdr:row>38</xdr:row>
      <xdr:rowOff>168656</xdr:rowOff>
    </xdr:to>
    <xdr:sp macro="" textlink="">
      <xdr:nvSpPr>
        <xdr:cNvPr id="83" name="円/楕円 82"/>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153433</xdr:rowOff>
    </xdr:from>
    <xdr:ext cx="736600" cy="259045"/>
    <xdr:sp macro="" textlink="">
      <xdr:nvSpPr>
        <xdr:cNvPr id="84" name="テキスト ボックス 83"/>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83058</xdr:rowOff>
    </xdr:from>
    <xdr:to>
      <xdr:col>4</xdr:col>
      <xdr:colOff>396875</xdr:colOff>
      <xdr:row>40</xdr:row>
      <xdr:rowOff>13208</xdr:rowOff>
    </xdr:to>
    <xdr:sp macro="" textlink="">
      <xdr:nvSpPr>
        <xdr:cNvPr id="85" name="円/楕円 84"/>
        <xdr:cNvSpPr/>
      </xdr:nvSpPr>
      <xdr:spPr>
        <a:xfrm>
          <a:off x="3048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169435</xdr:rowOff>
    </xdr:from>
    <xdr:ext cx="762000" cy="259045"/>
    <xdr:sp macro="" textlink="">
      <xdr:nvSpPr>
        <xdr:cNvPr id="86" name="テキスト ボックス 85"/>
        <xdr:cNvSpPr txBox="1"/>
      </xdr:nvSpPr>
      <xdr:spPr>
        <a:xfrm>
          <a:off x="2717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62484</xdr:rowOff>
    </xdr:from>
    <xdr:to>
      <xdr:col>3</xdr:col>
      <xdr:colOff>193675</xdr:colOff>
      <xdr:row>38</xdr:row>
      <xdr:rowOff>164084</xdr:rowOff>
    </xdr:to>
    <xdr:sp macro="" textlink="">
      <xdr:nvSpPr>
        <xdr:cNvPr id="87" name="円/楕円 86"/>
        <xdr:cNvSpPr/>
      </xdr:nvSpPr>
      <xdr:spPr>
        <a:xfrm>
          <a:off x="2159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148861</xdr:rowOff>
    </xdr:from>
    <xdr:ext cx="762000" cy="259045"/>
    <xdr:sp macro="" textlink="">
      <xdr:nvSpPr>
        <xdr:cNvPr id="88" name="テキスト ボックス 87"/>
        <xdr:cNvSpPr txBox="1"/>
      </xdr:nvSpPr>
      <xdr:spPr>
        <a:xfrm>
          <a:off x="1828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89" name="円/楕円 88"/>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0" name="テキスト ボックス 89"/>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類似団体平均値とほぼ同じ数値で推移していたが、</a:t>
          </a:r>
          <a:r>
            <a:rPr lang="en-US" altLang="ja-JP" sz="1300" b="0" i="0" baseline="0">
              <a:solidFill>
                <a:schemeClr val="dk1"/>
              </a:solidFill>
              <a:effectLst/>
              <a:latin typeface="+mn-lt"/>
              <a:ea typeface="+mn-ea"/>
              <a:cs typeface="+mn-cs"/>
            </a:rPr>
            <a:t>H24</a:t>
          </a:r>
          <a:r>
            <a:rPr lang="ja-JP" altLang="ja-JP" sz="1300" b="0" i="0" baseline="0">
              <a:solidFill>
                <a:schemeClr val="dk1"/>
              </a:solidFill>
              <a:effectLst/>
              <a:latin typeface="+mn-lt"/>
              <a:ea typeface="+mn-ea"/>
              <a:cs typeface="+mn-cs"/>
            </a:rPr>
            <a:t>より給食センターの一部業務で民間委託を実施し、また生涯学習センターの完成に伴い維持管理経費が増加したことにより類似団体平均値を上回っている。民間でも実施可能な業務については指定管理者制度の導入などにより委託化を進めるなど、各施設でコストの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54610</xdr:rowOff>
    </xdr:to>
    <xdr:cxnSp macro="">
      <xdr:nvCxnSpPr>
        <xdr:cNvPr id="123" name="直線コネクタ 122"/>
        <xdr:cNvCxnSpPr/>
      </xdr:nvCxnSpPr>
      <xdr:spPr>
        <a:xfrm>
          <a:off x="15671800" y="2915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24130</xdr:rowOff>
    </xdr:to>
    <xdr:cxnSp macro="">
      <xdr:nvCxnSpPr>
        <xdr:cNvPr id="126" name="直線コネクタ 125"/>
        <xdr:cNvCxnSpPr/>
      </xdr:nvCxnSpPr>
      <xdr:spPr>
        <a:xfrm flipV="1">
          <a:off x="14782800" y="291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17</xdr:row>
      <xdr:rowOff>24130</xdr:rowOff>
    </xdr:to>
    <xdr:cxnSp macro="">
      <xdr:nvCxnSpPr>
        <xdr:cNvPr id="129" name="直線コネクタ 128"/>
        <xdr:cNvCxnSpPr/>
      </xdr:nvCxnSpPr>
      <xdr:spPr>
        <a:xfrm>
          <a:off x="13893800" y="27178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15</xdr:row>
      <xdr:rowOff>146050</xdr:rowOff>
    </xdr:to>
    <xdr:cxnSp macro="">
      <xdr:nvCxnSpPr>
        <xdr:cNvPr id="132" name="直線コネクタ 131"/>
        <xdr:cNvCxnSpPr/>
      </xdr:nvCxnSpPr>
      <xdr:spPr>
        <a:xfrm>
          <a:off x="13004800" y="271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6" name="テキスト ボックス 135"/>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2" name="円/楕円 141"/>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3"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4" name="円/楕円 143"/>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5" name="テキスト ボックス 144"/>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46" name="円/楕円 145"/>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47" name="テキスト ボックス 146"/>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48" name="円/楕円 147"/>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49" name="テキスト ボックス 148"/>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0" name="円/楕円 149"/>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1" name="テキスト ボックス 150"/>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類似団体平均値より</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1.1</a:t>
          </a:r>
          <a:r>
            <a:rPr lang="ja-JP" altLang="ja-JP" sz="1300" b="0" i="0" baseline="0">
              <a:solidFill>
                <a:schemeClr val="dk1"/>
              </a:solidFill>
              <a:effectLst/>
              <a:latin typeface="+mn-lt"/>
              <a:ea typeface="+mn-ea"/>
              <a:cs typeface="+mn-cs"/>
            </a:rPr>
            <a:t>ポイント下回る状況が続いているが、今後の少子高齢化の進展に伴い、社会保障経費の自然増や地域医療の施策等により増加する傾向にあるため、今後の数値に注意しながら必要に応じて事務事業等の見直しを行う。</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69850</xdr:rowOff>
    </xdr:to>
    <xdr:cxnSp macro="">
      <xdr:nvCxnSpPr>
        <xdr:cNvPr id="184" name="直線コネクタ 183"/>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107950</xdr:rowOff>
    </xdr:to>
    <xdr:cxnSp macro="">
      <xdr:nvCxnSpPr>
        <xdr:cNvPr id="187" name="直線コネクタ 186"/>
        <xdr:cNvCxnSpPr/>
      </xdr:nvCxnSpPr>
      <xdr:spPr>
        <a:xfrm flipV="1">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55</xdr:row>
      <xdr:rowOff>107950</xdr:rowOff>
    </xdr:to>
    <xdr:cxnSp macro="">
      <xdr:nvCxnSpPr>
        <xdr:cNvPr id="190" name="直線コネクタ 189"/>
        <xdr:cNvCxnSpPr/>
      </xdr:nvCxnSpPr>
      <xdr:spPr>
        <a:xfrm>
          <a:off x="2209800" y="9404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146050</xdr:rowOff>
    </xdr:from>
    <xdr:to>
      <xdr:col>3</xdr:col>
      <xdr:colOff>142875</xdr:colOff>
      <xdr:row>54</xdr:row>
      <xdr:rowOff>146050</xdr:rowOff>
    </xdr:to>
    <xdr:cxnSp macro="">
      <xdr:nvCxnSpPr>
        <xdr:cNvPr id="193" name="直線コネクタ 192"/>
        <xdr:cNvCxnSpPr/>
      </xdr:nvCxnSpPr>
      <xdr:spPr>
        <a:xfrm>
          <a:off x="1320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7" name="テキスト ボックス 19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3" name="円/楕円 20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4"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5" name="円/楕円 20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6" name="テキスト ボックス 205"/>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7" name="円/楕円 206"/>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08" name="テキスト ボックス 207"/>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09" name="円/楕円 208"/>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0" name="テキスト ボックス 20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1" name="円/楕円 210"/>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12" name="テキスト ボックス 211"/>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繰出金、維持補修費については、類似団体平均値とほぼ同じ数値で推移している状況である。下水道事業などの公営企業については維持管理費等の経費を節減するなど、今後も適正水準の維持に努める。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66040</xdr:rowOff>
    </xdr:to>
    <xdr:cxnSp macro="">
      <xdr:nvCxnSpPr>
        <xdr:cNvPr id="245" name="直線コネクタ 244"/>
        <xdr:cNvCxnSpPr/>
      </xdr:nvCxnSpPr>
      <xdr:spPr>
        <a:xfrm>
          <a:off x="15671800" y="9598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149860</xdr:rowOff>
    </xdr:to>
    <xdr:cxnSp macro="">
      <xdr:nvCxnSpPr>
        <xdr:cNvPr id="248" name="直線コネクタ 247"/>
        <xdr:cNvCxnSpPr/>
      </xdr:nvCxnSpPr>
      <xdr:spPr>
        <a:xfrm flipV="1">
          <a:off x="14782800" y="95986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56</xdr:row>
      <xdr:rowOff>149860</xdr:rowOff>
    </xdr:to>
    <xdr:cxnSp macro="">
      <xdr:nvCxnSpPr>
        <xdr:cNvPr id="251" name="直線コネクタ 250"/>
        <xdr:cNvCxnSpPr/>
      </xdr:nvCxnSpPr>
      <xdr:spPr>
        <a:xfrm>
          <a:off x="13893800" y="95834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153670</xdr:rowOff>
    </xdr:to>
    <xdr:cxnSp macro="">
      <xdr:nvCxnSpPr>
        <xdr:cNvPr id="254" name="直線コネクタ 253"/>
        <xdr:cNvCxnSpPr/>
      </xdr:nvCxnSpPr>
      <xdr:spPr>
        <a:xfrm>
          <a:off x="13004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64" name="円/楕円 263"/>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65"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66" name="円/楕円 265"/>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67" name="テキスト ボックス 266"/>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68" name="円/楕円 267"/>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9" name="テキスト ボックス 268"/>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0" name="円/楕円 269"/>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1" name="テキスト ボックス 270"/>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2" name="円/楕円 271"/>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3" name="テキスト ボックス 272"/>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 美浜・三方環境衛生組合による施設整備に伴う元利償還金の増加や公立小浜病院組合に加入に伴う負担金の増加により、類似団体平均値を大きく上回っている。今後も施設・設備の更新等に伴い負担金が増加する見込みであることから、各種団体等の補助金や負担金について、その目的や必要性、効果等を検証し、所期の目的を達成しているものは廃止や見直しを行う。</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104140</xdr:rowOff>
    </xdr:from>
    <xdr:to>
      <xdr:col>24</xdr:col>
      <xdr:colOff>31750</xdr:colOff>
      <xdr:row>39</xdr:row>
      <xdr:rowOff>42418</xdr:rowOff>
    </xdr:to>
    <xdr:cxnSp macro="">
      <xdr:nvCxnSpPr>
        <xdr:cNvPr id="303" name="直線コネクタ 302"/>
        <xdr:cNvCxnSpPr/>
      </xdr:nvCxnSpPr>
      <xdr:spPr>
        <a:xfrm>
          <a:off x="15671800" y="661924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104140</xdr:rowOff>
    </xdr:from>
    <xdr:to>
      <xdr:col>22</xdr:col>
      <xdr:colOff>565150</xdr:colOff>
      <xdr:row>39</xdr:row>
      <xdr:rowOff>83566</xdr:rowOff>
    </xdr:to>
    <xdr:cxnSp macro="">
      <xdr:nvCxnSpPr>
        <xdr:cNvPr id="306" name="直線コネクタ 305"/>
        <xdr:cNvCxnSpPr/>
      </xdr:nvCxnSpPr>
      <xdr:spPr>
        <a:xfrm flipV="1">
          <a:off x="14782800" y="661924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39</xdr:row>
      <xdr:rowOff>83566</xdr:rowOff>
    </xdr:to>
    <xdr:cxnSp macro="">
      <xdr:nvCxnSpPr>
        <xdr:cNvPr id="309" name="直線コネクタ 308"/>
        <xdr:cNvCxnSpPr/>
      </xdr:nvCxnSpPr>
      <xdr:spPr>
        <a:xfrm>
          <a:off x="13893800" y="65963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81280</xdr:rowOff>
    </xdr:from>
    <xdr:to>
      <xdr:col>20</xdr:col>
      <xdr:colOff>158750</xdr:colOff>
      <xdr:row>38</xdr:row>
      <xdr:rowOff>122428</xdr:rowOff>
    </xdr:to>
    <xdr:cxnSp macro="">
      <xdr:nvCxnSpPr>
        <xdr:cNvPr id="312" name="直線コネクタ 311"/>
        <xdr:cNvCxnSpPr/>
      </xdr:nvCxnSpPr>
      <xdr:spPr>
        <a:xfrm flipV="1">
          <a:off x="13004800" y="6596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163068</xdr:rowOff>
    </xdr:from>
    <xdr:to>
      <xdr:col>24</xdr:col>
      <xdr:colOff>82550</xdr:colOff>
      <xdr:row>39</xdr:row>
      <xdr:rowOff>93218</xdr:rowOff>
    </xdr:to>
    <xdr:sp macro="" textlink="">
      <xdr:nvSpPr>
        <xdr:cNvPr id="322" name="円/楕円 321"/>
        <xdr:cNvSpPr/>
      </xdr:nvSpPr>
      <xdr:spPr>
        <a:xfrm>
          <a:off x="16459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135145</xdr:rowOff>
    </xdr:from>
    <xdr:ext cx="762000" cy="259045"/>
    <xdr:sp macro="" textlink="">
      <xdr:nvSpPr>
        <xdr:cNvPr id="323" name="補助費等該当値テキスト"/>
        <xdr:cNvSpPr txBox="1"/>
      </xdr:nvSpPr>
      <xdr:spPr>
        <a:xfrm>
          <a:off x="165989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53340</xdr:rowOff>
    </xdr:from>
    <xdr:to>
      <xdr:col>22</xdr:col>
      <xdr:colOff>615950</xdr:colOff>
      <xdr:row>38</xdr:row>
      <xdr:rowOff>154940</xdr:rowOff>
    </xdr:to>
    <xdr:sp macro="" textlink="">
      <xdr:nvSpPr>
        <xdr:cNvPr id="324" name="円/楕円 323"/>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139717</xdr:rowOff>
    </xdr:from>
    <xdr:ext cx="736600" cy="259045"/>
    <xdr:sp macro="" textlink="">
      <xdr:nvSpPr>
        <xdr:cNvPr id="325" name="テキスト ボックス 324"/>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32766</xdr:rowOff>
    </xdr:from>
    <xdr:to>
      <xdr:col>21</xdr:col>
      <xdr:colOff>412750</xdr:colOff>
      <xdr:row>39</xdr:row>
      <xdr:rowOff>134366</xdr:rowOff>
    </xdr:to>
    <xdr:sp macro="" textlink="">
      <xdr:nvSpPr>
        <xdr:cNvPr id="326" name="円/楕円 325"/>
        <xdr:cNvSpPr/>
      </xdr:nvSpPr>
      <xdr:spPr>
        <a:xfrm>
          <a:off x="14732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119143</xdr:rowOff>
    </xdr:from>
    <xdr:ext cx="762000" cy="259045"/>
    <xdr:sp macro="" textlink="">
      <xdr:nvSpPr>
        <xdr:cNvPr id="327" name="テキスト ボックス 326"/>
        <xdr:cNvSpPr txBox="1"/>
      </xdr:nvSpPr>
      <xdr:spPr>
        <a:xfrm>
          <a:off x="14401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28" name="円/楕円 327"/>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29" name="テキスト ボックス 328"/>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71628</xdr:rowOff>
    </xdr:from>
    <xdr:to>
      <xdr:col>19</xdr:col>
      <xdr:colOff>6350</xdr:colOff>
      <xdr:row>39</xdr:row>
      <xdr:rowOff>1778</xdr:rowOff>
    </xdr:to>
    <xdr:sp macro="" textlink="">
      <xdr:nvSpPr>
        <xdr:cNvPr id="330" name="円/楕円 329"/>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158005</xdr:rowOff>
    </xdr:from>
    <xdr:ext cx="762000" cy="259045"/>
    <xdr:sp macro="" textlink="">
      <xdr:nvSpPr>
        <xdr:cNvPr id="331" name="テキスト ボックス 330"/>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新規地方債の発行額の抑制や公的資金補償金免除繰上償還の実施等により、類似団体平均値より大きく下回っている。今後もこの状況を維持するために、地方債の新規発行を予定している普通建設事業については、実施時期や規模を精査し借入額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152146</xdr:rowOff>
    </xdr:from>
    <xdr:to>
      <xdr:col>7</xdr:col>
      <xdr:colOff>15875</xdr:colOff>
      <xdr:row>76</xdr:row>
      <xdr:rowOff>8128</xdr:rowOff>
    </xdr:to>
    <xdr:cxnSp macro="">
      <xdr:nvCxnSpPr>
        <xdr:cNvPr id="361" name="直線コネクタ 360"/>
        <xdr:cNvCxnSpPr/>
      </xdr:nvCxnSpPr>
      <xdr:spPr>
        <a:xfrm flipV="1">
          <a:off x="3987800" y="130108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xdr:rowOff>
    </xdr:from>
    <xdr:to>
      <xdr:col>5</xdr:col>
      <xdr:colOff>549275</xdr:colOff>
      <xdr:row>76</xdr:row>
      <xdr:rowOff>117856</xdr:rowOff>
    </xdr:to>
    <xdr:cxnSp macro="">
      <xdr:nvCxnSpPr>
        <xdr:cNvPr id="364" name="直線コネクタ 363"/>
        <xdr:cNvCxnSpPr/>
      </xdr:nvCxnSpPr>
      <xdr:spPr>
        <a:xfrm flipV="1">
          <a:off x="3098800" y="130383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117856</xdr:rowOff>
    </xdr:to>
    <xdr:cxnSp macro="">
      <xdr:nvCxnSpPr>
        <xdr:cNvPr id="367" name="直線コネクタ 366"/>
        <xdr:cNvCxnSpPr/>
      </xdr:nvCxnSpPr>
      <xdr:spPr>
        <a:xfrm>
          <a:off x="2209800" y="13088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49276</xdr:rowOff>
    </xdr:from>
    <xdr:to>
      <xdr:col>3</xdr:col>
      <xdr:colOff>142875</xdr:colOff>
      <xdr:row>76</xdr:row>
      <xdr:rowOff>58420</xdr:rowOff>
    </xdr:to>
    <xdr:cxnSp macro="">
      <xdr:nvCxnSpPr>
        <xdr:cNvPr id="370" name="直線コネクタ 369"/>
        <xdr:cNvCxnSpPr/>
      </xdr:nvCxnSpPr>
      <xdr:spPr>
        <a:xfrm>
          <a:off x="1320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4" name="テキスト ボックス 373"/>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101346</xdr:rowOff>
    </xdr:from>
    <xdr:to>
      <xdr:col>7</xdr:col>
      <xdr:colOff>66675</xdr:colOff>
      <xdr:row>76</xdr:row>
      <xdr:rowOff>31496</xdr:rowOff>
    </xdr:to>
    <xdr:sp macro="" textlink="">
      <xdr:nvSpPr>
        <xdr:cNvPr id="380" name="円/楕円 379"/>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117873</xdr:rowOff>
    </xdr:from>
    <xdr:ext cx="762000" cy="259045"/>
    <xdr:sp macro="" textlink="">
      <xdr:nvSpPr>
        <xdr:cNvPr id="381" name="公債費該当値テキスト"/>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128778</xdr:rowOff>
    </xdr:from>
    <xdr:to>
      <xdr:col>5</xdr:col>
      <xdr:colOff>600075</xdr:colOff>
      <xdr:row>76</xdr:row>
      <xdr:rowOff>58928</xdr:rowOff>
    </xdr:to>
    <xdr:sp macro="" textlink="">
      <xdr:nvSpPr>
        <xdr:cNvPr id="382" name="円/楕円 381"/>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69105</xdr:rowOff>
    </xdr:from>
    <xdr:ext cx="736600" cy="259045"/>
    <xdr:sp macro="" textlink="">
      <xdr:nvSpPr>
        <xdr:cNvPr id="383" name="テキスト ボックス 382"/>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67056</xdr:rowOff>
    </xdr:from>
    <xdr:to>
      <xdr:col>4</xdr:col>
      <xdr:colOff>396875</xdr:colOff>
      <xdr:row>76</xdr:row>
      <xdr:rowOff>168656</xdr:rowOff>
    </xdr:to>
    <xdr:sp macro="" textlink="">
      <xdr:nvSpPr>
        <xdr:cNvPr id="384" name="円/楕円 383"/>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7383</xdr:rowOff>
    </xdr:from>
    <xdr:ext cx="762000" cy="259045"/>
    <xdr:sp macro="" textlink="">
      <xdr:nvSpPr>
        <xdr:cNvPr id="385" name="テキスト ボックス 384"/>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86" name="円/楕円 385"/>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87" name="テキスト ボックス 386"/>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169926</xdr:rowOff>
    </xdr:from>
    <xdr:to>
      <xdr:col>1</xdr:col>
      <xdr:colOff>676275</xdr:colOff>
      <xdr:row>76</xdr:row>
      <xdr:rowOff>100076</xdr:rowOff>
    </xdr:to>
    <xdr:sp macro="" textlink="">
      <xdr:nvSpPr>
        <xdr:cNvPr id="388" name="円/楕円 387"/>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110253</xdr:rowOff>
    </xdr:from>
    <xdr:ext cx="762000" cy="259045"/>
    <xdr:sp macro="" textlink="">
      <xdr:nvSpPr>
        <xdr:cNvPr id="389" name="テキスト ボックス 388"/>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値を大きく上回っているのは人件費と補助費等が要因となっており、今後も定員適正化計画による職員数の削減や指定管理者制度の導入等によりコスト削減に努め、行政評価システム等の地域経営手法を取り入れながら経常経費の歳出削減を図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85089</xdr:rowOff>
    </xdr:from>
    <xdr:to>
      <xdr:col>24</xdr:col>
      <xdr:colOff>31750</xdr:colOff>
      <xdr:row>80</xdr:row>
      <xdr:rowOff>77470</xdr:rowOff>
    </xdr:to>
    <xdr:cxnSp macro="">
      <xdr:nvCxnSpPr>
        <xdr:cNvPr id="422" name="直線コネクタ 421"/>
        <xdr:cNvCxnSpPr/>
      </xdr:nvCxnSpPr>
      <xdr:spPr>
        <a:xfrm>
          <a:off x="15671800" y="13629639"/>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85089</xdr:rowOff>
    </xdr:from>
    <xdr:to>
      <xdr:col>22</xdr:col>
      <xdr:colOff>565150</xdr:colOff>
      <xdr:row>81</xdr:row>
      <xdr:rowOff>119380</xdr:rowOff>
    </xdr:to>
    <xdr:cxnSp macro="">
      <xdr:nvCxnSpPr>
        <xdr:cNvPr id="425" name="直線コネクタ 424"/>
        <xdr:cNvCxnSpPr/>
      </xdr:nvCxnSpPr>
      <xdr:spPr>
        <a:xfrm flipV="1">
          <a:off x="14782800" y="13629639"/>
          <a:ext cx="8890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107950</xdr:rowOff>
    </xdr:from>
    <xdr:to>
      <xdr:col>21</xdr:col>
      <xdr:colOff>361950</xdr:colOff>
      <xdr:row>81</xdr:row>
      <xdr:rowOff>119380</xdr:rowOff>
    </xdr:to>
    <xdr:cxnSp macro="">
      <xdr:nvCxnSpPr>
        <xdr:cNvPr id="428" name="直線コネクタ 427"/>
        <xdr:cNvCxnSpPr/>
      </xdr:nvCxnSpPr>
      <xdr:spPr>
        <a:xfrm>
          <a:off x="13893800" y="1348105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69850</xdr:rowOff>
    </xdr:from>
    <xdr:to>
      <xdr:col>20</xdr:col>
      <xdr:colOff>158750</xdr:colOff>
      <xdr:row>78</xdr:row>
      <xdr:rowOff>107950</xdr:rowOff>
    </xdr:to>
    <xdr:cxnSp macro="">
      <xdr:nvCxnSpPr>
        <xdr:cNvPr id="431" name="直線コネクタ 430"/>
        <xdr:cNvCxnSpPr/>
      </xdr:nvCxnSpPr>
      <xdr:spPr>
        <a:xfrm>
          <a:off x="13004800" y="1344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26670</xdr:rowOff>
    </xdr:from>
    <xdr:to>
      <xdr:col>24</xdr:col>
      <xdr:colOff>82550</xdr:colOff>
      <xdr:row>80</xdr:row>
      <xdr:rowOff>128270</xdr:rowOff>
    </xdr:to>
    <xdr:sp macro="" textlink="">
      <xdr:nvSpPr>
        <xdr:cNvPr id="441" name="円/楕円 440"/>
        <xdr:cNvSpPr/>
      </xdr:nvSpPr>
      <xdr:spPr>
        <a:xfrm>
          <a:off x="164592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106697</xdr:rowOff>
    </xdr:from>
    <xdr:ext cx="762000" cy="259045"/>
    <xdr:sp macro="" textlink="">
      <xdr:nvSpPr>
        <xdr:cNvPr id="442" name="公債費以外該当値テキスト"/>
        <xdr:cNvSpPr txBox="1"/>
      </xdr:nvSpPr>
      <xdr:spPr>
        <a:xfrm>
          <a:off x="16598900" y="1365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34289</xdr:rowOff>
    </xdr:from>
    <xdr:to>
      <xdr:col>22</xdr:col>
      <xdr:colOff>615950</xdr:colOff>
      <xdr:row>79</xdr:row>
      <xdr:rowOff>135889</xdr:rowOff>
    </xdr:to>
    <xdr:sp macro="" textlink="">
      <xdr:nvSpPr>
        <xdr:cNvPr id="443" name="円/楕円 442"/>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120666</xdr:rowOff>
    </xdr:from>
    <xdr:ext cx="736600" cy="259045"/>
    <xdr:sp macro="" textlink="">
      <xdr:nvSpPr>
        <xdr:cNvPr id="444" name="テキスト ボックス 443"/>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68580</xdr:rowOff>
    </xdr:from>
    <xdr:to>
      <xdr:col>21</xdr:col>
      <xdr:colOff>412750</xdr:colOff>
      <xdr:row>81</xdr:row>
      <xdr:rowOff>170180</xdr:rowOff>
    </xdr:to>
    <xdr:sp macro="" textlink="">
      <xdr:nvSpPr>
        <xdr:cNvPr id="445" name="円/楕円 444"/>
        <xdr:cNvSpPr/>
      </xdr:nvSpPr>
      <xdr:spPr>
        <a:xfrm>
          <a:off x="14732000" y="139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154957</xdr:rowOff>
    </xdr:from>
    <xdr:ext cx="762000" cy="259045"/>
    <xdr:sp macro="" textlink="">
      <xdr:nvSpPr>
        <xdr:cNvPr id="446" name="テキスト ボックス 445"/>
        <xdr:cNvSpPr txBox="1"/>
      </xdr:nvSpPr>
      <xdr:spPr>
        <a:xfrm>
          <a:off x="14401800" y="1404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57150</xdr:rowOff>
    </xdr:from>
    <xdr:to>
      <xdr:col>20</xdr:col>
      <xdr:colOff>209550</xdr:colOff>
      <xdr:row>78</xdr:row>
      <xdr:rowOff>158750</xdr:rowOff>
    </xdr:to>
    <xdr:sp macro="" textlink="">
      <xdr:nvSpPr>
        <xdr:cNvPr id="447" name="円/楕円 446"/>
        <xdr:cNvSpPr/>
      </xdr:nvSpPr>
      <xdr:spPr>
        <a:xfrm>
          <a:off x="13843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143527</xdr:rowOff>
    </xdr:from>
    <xdr:ext cx="762000" cy="259045"/>
    <xdr:sp macro="" textlink="">
      <xdr:nvSpPr>
        <xdr:cNvPr id="448" name="テキスト ボックス 447"/>
        <xdr:cNvSpPr txBox="1"/>
      </xdr:nvSpPr>
      <xdr:spPr>
        <a:xfrm>
          <a:off x="13512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19050</xdr:rowOff>
    </xdr:from>
    <xdr:to>
      <xdr:col>19</xdr:col>
      <xdr:colOff>6350</xdr:colOff>
      <xdr:row>78</xdr:row>
      <xdr:rowOff>120650</xdr:rowOff>
    </xdr:to>
    <xdr:sp macro="" textlink="">
      <xdr:nvSpPr>
        <xdr:cNvPr id="449" name="円/楕円 448"/>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105427</xdr:rowOff>
    </xdr:from>
    <xdr:ext cx="762000" cy="259045"/>
    <xdr:sp macro="" textlink="">
      <xdr:nvSpPr>
        <xdr:cNvPr id="450" name="テキスト ボックス 449"/>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福井県美浜町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76685</xdr:rowOff>
    </xdr:from>
    <xdr:to>
      <xdr:col>4</xdr:col>
      <xdr:colOff>1117600</xdr:colOff>
      <xdr:row>15</xdr:row>
      <xdr:rowOff>135900</xdr:rowOff>
    </xdr:to>
    <xdr:cxnSp macro="">
      <xdr:nvCxnSpPr>
        <xdr:cNvPr id="50" name="直線コネクタ 49"/>
        <xdr:cNvCxnSpPr/>
      </xdr:nvCxnSpPr>
      <xdr:spPr bwMode="auto">
        <a:xfrm flipV="1">
          <a:off x="5003800" y="2696060"/>
          <a:ext cx="647700" cy="5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64538</xdr:rowOff>
    </xdr:from>
    <xdr:ext cx="762000" cy="259045"/>
    <xdr:sp macro="" textlink="">
      <xdr:nvSpPr>
        <xdr:cNvPr id="51" name="人口1人当たり決算額の推移平均値テキスト130"/>
        <xdr:cNvSpPr txBox="1"/>
      </xdr:nvSpPr>
      <xdr:spPr>
        <a:xfrm>
          <a:off x="5740400" y="302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116263</xdr:rowOff>
    </xdr:from>
    <xdr:to>
      <xdr:col>4</xdr:col>
      <xdr:colOff>469900</xdr:colOff>
      <xdr:row>15</xdr:row>
      <xdr:rowOff>135900</xdr:rowOff>
    </xdr:to>
    <xdr:cxnSp macro="">
      <xdr:nvCxnSpPr>
        <xdr:cNvPr id="53" name="直線コネクタ 52"/>
        <xdr:cNvCxnSpPr/>
      </xdr:nvCxnSpPr>
      <xdr:spPr bwMode="auto">
        <a:xfrm>
          <a:off x="4305300" y="2735638"/>
          <a:ext cx="698500" cy="1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114328</xdr:rowOff>
    </xdr:from>
    <xdr:to>
      <xdr:col>3</xdr:col>
      <xdr:colOff>904875</xdr:colOff>
      <xdr:row>15</xdr:row>
      <xdr:rowOff>116263</xdr:rowOff>
    </xdr:to>
    <xdr:cxnSp macro="">
      <xdr:nvCxnSpPr>
        <xdr:cNvPr id="56" name="直線コネクタ 55"/>
        <xdr:cNvCxnSpPr/>
      </xdr:nvCxnSpPr>
      <xdr:spPr bwMode="auto">
        <a:xfrm>
          <a:off x="3606800" y="2733703"/>
          <a:ext cx="698500" cy="1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114328</xdr:rowOff>
    </xdr:from>
    <xdr:to>
      <xdr:col>3</xdr:col>
      <xdr:colOff>206375</xdr:colOff>
      <xdr:row>15</xdr:row>
      <xdr:rowOff>154150</xdr:rowOff>
    </xdr:to>
    <xdr:cxnSp macro="">
      <xdr:nvCxnSpPr>
        <xdr:cNvPr id="59" name="直線コネクタ 58"/>
        <xdr:cNvCxnSpPr/>
      </xdr:nvCxnSpPr>
      <xdr:spPr bwMode="auto">
        <a:xfrm flipV="1">
          <a:off x="2908300" y="2733703"/>
          <a:ext cx="698500" cy="3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27238</xdr:rowOff>
    </xdr:from>
    <xdr:ext cx="762000" cy="259045"/>
    <xdr:sp macro="" textlink="">
      <xdr:nvSpPr>
        <xdr:cNvPr id="63" name="テキスト ボックス 62"/>
        <xdr:cNvSpPr txBox="1"/>
      </xdr:nvSpPr>
      <xdr:spPr>
        <a:xfrm>
          <a:off x="25273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25885</xdr:rowOff>
    </xdr:from>
    <xdr:to>
      <xdr:col>5</xdr:col>
      <xdr:colOff>34925</xdr:colOff>
      <xdr:row>15</xdr:row>
      <xdr:rowOff>127485</xdr:rowOff>
    </xdr:to>
    <xdr:sp macro="" textlink="">
      <xdr:nvSpPr>
        <xdr:cNvPr id="69" name="円/楕円 68"/>
        <xdr:cNvSpPr/>
      </xdr:nvSpPr>
      <xdr:spPr bwMode="auto">
        <a:xfrm>
          <a:off x="5600700" y="264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42412</xdr:rowOff>
    </xdr:from>
    <xdr:ext cx="762000" cy="259045"/>
    <xdr:sp macro="" textlink="">
      <xdr:nvSpPr>
        <xdr:cNvPr id="70" name="人口1人当たり決算額の推移該当値テキスト130"/>
        <xdr:cNvSpPr txBox="1"/>
      </xdr:nvSpPr>
      <xdr:spPr>
        <a:xfrm>
          <a:off x="5740400" y="249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162,853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85100</xdr:rowOff>
    </xdr:from>
    <xdr:to>
      <xdr:col>4</xdr:col>
      <xdr:colOff>520700</xdr:colOff>
      <xdr:row>16</xdr:row>
      <xdr:rowOff>15250</xdr:rowOff>
    </xdr:to>
    <xdr:sp macro="" textlink="">
      <xdr:nvSpPr>
        <xdr:cNvPr id="71" name="円/楕円 70"/>
        <xdr:cNvSpPr/>
      </xdr:nvSpPr>
      <xdr:spPr bwMode="auto">
        <a:xfrm>
          <a:off x="4953000" y="270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25427</xdr:rowOff>
    </xdr:from>
    <xdr:ext cx="736600" cy="259045"/>
    <xdr:sp macro="" textlink="">
      <xdr:nvSpPr>
        <xdr:cNvPr id="72" name="テキスト ボックス 71"/>
        <xdr:cNvSpPr txBox="1"/>
      </xdr:nvSpPr>
      <xdr:spPr>
        <a:xfrm>
          <a:off x="4622800" y="247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155,082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65463</xdr:rowOff>
    </xdr:from>
    <xdr:to>
      <xdr:col>3</xdr:col>
      <xdr:colOff>955675</xdr:colOff>
      <xdr:row>15</xdr:row>
      <xdr:rowOff>167063</xdr:rowOff>
    </xdr:to>
    <xdr:sp macro="" textlink="">
      <xdr:nvSpPr>
        <xdr:cNvPr id="73" name="円/楕円 72"/>
        <xdr:cNvSpPr/>
      </xdr:nvSpPr>
      <xdr:spPr bwMode="auto">
        <a:xfrm>
          <a:off x="4254500" y="268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5790</xdr:rowOff>
    </xdr:from>
    <xdr:ext cx="762000" cy="259045"/>
    <xdr:sp macro="" textlink="">
      <xdr:nvSpPr>
        <xdr:cNvPr id="74" name="テキスト ボックス 73"/>
        <xdr:cNvSpPr txBox="1"/>
      </xdr:nvSpPr>
      <xdr:spPr>
        <a:xfrm>
          <a:off x="3924300" y="245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157,659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63528</xdr:rowOff>
    </xdr:from>
    <xdr:to>
      <xdr:col>3</xdr:col>
      <xdr:colOff>257175</xdr:colOff>
      <xdr:row>15</xdr:row>
      <xdr:rowOff>165128</xdr:rowOff>
    </xdr:to>
    <xdr:sp macro="" textlink="">
      <xdr:nvSpPr>
        <xdr:cNvPr id="75" name="円/楕円 74"/>
        <xdr:cNvSpPr/>
      </xdr:nvSpPr>
      <xdr:spPr bwMode="auto">
        <a:xfrm>
          <a:off x="3556000" y="268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3855</xdr:rowOff>
    </xdr:from>
    <xdr:ext cx="762000" cy="259045"/>
    <xdr:sp macro="" textlink="">
      <xdr:nvSpPr>
        <xdr:cNvPr id="76" name="テキスト ボックス 75"/>
        <xdr:cNvSpPr txBox="1"/>
      </xdr:nvSpPr>
      <xdr:spPr>
        <a:xfrm>
          <a:off x="3225800" y="24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157,913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103350</xdr:rowOff>
    </xdr:from>
    <xdr:to>
      <xdr:col>2</xdr:col>
      <xdr:colOff>692150</xdr:colOff>
      <xdr:row>16</xdr:row>
      <xdr:rowOff>33500</xdr:rowOff>
    </xdr:to>
    <xdr:sp macro="" textlink="">
      <xdr:nvSpPr>
        <xdr:cNvPr id="77" name="円/楕円 76"/>
        <xdr:cNvSpPr/>
      </xdr:nvSpPr>
      <xdr:spPr bwMode="auto">
        <a:xfrm>
          <a:off x="2857500" y="272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43677</xdr:rowOff>
    </xdr:from>
    <xdr:ext cx="762000" cy="259045"/>
    <xdr:sp macro="" textlink="">
      <xdr:nvSpPr>
        <xdr:cNvPr id="78" name="テキスト ボックス 77"/>
        <xdr:cNvSpPr txBox="1"/>
      </xdr:nvSpPr>
      <xdr:spPr>
        <a:xfrm>
          <a:off x="2527300" y="249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84455</xdr:rowOff>
    </xdr:from>
    <xdr:to>
      <xdr:col>4</xdr:col>
      <xdr:colOff>1117600</xdr:colOff>
      <xdr:row>35</xdr:row>
      <xdr:rowOff>138912</xdr:rowOff>
    </xdr:to>
    <xdr:cxnSp macro="">
      <xdr:nvCxnSpPr>
        <xdr:cNvPr id="111" name="直線コネクタ 110"/>
        <xdr:cNvCxnSpPr/>
      </xdr:nvCxnSpPr>
      <xdr:spPr bwMode="auto">
        <a:xfrm>
          <a:off x="5003800" y="6694805"/>
          <a:ext cx="647700" cy="54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190009</xdr:rowOff>
    </xdr:from>
    <xdr:ext cx="762000" cy="259045"/>
    <xdr:sp macro="" textlink="">
      <xdr:nvSpPr>
        <xdr:cNvPr id="112" name="人口1人当たり決算額の推移平均値テキスト445"/>
        <xdr:cNvSpPr txBox="1"/>
      </xdr:nvSpPr>
      <xdr:spPr>
        <a:xfrm>
          <a:off x="5740400" y="680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53822</xdr:rowOff>
    </xdr:from>
    <xdr:to>
      <xdr:col>4</xdr:col>
      <xdr:colOff>469900</xdr:colOff>
      <xdr:row>35</xdr:row>
      <xdr:rowOff>84455</xdr:rowOff>
    </xdr:to>
    <xdr:cxnSp macro="">
      <xdr:nvCxnSpPr>
        <xdr:cNvPr id="114" name="直線コネクタ 113"/>
        <xdr:cNvCxnSpPr/>
      </xdr:nvCxnSpPr>
      <xdr:spPr bwMode="auto">
        <a:xfrm>
          <a:off x="4305300" y="6664172"/>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2667</xdr:rowOff>
    </xdr:from>
    <xdr:to>
      <xdr:col>3</xdr:col>
      <xdr:colOff>904875</xdr:colOff>
      <xdr:row>35</xdr:row>
      <xdr:rowOff>53822</xdr:rowOff>
    </xdr:to>
    <xdr:cxnSp macro="">
      <xdr:nvCxnSpPr>
        <xdr:cNvPr id="117" name="直線コネクタ 116"/>
        <xdr:cNvCxnSpPr/>
      </xdr:nvCxnSpPr>
      <xdr:spPr bwMode="auto">
        <a:xfrm>
          <a:off x="3606800" y="6613017"/>
          <a:ext cx="698500" cy="51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2667</xdr:rowOff>
    </xdr:from>
    <xdr:to>
      <xdr:col>3</xdr:col>
      <xdr:colOff>206375</xdr:colOff>
      <xdr:row>35</xdr:row>
      <xdr:rowOff>40208</xdr:rowOff>
    </xdr:to>
    <xdr:cxnSp macro="">
      <xdr:nvCxnSpPr>
        <xdr:cNvPr id="120" name="直線コネクタ 119"/>
        <xdr:cNvCxnSpPr/>
      </xdr:nvCxnSpPr>
      <xdr:spPr bwMode="auto">
        <a:xfrm flipV="1">
          <a:off x="2908300" y="6613017"/>
          <a:ext cx="698500" cy="37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223270</xdr:rowOff>
    </xdr:from>
    <xdr:ext cx="762000" cy="259045"/>
    <xdr:sp macro="" textlink="">
      <xdr:nvSpPr>
        <xdr:cNvPr id="124" name="テキスト ボックス 123"/>
        <xdr:cNvSpPr txBox="1"/>
      </xdr:nvSpPr>
      <xdr:spPr>
        <a:xfrm>
          <a:off x="25273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88112</xdr:rowOff>
    </xdr:from>
    <xdr:to>
      <xdr:col>5</xdr:col>
      <xdr:colOff>34925</xdr:colOff>
      <xdr:row>35</xdr:row>
      <xdr:rowOff>189712</xdr:rowOff>
    </xdr:to>
    <xdr:sp macro="" textlink="">
      <xdr:nvSpPr>
        <xdr:cNvPr id="130" name="円/楕円 129"/>
        <xdr:cNvSpPr/>
      </xdr:nvSpPr>
      <xdr:spPr bwMode="auto">
        <a:xfrm>
          <a:off x="5600700" y="6698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276089</xdr:rowOff>
    </xdr:from>
    <xdr:ext cx="762000" cy="259045"/>
    <xdr:sp macro="" textlink="">
      <xdr:nvSpPr>
        <xdr:cNvPr id="131" name="人口1人当たり決算額の推移該当値テキスト445"/>
        <xdr:cNvSpPr txBox="1"/>
      </xdr:nvSpPr>
      <xdr:spPr>
        <a:xfrm>
          <a:off x="5740400" y="654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33,562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33655</xdr:rowOff>
    </xdr:from>
    <xdr:to>
      <xdr:col>4</xdr:col>
      <xdr:colOff>520700</xdr:colOff>
      <xdr:row>35</xdr:row>
      <xdr:rowOff>135255</xdr:rowOff>
    </xdr:to>
    <xdr:sp macro="" textlink="">
      <xdr:nvSpPr>
        <xdr:cNvPr id="132" name="円/楕円 131"/>
        <xdr:cNvSpPr/>
      </xdr:nvSpPr>
      <xdr:spPr bwMode="auto">
        <a:xfrm>
          <a:off x="4953000" y="6644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145432</xdr:rowOff>
    </xdr:from>
    <xdr:ext cx="736600" cy="259045"/>
    <xdr:sp macro="" textlink="">
      <xdr:nvSpPr>
        <xdr:cNvPr id="133" name="テキスト ボックス 132"/>
        <xdr:cNvSpPr txBox="1"/>
      </xdr:nvSpPr>
      <xdr:spPr>
        <a:xfrm>
          <a:off x="4622800" y="641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3022</xdr:rowOff>
    </xdr:from>
    <xdr:to>
      <xdr:col>3</xdr:col>
      <xdr:colOff>955675</xdr:colOff>
      <xdr:row>35</xdr:row>
      <xdr:rowOff>104622</xdr:rowOff>
    </xdr:to>
    <xdr:sp macro="" textlink="">
      <xdr:nvSpPr>
        <xdr:cNvPr id="134" name="円/楕円 133"/>
        <xdr:cNvSpPr/>
      </xdr:nvSpPr>
      <xdr:spPr bwMode="auto">
        <a:xfrm>
          <a:off x="4254500" y="661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114800</xdr:rowOff>
    </xdr:from>
    <xdr:ext cx="762000" cy="259045"/>
    <xdr:sp macro="" textlink="">
      <xdr:nvSpPr>
        <xdr:cNvPr id="135" name="テキスト ボックス 134"/>
        <xdr:cNvSpPr txBox="1"/>
      </xdr:nvSpPr>
      <xdr:spPr>
        <a:xfrm>
          <a:off x="3924300" y="63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40,262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294767</xdr:rowOff>
    </xdr:from>
    <xdr:to>
      <xdr:col>3</xdr:col>
      <xdr:colOff>257175</xdr:colOff>
      <xdr:row>35</xdr:row>
      <xdr:rowOff>53467</xdr:rowOff>
    </xdr:to>
    <xdr:sp macro="" textlink="">
      <xdr:nvSpPr>
        <xdr:cNvPr id="136" name="円/楕円 135"/>
        <xdr:cNvSpPr/>
      </xdr:nvSpPr>
      <xdr:spPr bwMode="auto">
        <a:xfrm>
          <a:off x="3556000" y="6562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63644</xdr:rowOff>
    </xdr:from>
    <xdr:ext cx="762000" cy="259045"/>
    <xdr:sp macro="" textlink="">
      <xdr:nvSpPr>
        <xdr:cNvPr id="137" name="テキスト ボックス 136"/>
        <xdr:cNvSpPr txBox="1"/>
      </xdr:nvSpPr>
      <xdr:spPr>
        <a:xfrm>
          <a:off x="3225800" y="633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44,290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332308</xdr:rowOff>
    </xdr:from>
    <xdr:to>
      <xdr:col>2</xdr:col>
      <xdr:colOff>692150</xdr:colOff>
      <xdr:row>35</xdr:row>
      <xdr:rowOff>91008</xdr:rowOff>
    </xdr:to>
    <xdr:sp macro="" textlink="">
      <xdr:nvSpPr>
        <xdr:cNvPr id="138" name="円/楕円 137"/>
        <xdr:cNvSpPr/>
      </xdr:nvSpPr>
      <xdr:spPr bwMode="auto">
        <a:xfrm>
          <a:off x="2857500" y="6599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101185</xdr:rowOff>
    </xdr:from>
    <xdr:ext cx="762000" cy="259045"/>
    <xdr:sp macro="" textlink="">
      <xdr:nvSpPr>
        <xdr:cNvPr id="139" name="テキスト ボックス 138"/>
        <xdr:cNvSpPr txBox="1"/>
      </xdr:nvSpPr>
      <xdr:spPr>
        <a:xfrm>
          <a:off x="2527300" y="636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・財政調整基金については、</a:t>
          </a:r>
          <a:r>
            <a:rPr lang="en-US" altLang="ja-JP" sz="1200" b="0" i="0" baseline="0">
              <a:solidFill>
                <a:schemeClr val="dk1"/>
              </a:solidFill>
              <a:effectLst/>
              <a:latin typeface="+mn-lt"/>
              <a:ea typeface="+mn-ea"/>
              <a:cs typeface="+mn-cs"/>
            </a:rPr>
            <a:t>H24</a:t>
          </a:r>
          <a:r>
            <a:rPr lang="ja-JP" altLang="ja-JP" sz="1200" b="0" i="0" baseline="0">
              <a:solidFill>
                <a:schemeClr val="dk1"/>
              </a:solidFill>
              <a:effectLst/>
              <a:latin typeface="+mn-lt"/>
              <a:ea typeface="+mn-ea"/>
              <a:cs typeface="+mn-cs"/>
            </a:rPr>
            <a:t>に</a:t>
          </a:r>
          <a:r>
            <a:rPr lang="en-US" altLang="ja-JP" sz="1200" b="0" i="0" baseline="0">
              <a:solidFill>
                <a:schemeClr val="dk1"/>
              </a:solidFill>
              <a:effectLst/>
              <a:latin typeface="+mn-lt"/>
              <a:ea typeface="+mn-ea"/>
              <a:cs typeface="+mn-cs"/>
            </a:rPr>
            <a:t>200,000</a:t>
          </a:r>
          <a:r>
            <a:rPr lang="ja-JP" altLang="ja-JP" sz="1200" b="0" i="0" baseline="0">
              <a:solidFill>
                <a:schemeClr val="dk1"/>
              </a:solidFill>
              <a:effectLst/>
              <a:latin typeface="+mn-lt"/>
              <a:ea typeface="+mn-ea"/>
              <a:cs typeface="+mn-cs"/>
            </a:rPr>
            <a:t>千円を取崩したが、</a:t>
          </a:r>
          <a:r>
            <a:rPr lang="en-US" altLang="ja-JP" sz="1200" b="0" i="0" baseline="0">
              <a:solidFill>
                <a:schemeClr val="dk1"/>
              </a:solidFill>
              <a:effectLst/>
              <a:latin typeface="+mn-lt"/>
              <a:ea typeface="+mn-ea"/>
              <a:cs typeface="+mn-cs"/>
            </a:rPr>
            <a:t>H22</a:t>
          </a:r>
          <a:r>
            <a:rPr lang="ja-JP" altLang="ja-JP" sz="1200" b="0" i="0" baseline="0">
              <a:solidFill>
                <a:schemeClr val="dk1"/>
              </a:solidFill>
              <a:effectLst/>
              <a:latin typeface="+mn-lt"/>
              <a:ea typeface="+mn-ea"/>
              <a:cs typeface="+mn-cs"/>
            </a:rPr>
            <a:t>に</a:t>
          </a:r>
          <a:r>
            <a:rPr lang="en-US" altLang="ja-JP" sz="1200" b="0" i="0" baseline="0">
              <a:solidFill>
                <a:schemeClr val="dk1"/>
              </a:solidFill>
              <a:effectLst/>
              <a:latin typeface="+mn-lt"/>
              <a:ea typeface="+mn-ea"/>
              <a:cs typeface="+mn-cs"/>
            </a:rPr>
            <a:t>400,000</a:t>
          </a:r>
          <a:r>
            <a:rPr lang="ja-JP" altLang="ja-JP" sz="1200" b="0" i="0" baseline="0">
              <a:solidFill>
                <a:schemeClr val="dk1"/>
              </a:solidFill>
              <a:effectLst/>
              <a:latin typeface="+mn-lt"/>
              <a:ea typeface="+mn-ea"/>
              <a:cs typeface="+mn-cs"/>
            </a:rPr>
            <a:t>千円、</a:t>
          </a:r>
          <a:r>
            <a:rPr lang="en-US" altLang="ja-JP" sz="1200" b="0" i="0" baseline="0">
              <a:solidFill>
                <a:schemeClr val="dk1"/>
              </a:solidFill>
              <a:effectLst/>
              <a:latin typeface="+mn-lt"/>
              <a:ea typeface="+mn-ea"/>
              <a:cs typeface="+mn-cs"/>
            </a:rPr>
            <a:t>H25</a:t>
          </a:r>
          <a:r>
            <a:rPr lang="ja-JP" altLang="en-US" sz="1200" b="0" i="0" baseline="0">
              <a:solidFill>
                <a:schemeClr val="dk1"/>
              </a:solidFill>
              <a:effectLst/>
              <a:latin typeface="+mn-lt"/>
              <a:ea typeface="+mn-ea"/>
              <a:cs typeface="+mn-cs"/>
            </a:rPr>
            <a:t>と</a:t>
          </a:r>
          <a:r>
            <a:rPr lang="en-US" altLang="ja-JP" sz="1200" b="0" i="0" baseline="0">
              <a:solidFill>
                <a:schemeClr val="dk1"/>
              </a:solidFill>
              <a:effectLst/>
              <a:latin typeface="+mn-lt"/>
              <a:ea typeface="+mn-ea"/>
              <a:cs typeface="+mn-cs"/>
            </a:rPr>
            <a:t>H26</a:t>
          </a:r>
          <a:r>
            <a:rPr lang="ja-JP" altLang="ja-JP" sz="1200" b="0" i="0" baseline="0">
              <a:solidFill>
                <a:schemeClr val="dk1"/>
              </a:solidFill>
              <a:effectLst/>
              <a:latin typeface="+mn-lt"/>
              <a:ea typeface="+mn-ea"/>
              <a:cs typeface="+mn-cs"/>
            </a:rPr>
            <a:t>に</a:t>
          </a:r>
          <a:r>
            <a:rPr lang="ja-JP" altLang="en-US" sz="1200" b="0" i="0" baseline="0">
              <a:solidFill>
                <a:schemeClr val="dk1"/>
              </a:solidFill>
              <a:effectLst/>
              <a:latin typeface="+mn-lt"/>
              <a:ea typeface="+mn-ea"/>
              <a:cs typeface="+mn-cs"/>
            </a:rPr>
            <a:t>それぞれ</a:t>
          </a:r>
          <a:r>
            <a:rPr lang="en-US" altLang="ja-JP" sz="1200" b="0" i="0" baseline="0">
              <a:solidFill>
                <a:schemeClr val="dk1"/>
              </a:solidFill>
              <a:effectLst/>
              <a:latin typeface="+mn-lt"/>
              <a:ea typeface="+mn-ea"/>
              <a:cs typeface="+mn-cs"/>
            </a:rPr>
            <a:t>50,000</a:t>
          </a:r>
          <a:r>
            <a:rPr lang="ja-JP" altLang="ja-JP" sz="1200" b="0" i="0" baseline="0">
              <a:solidFill>
                <a:schemeClr val="dk1"/>
              </a:solidFill>
              <a:effectLst/>
              <a:latin typeface="+mn-lt"/>
              <a:ea typeface="+mn-ea"/>
              <a:cs typeface="+mn-cs"/>
            </a:rPr>
            <a:t>千円の積立てを行っている。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・実質収支額については、</a:t>
          </a:r>
          <a:r>
            <a:rPr lang="en-US" altLang="ja-JP" sz="1200" b="0" i="0" baseline="0">
              <a:solidFill>
                <a:schemeClr val="dk1"/>
              </a:solidFill>
              <a:effectLst/>
              <a:latin typeface="+mn-lt"/>
              <a:ea typeface="+mn-ea"/>
              <a:cs typeface="+mn-cs"/>
            </a:rPr>
            <a:t>240,000</a:t>
          </a:r>
          <a:r>
            <a:rPr lang="ja-JP" altLang="ja-JP" sz="1200" b="0" i="0" baseline="0">
              <a:solidFill>
                <a:schemeClr val="dk1"/>
              </a:solidFill>
              <a:effectLst/>
              <a:latin typeface="+mn-lt"/>
              <a:ea typeface="+mn-ea"/>
              <a:cs typeface="+mn-cs"/>
            </a:rPr>
            <a:t>千円から</a:t>
          </a:r>
          <a:r>
            <a:rPr lang="en-US" altLang="ja-JP" sz="1200" b="0" i="0" baseline="0">
              <a:solidFill>
                <a:schemeClr val="dk1"/>
              </a:solidFill>
              <a:effectLst/>
              <a:latin typeface="+mn-lt"/>
              <a:ea typeface="+mn-ea"/>
              <a:cs typeface="+mn-cs"/>
            </a:rPr>
            <a:t>350,000</a:t>
          </a:r>
          <a:r>
            <a:rPr lang="ja-JP" altLang="ja-JP" sz="1200" b="0" i="0" baseline="0">
              <a:solidFill>
                <a:schemeClr val="dk1"/>
              </a:solidFill>
              <a:effectLst/>
              <a:latin typeface="+mn-lt"/>
              <a:ea typeface="+mn-ea"/>
              <a:cs typeface="+mn-cs"/>
            </a:rPr>
            <a:t>千円の黒字で推移している。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・実質単年度収支については、</a:t>
          </a:r>
          <a:r>
            <a:rPr lang="en-US" altLang="ja-JP" sz="1200" b="0" i="0" baseline="0">
              <a:solidFill>
                <a:schemeClr val="dk1"/>
              </a:solidFill>
              <a:effectLst/>
              <a:latin typeface="+mn-lt"/>
              <a:ea typeface="+mn-ea"/>
              <a:cs typeface="+mn-cs"/>
            </a:rPr>
            <a:t>H23</a:t>
          </a:r>
          <a:r>
            <a:rPr lang="ja-JP" altLang="ja-JP" sz="1200" b="0" i="0" baseline="0">
              <a:solidFill>
                <a:schemeClr val="dk1"/>
              </a:solidFill>
              <a:effectLst/>
              <a:latin typeface="+mn-lt"/>
              <a:ea typeface="+mn-ea"/>
              <a:cs typeface="+mn-cs"/>
            </a:rPr>
            <a:t>においては美浜南小学校体育館改築工事やせせらぎ保育園整備事業等の普通建設事業費で増加したため赤字となり、</a:t>
          </a:r>
          <a:r>
            <a:rPr lang="en-US" altLang="ja-JP" sz="1200" b="0" i="0" baseline="0">
              <a:solidFill>
                <a:schemeClr val="dk1"/>
              </a:solidFill>
              <a:effectLst/>
              <a:latin typeface="+mn-lt"/>
              <a:ea typeface="+mn-ea"/>
              <a:cs typeface="+mn-cs"/>
            </a:rPr>
            <a:t>H24</a:t>
          </a:r>
          <a:r>
            <a:rPr lang="ja-JP" altLang="ja-JP" sz="1200" b="0" i="0" baseline="0">
              <a:solidFill>
                <a:schemeClr val="dk1"/>
              </a:solidFill>
              <a:effectLst/>
              <a:latin typeface="+mn-lt"/>
              <a:ea typeface="+mn-ea"/>
              <a:cs typeface="+mn-cs"/>
            </a:rPr>
            <a:t>においては町民税の減収や財政調整基金の取崩しなどにより赤字となったもので、そのほかの年度では黒字で推移している。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各年度、全会計において黒字であり</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今後も財源の確保と適正な予算執行に努める。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・元利償還金、組合等が起こした地方債の元利償還金に対する負担金等については、新規地方債の発行の抑制や公的資金補償金免除繰上償還の実施等により減少している。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・債務負担行為に基づく支出額については、新規に債務負担行為を設定していないため減少している。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・算入公債費等については、臨時財政対策債の発行額が増加しているため、特に災害復旧費等に係る基準財政需要額が増加傾向にある。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今後も、普通建設事業は国の補助制度を最大限利用するとともに、事業の優先度、緊急性及び事業効果を検討し、事業の先送りや規模縮小を図り、地方債の発行を抑え、</a:t>
          </a:r>
          <a:r>
            <a:rPr lang="ja-JP" altLang="ja-JP" sz="1200" b="0" i="0" baseline="0">
              <a:solidFill>
                <a:schemeClr val="dk1"/>
              </a:solidFill>
              <a:effectLst/>
              <a:latin typeface="+mn-lt"/>
              <a:ea typeface="+mn-ea"/>
              <a:cs typeface="+mn-cs"/>
            </a:rPr>
            <a:t>実質公債費比率（分子）の減少に努めていく。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・一般会計等に係る地方債の現在高については、</a:t>
          </a:r>
          <a:r>
            <a:rPr lang="en-US" altLang="ja-JP" sz="1200" b="0" i="0" baseline="0">
              <a:solidFill>
                <a:schemeClr val="dk1"/>
              </a:solidFill>
              <a:effectLst/>
              <a:latin typeface="+mn-lt"/>
              <a:ea typeface="+mn-ea"/>
              <a:cs typeface="+mn-cs"/>
            </a:rPr>
            <a:t>H24</a:t>
          </a:r>
          <a:r>
            <a:rPr lang="ja-JP" altLang="ja-JP" sz="1200" b="0" i="0" baseline="0">
              <a:solidFill>
                <a:schemeClr val="dk1"/>
              </a:solidFill>
              <a:effectLst/>
              <a:latin typeface="+mn-lt"/>
              <a:ea typeface="+mn-ea"/>
              <a:cs typeface="+mn-cs"/>
            </a:rPr>
            <a:t>まで</a:t>
          </a:r>
          <a:r>
            <a:rPr lang="en-US" altLang="ja-JP" sz="1200" b="0" i="0" baseline="0">
              <a:solidFill>
                <a:schemeClr val="dk1"/>
              </a:solidFill>
              <a:effectLst/>
              <a:latin typeface="+mn-lt"/>
              <a:ea typeface="+mn-ea"/>
              <a:cs typeface="+mn-cs"/>
            </a:rPr>
            <a:t>7</a:t>
          </a:r>
          <a:r>
            <a:rPr lang="ja-JP" altLang="ja-JP" sz="1200" b="0" i="0" baseline="0">
              <a:solidFill>
                <a:schemeClr val="dk1"/>
              </a:solidFill>
              <a:effectLst/>
              <a:latin typeface="+mn-lt"/>
              <a:ea typeface="+mn-ea"/>
              <a:cs typeface="+mn-cs"/>
            </a:rPr>
            <a:t>年連続で減少していたが、</a:t>
          </a:r>
          <a:r>
            <a:rPr lang="en-US" altLang="ja-JP" sz="1200" b="0" i="0" baseline="0">
              <a:solidFill>
                <a:schemeClr val="dk1"/>
              </a:solidFill>
              <a:effectLst/>
              <a:latin typeface="+mn-lt"/>
              <a:ea typeface="+mn-ea"/>
              <a:cs typeface="+mn-cs"/>
            </a:rPr>
            <a:t>H25</a:t>
          </a:r>
          <a:r>
            <a:rPr lang="ja-JP" altLang="en-US" sz="1200" b="0" i="0" baseline="0">
              <a:solidFill>
                <a:schemeClr val="dk1"/>
              </a:solidFill>
              <a:effectLst/>
              <a:latin typeface="+mn-lt"/>
              <a:ea typeface="+mn-ea"/>
              <a:cs typeface="+mn-cs"/>
            </a:rPr>
            <a:t>からは</a:t>
          </a:r>
          <a:r>
            <a:rPr lang="ja-JP" altLang="ja-JP" sz="1200" b="0" i="0" baseline="0">
              <a:solidFill>
                <a:schemeClr val="dk1"/>
              </a:solidFill>
              <a:effectLst/>
              <a:latin typeface="+mn-lt"/>
              <a:ea typeface="+mn-ea"/>
              <a:cs typeface="+mn-cs"/>
            </a:rPr>
            <a:t>臨時財政対策債等の発行額の増加により現在高も増加している。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・公営企業債等繰入見込額</a:t>
          </a:r>
          <a:r>
            <a:rPr lang="ja-JP" altLang="en-US" sz="1200" b="0" i="0" baseline="0">
              <a:solidFill>
                <a:schemeClr val="dk1"/>
              </a:solidFill>
              <a:effectLst/>
              <a:latin typeface="+mn-lt"/>
              <a:ea typeface="+mn-ea"/>
              <a:cs typeface="+mn-cs"/>
            </a:rPr>
            <a:t>については</a:t>
          </a:r>
          <a:r>
            <a:rPr lang="ja-JP" altLang="ja-JP"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H25</a:t>
          </a:r>
          <a:r>
            <a:rPr lang="ja-JP" altLang="en-US" sz="1200" b="0" i="0" baseline="0">
              <a:solidFill>
                <a:schemeClr val="dk1"/>
              </a:solidFill>
              <a:effectLst/>
              <a:latin typeface="+mn-lt"/>
              <a:ea typeface="+mn-ea"/>
              <a:cs typeface="+mn-cs"/>
            </a:rPr>
            <a:t>までは減少していたものの、</a:t>
          </a:r>
          <a:r>
            <a:rPr lang="en-US" altLang="ja-JP" sz="1200" b="0" i="0" baseline="0">
              <a:solidFill>
                <a:schemeClr val="dk1"/>
              </a:solidFill>
              <a:effectLst/>
              <a:latin typeface="+mn-lt"/>
              <a:ea typeface="+mn-ea"/>
              <a:cs typeface="+mn-cs"/>
            </a:rPr>
            <a:t>H26</a:t>
          </a:r>
          <a:r>
            <a:rPr lang="ja-JP" altLang="en-US" sz="1200" b="0" i="0" baseline="0">
              <a:solidFill>
                <a:schemeClr val="dk1"/>
              </a:solidFill>
              <a:effectLst/>
              <a:latin typeface="+mn-lt"/>
              <a:ea typeface="+mn-ea"/>
              <a:cs typeface="+mn-cs"/>
            </a:rPr>
            <a:t>において下水道事業（公共下水、集落排水）等で増加したため、全体の繰入見込額においても増加している。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組合等負担等見込額について</a:t>
          </a:r>
          <a:r>
            <a:rPr lang="ja-JP" altLang="en-US" sz="1200" b="0" i="0" baseline="0">
              <a:solidFill>
                <a:schemeClr val="dk1"/>
              </a:solidFill>
              <a:effectLst/>
              <a:latin typeface="+mn-lt"/>
              <a:ea typeface="+mn-ea"/>
              <a:cs typeface="+mn-cs"/>
            </a:rPr>
            <a:t>も</a:t>
          </a:r>
          <a:r>
            <a:rPr lang="ja-JP" altLang="ja-JP"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H25</a:t>
          </a:r>
          <a:r>
            <a:rPr lang="ja-JP" altLang="en-US" sz="1200" b="0" i="0" baseline="0">
              <a:solidFill>
                <a:schemeClr val="dk1"/>
              </a:solidFill>
              <a:effectLst/>
              <a:latin typeface="+mn-lt"/>
              <a:ea typeface="+mn-ea"/>
              <a:cs typeface="+mn-cs"/>
            </a:rPr>
            <a:t>までは減少していたものの小浜病院組合、敦賀美方消防組合で増加したため、全体の負担等見込額においても増加している</a:t>
          </a:r>
          <a:r>
            <a:rPr lang="ja-JP" altLang="ja-JP" sz="1200" b="0" i="0" baseline="0">
              <a:solidFill>
                <a:schemeClr val="dk1"/>
              </a:solidFill>
              <a:effectLst/>
              <a:latin typeface="+mn-lt"/>
              <a:ea typeface="+mn-ea"/>
              <a:cs typeface="+mn-cs"/>
            </a:rPr>
            <a:t>。</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・退職手当負担見込額については、定員適正化計画に基づき職員を削減しているため、負担見込額は抑えられている。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・充当可能基金については特定目的基金が多く、年度によって積立額、取崩額が大きく変動するため、安定していない。</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a:t>
          </a:r>
          <a:r>
            <a:rPr lang="ja-JP" altLang="en-US" sz="1200" b="0" i="0" baseline="0">
              <a:solidFill>
                <a:schemeClr val="dk1"/>
              </a:solidFill>
              <a:effectLst/>
              <a:latin typeface="+mn-lt"/>
              <a:ea typeface="+mn-ea"/>
              <a:cs typeface="+mn-cs"/>
            </a:rPr>
            <a:t>においても</a:t>
          </a:r>
          <a:r>
            <a:rPr lang="ja-JP" altLang="ja-JP" sz="1200" b="0" i="0" baseline="0">
              <a:solidFill>
                <a:schemeClr val="dk1"/>
              </a:solidFill>
              <a:effectLst/>
              <a:latin typeface="+mn-lt"/>
              <a:ea typeface="+mn-ea"/>
              <a:cs typeface="+mn-cs"/>
            </a:rPr>
            <a:t>、普通建設事業は国の補助制度を最大限利用するとともに、事業の優先度、緊急性及び事業効果を検討し、事業の先送りや規模縮小を図り、地方債の発行を抑え、</a:t>
          </a:r>
          <a:r>
            <a:rPr lang="ja-JP" altLang="en-US" sz="1200" b="0" i="0" baseline="0">
              <a:solidFill>
                <a:schemeClr val="dk1"/>
              </a:solidFill>
              <a:effectLst/>
              <a:latin typeface="+mn-lt"/>
              <a:ea typeface="+mn-ea"/>
              <a:cs typeface="+mn-cs"/>
            </a:rPr>
            <a:t>将来負担比率</a:t>
          </a:r>
          <a:r>
            <a:rPr lang="ja-JP" altLang="ja-JP" sz="1200" b="0" i="0" baseline="0">
              <a:solidFill>
                <a:schemeClr val="dk1"/>
              </a:solidFill>
              <a:effectLst/>
              <a:latin typeface="+mn-lt"/>
              <a:ea typeface="+mn-ea"/>
              <a:cs typeface="+mn-cs"/>
            </a:rPr>
            <a:t>（分子）の減少に努めていく。</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8035427</v>
      </c>
      <c r="BO4" s="379"/>
      <c r="BP4" s="379"/>
      <c r="BQ4" s="379"/>
      <c r="BR4" s="379"/>
      <c r="BS4" s="379"/>
      <c r="BT4" s="379"/>
      <c r="BU4" s="380"/>
      <c r="BV4" s="378">
        <v>9383882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9.1999999999999993</v>
      </c>
      <c r="CU4" s="556"/>
      <c r="CV4" s="556"/>
      <c r="CW4" s="556"/>
      <c r="CX4" s="556"/>
      <c r="CY4" s="556"/>
      <c r="CZ4" s="556"/>
      <c r="DA4" s="557"/>
      <c r="DB4" s="555">
        <v>7.8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7670253</v>
      </c>
      <c r="BO5" s="384"/>
      <c r="BP5" s="384"/>
      <c r="BQ5" s="384"/>
      <c r="BR5" s="384"/>
      <c r="BS5" s="384"/>
      <c r="BT5" s="384"/>
      <c r="BU5" s="385"/>
      <c r="BV5" s="383">
        <v>8946663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v>
      </c>
      <c r="CU5" s="354"/>
      <c r="CV5" s="354"/>
      <c r="CW5" s="354"/>
      <c r="CX5" s="354"/>
      <c r="CY5" s="354"/>
      <c r="CZ5" s="354"/>
      <c r="DA5" s="355"/>
      <c r="DB5" s="353">
        <v>89.3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365174</v>
      </c>
      <c r="BO6" s="384"/>
      <c r="BP6" s="384"/>
      <c r="BQ6" s="384"/>
      <c r="BR6" s="384"/>
      <c r="BS6" s="384"/>
      <c r="BT6" s="384"/>
      <c r="BU6" s="385"/>
      <c r="BV6" s="383">
        <v>437219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103.3</v>
      </c>
      <c r="CU6" s="530"/>
      <c r="CV6" s="530"/>
      <c r="CW6" s="530"/>
      <c r="CX6" s="530"/>
      <c r="CY6" s="530"/>
      <c r="CZ6" s="530"/>
      <c r="DA6" s="531"/>
      <c r="DB6" s="529">
        <v>99.8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24657</v>
      </c>
      <c r="BO7" s="384"/>
      <c r="BP7" s="384"/>
      <c r="BQ7" s="384"/>
      <c r="BR7" s="384"/>
      <c r="BS7" s="384"/>
      <c r="BT7" s="384"/>
      <c r="BU7" s="385"/>
      <c r="BV7" s="383">
        <v>145494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3703384</v>
      </c>
      <c r="CU7" s="384"/>
      <c r="CV7" s="384"/>
      <c r="CW7" s="384"/>
      <c r="CX7" s="384"/>
      <c r="CY7" s="384"/>
      <c r="CZ7" s="384"/>
      <c r="DA7" s="385"/>
      <c r="DB7" s="383">
        <v>3762911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340517</v>
      </c>
      <c r="BO8" s="384"/>
      <c r="BP8" s="384"/>
      <c r="BQ8" s="384"/>
      <c r="BR8" s="384"/>
      <c r="BS8" s="384"/>
      <c r="BT8" s="384"/>
      <c r="BU8" s="385"/>
      <c r="BV8" s="383">
        <v>291725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0.76</v>
      </c>
      <c r="CU8" s="493"/>
      <c r="CV8" s="493"/>
      <c r="CW8" s="493"/>
      <c r="CX8" s="493"/>
      <c r="CY8" s="493"/>
      <c r="CZ8" s="493"/>
      <c r="DA8" s="494"/>
      <c r="DB8" s="492">
        <v>0.79</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10563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48792</v>
      </c>
      <c r="BO9" s="384"/>
      <c r="BP9" s="384"/>
      <c r="BQ9" s="384"/>
      <c r="BR9" s="384"/>
      <c r="BS9" s="384"/>
      <c r="BT9" s="384"/>
      <c r="BU9" s="385"/>
      <c r="BV9" s="383">
        <v>50611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6</v>
      </c>
      <c r="CU9" s="354"/>
      <c r="CV9" s="354"/>
      <c r="CW9" s="354"/>
      <c r="CX9" s="354"/>
      <c r="CY9" s="354"/>
      <c r="CZ9" s="354"/>
      <c r="DA9" s="355"/>
      <c r="DB9" s="353">
        <v>5.3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11023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50546</v>
      </c>
      <c r="BO10" s="384"/>
      <c r="BP10" s="384"/>
      <c r="BQ10" s="384"/>
      <c r="BR10" s="384"/>
      <c r="BS10" s="384"/>
      <c r="BT10" s="384"/>
      <c r="BU10" s="385"/>
      <c r="BV10" s="383">
        <v>50548</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10092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10050</v>
      </c>
      <c r="S13" s="485"/>
      <c r="T13" s="485"/>
      <c r="U13" s="485"/>
      <c r="V13" s="486"/>
      <c r="W13" s="472" t="s">
        <v>123</v>
      </c>
      <c r="X13" s="396"/>
      <c r="Y13" s="396"/>
      <c r="Z13" s="396"/>
      <c r="AA13" s="396"/>
      <c r="AB13" s="397"/>
      <c r="AC13" s="359">
        <v>465</v>
      </c>
      <c r="AD13" s="360"/>
      <c r="AE13" s="360"/>
      <c r="AF13" s="360"/>
      <c r="AG13" s="361"/>
      <c r="AH13" s="359">
        <v>585</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99338</v>
      </c>
      <c r="BO13" s="384"/>
      <c r="BP13" s="384"/>
      <c r="BQ13" s="384"/>
      <c r="BR13" s="384"/>
      <c r="BS13" s="384"/>
      <c r="BT13" s="384"/>
      <c r="BU13" s="385"/>
      <c r="BV13" s="383">
        <v>101159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11.7</v>
      </c>
      <c r="CU13" s="354"/>
      <c r="CV13" s="354"/>
      <c r="CW13" s="354"/>
      <c r="CX13" s="354"/>
      <c r="CY13" s="354"/>
      <c r="CZ13" s="354"/>
      <c r="DA13" s="355"/>
      <c r="DB13" s="353">
        <v>12.8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10266</v>
      </c>
      <c r="S14" s="485"/>
      <c r="T14" s="485"/>
      <c r="U14" s="485"/>
      <c r="V14" s="486"/>
      <c r="W14" s="487"/>
      <c r="X14" s="399"/>
      <c r="Y14" s="399"/>
      <c r="Z14" s="399"/>
      <c r="AA14" s="399"/>
      <c r="AB14" s="400"/>
      <c r="AC14" s="477">
        <v>8.5</v>
      </c>
      <c r="AD14" s="478"/>
      <c r="AE14" s="478"/>
      <c r="AF14" s="478"/>
      <c r="AG14" s="479"/>
      <c r="AH14" s="477">
        <v>10.3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85.2</v>
      </c>
      <c r="CU14" s="456"/>
      <c r="CV14" s="456"/>
      <c r="CW14" s="456"/>
      <c r="CX14" s="456"/>
      <c r="CY14" s="456"/>
      <c r="CZ14" s="456"/>
      <c r="DA14" s="457"/>
      <c r="DB14" s="488">
        <v>71.900000000000006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10221</v>
      </c>
      <c r="S15" s="485"/>
      <c r="T15" s="485"/>
      <c r="U15" s="485"/>
      <c r="V15" s="486"/>
      <c r="W15" s="472" t="s">
        <v>130</v>
      </c>
      <c r="X15" s="396"/>
      <c r="Y15" s="396"/>
      <c r="Z15" s="396"/>
      <c r="AA15" s="396"/>
      <c r="AB15" s="397"/>
      <c r="AC15" s="359">
        <v>1247</v>
      </c>
      <c r="AD15" s="360"/>
      <c r="AE15" s="360"/>
      <c r="AF15" s="360"/>
      <c r="AG15" s="361"/>
      <c r="AH15" s="359">
        <v>1228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1968638</v>
      </c>
      <c r="BO15" s="379"/>
      <c r="BP15" s="379"/>
      <c r="BQ15" s="379"/>
      <c r="BR15" s="379"/>
      <c r="BS15" s="379"/>
      <c r="BT15" s="379"/>
      <c r="BU15" s="380"/>
      <c r="BV15" s="378">
        <v>1959437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22.9</v>
      </c>
      <c r="AD16" s="478"/>
      <c r="AE16" s="478"/>
      <c r="AF16" s="478"/>
      <c r="AG16" s="479"/>
      <c r="AH16" s="477">
        <v>21.6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2718856</v>
      </c>
      <c r="BO16" s="384"/>
      <c r="BP16" s="384"/>
      <c r="BQ16" s="384"/>
      <c r="BR16" s="384"/>
      <c r="BS16" s="384"/>
      <c r="BT16" s="384"/>
      <c r="BU16" s="385"/>
      <c r="BV16" s="383">
        <v>2752818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3729</v>
      </c>
      <c r="AD17" s="360"/>
      <c r="AE17" s="360"/>
      <c r="AF17" s="360"/>
      <c r="AG17" s="361"/>
      <c r="AH17" s="359">
        <v>3845</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2559543</v>
      </c>
      <c r="BO17" s="384"/>
      <c r="BP17" s="384"/>
      <c r="BQ17" s="384"/>
      <c r="BR17" s="384"/>
      <c r="BS17" s="384"/>
      <c r="BT17" s="384"/>
      <c r="BU17" s="385"/>
      <c r="BV17" s="383">
        <v>2559713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152.34</v>
      </c>
      <c r="M18" s="448"/>
      <c r="N18" s="448"/>
      <c r="O18" s="448"/>
      <c r="P18" s="448"/>
      <c r="Q18" s="448"/>
      <c r="R18" s="449"/>
      <c r="S18" s="449"/>
      <c r="T18" s="449"/>
      <c r="U18" s="449"/>
      <c r="V18" s="450"/>
      <c r="W18" s="464"/>
      <c r="X18" s="465"/>
      <c r="Y18" s="465"/>
      <c r="Z18" s="465"/>
      <c r="AA18" s="465"/>
      <c r="AB18" s="473"/>
      <c r="AC18" s="347">
        <v>68.5</v>
      </c>
      <c r="AD18" s="348"/>
      <c r="AE18" s="348"/>
      <c r="AF18" s="348"/>
      <c r="AG18" s="451"/>
      <c r="AH18" s="347">
        <v>67.599999999999994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3655969</v>
      </c>
      <c r="BO18" s="384"/>
      <c r="BP18" s="384"/>
      <c r="BQ18" s="384"/>
      <c r="BR18" s="384"/>
      <c r="BS18" s="384"/>
      <c r="BT18" s="384"/>
      <c r="BU18" s="385"/>
      <c r="BV18" s="383">
        <v>3539842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69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6105895</v>
      </c>
      <c r="BO19" s="384"/>
      <c r="BP19" s="384"/>
      <c r="BQ19" s="384"/>
      <c r="BR19" s="384"/>
      <c r="BS19" s="384"/>
      <c r="BT19" s="384"/>
      <c r="BU19" s="385"/>
      <c r="BV19" s="383">
        <v>7359714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3879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4308480</v>
      </c>
      <c r="BO23" s="384"/>
      <c r="BP23" s="384"/>
      <c r="BQ23" s="384"/>
      <c r="BR23" s="384"/>
      <c r="BS23" s="384"/>
      <c r="BT23" s="384"/>
      <c r="BU23" s="385"/>
      <c r="BV23" s="383">
        <v>4111380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8500</v>
      </c>
      <c r="R24" s="360"/>
      <c r="S24" s="360"/>
      <c r="T24" s="360"/>
      <c r="U24" s="360"/>
      <c r="V24" s="361"/>
      <c r="W24" s="425"/>
      <c r="X24" s="416"/>
      <c r="Y24" s="417"/>
      <c r="Z24" s="356" t="s">
        <v>153</v>
      </c>
      <c r="AA24" s="357"/>
      <c r="AB24" s="357"/>
      <c r="AC24" s="357"/>
      <c r="AD24" s="357"/>
      <c r="AE24" s="357"/>
      <c r="AF24" s="357"/>
      <c r="AG24" s="358"/>
      <c r="AH24" s="359">
        <v>174</v>
      </c>
      <c r="AI24" s="360"/>
      <c r="AJ24" s="360"/>
      <c r="AK24" s="360"/>
      <c r="AL24" s="361"/>
      <c r="AM24" s="359">
        <v>508254</v>
      </c>
      <c r="AN24" s="360"/>
      <c r="AO24" s="360"/>
      <c r="AP24" s="360"/>
      <c r="AQ24" s="360"/>
      <c r="AR24" s="361"/>
      <c r="AS24" s="359">
        <v>2921</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3697580</v>
      </c>
      <c r="BO24" s="384"/>
      <c r="BP24" s="384"/>
      <c r="BQ24" s="384"/>
      <c r="BR24" s="384"/>
      <c r="BS24" s="384"/>
      <c r="BT24" s="384"/>
      <c r="BU24" s="385"/>
      <c r="BV24" s="383">
        <v>3742192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6700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564729</v>
      </c>
      <c r="BO25" s="379"/>
      <c r="BP25" s="379"/>
      <c r="BQ25" s="379"/>
      <c r="BR25" s="379"/>
      <c r="BS25" s="379"/>
      <c r="BT25" s="379"/>
      <c r="BU25" s="380"/>
      <c r="BV25" s="378">
        <v>285057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5600</v>
      </c>
      <c r="R26" s="360"/>
      <c r="S26" s="360"/>
      <c r="T26" s="360"/>
      <c r="U26" s="360"/>
      <c r="V26" s="361"/>
      <c r="W26" s="425"/>
      <c r="X26" s="416"/>
      <c r="Y26" s="417"/>
      <c r="Z26" s="356" t="s">
        <v>159</v>
      </c>
      <c r="AA26" s="438"/>
      <c r="AB26" s="438"/>
      <c r="AC26" s="438"/>
      <c r="AD26" s="438"/>
      <c r="AE26" s="438"/>
      <c r="AF26" s="438"/>
      <c r="AG26" s="439"/>
      <c r="AH26" s="359">
        <v>15</v>
      </c>
      <c r="AI26" s="360"/>
      <c r="AJ26" s="360"/>
      <c r="AK26" s="360"/>
      <c r="AL26" s="361"/>
      <c r="AM26" s="359">
        <v>39780</v>
      </c>
      <c r="AN26" s="360"/>
      <c r="AO26" s="360"/>
      <c r="AP26" s="360"/>
      <c r="AQ26" s="360"/>
      <c r="AR26" s="361"/>
      <c r="AS26" s="359">
        <v>2652</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3000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126400</v>
      </c>
      <c r="BO27" s="387"/>
      <c r="BP27" s="387"/>
      <c r="BQ27" s="387"/>
      <c r="BR27" s="387"/>
      <c r="BS27" s="387"/>
      <c r="BT27" s="387"/>
      <c r="BU27" s="388"/>
      <c r="BV27" s="386">
        <v>126400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2450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527020</v>
      </c>
      <c r="BO28" s="379"/>
      <c r="BP28" s="379"/>
      <c r="BQ28" s="379"/>
      <c r="BR28" s="379"/>
      <c r="BS28" s="379"/>
      <c r="BT28" s="379"/>
      <c r="BU28" s="380"/>
      <c r="BV28" s="378">
        <v>476474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2350</v>
      </c>
      <c r="R29" s="360"/>
      <c r="S29" s="360"/>
      <c r="T29" s="360"/>
      <c r="U29" s="360"/>
      <c r="V29" s="361"/>
      <c r="W29" s="426"/>
      <c r="X29" s="427"/>
      <c r="Y29" s="428"/>
      <c r="Z29" s="356" t="s">
        <v>169</v>
      </c>
      <c r="AA29" s="357"/>
      <c r="AB29" s="357"/>
      <c r="AC29" s="357"/>
      <c r="AD29" s="357"/>
      <c r="AE29" s="357"/>
      <c r="AF29" s="357"/>
      <c r="AG29" s="358"/>
      <c r="AH29" s="359">
        <v>174</v>
      </c>
      <c r="AI29" s="360"/>
      <c r="AJ29" s="360"/>
      <c r="AK29" s="360"/>
      <c r="AL29" s="361"/>
      <c r="AM29" s="359">
        <v>508254</v>
      </c>
      <c r="AN29" s="360"/>
      <c r="AO29" s="360"/>
      <c r="AP29" s="360"/>
      <c r="AQ29" s="360"/>
      <c r="AR29" s="361"/>
      <c r="AS29" s="359">
        <v>2921</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54312</v>
      </c>
      <c r="BO29" s="384"/>
      <c r="BP29" s="384"/>
      <c r="BQ29" s="384"/>
      <c r="BR29" s="384"/>
      <c r="BS29" s="384"/>
      <c r="BT29" s="384"/>
      <c r="BU29" s="385"/>
      <c r="BV29" s="383">
        <v>54262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92.9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4033186</v>
      </c>
      <c r="BO30" s="387"/>
      <c r="BP30" s="387"/>
      <c r="BQ30" s="387"/>
      <c r="BR30" s="387"/>
      <c r="BS30" s="387"/>
      <c r="BT30" s="387"/>
      <c r="BU30" s="388"/>
      <c r="BV30" s="386">
        <v>3681038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公立小浜病院組合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㈱レインボーライン</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診療所事業特別会計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集落排水処理事業特別会計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敦賀美方消防組合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公共下水道事業特別会計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美浜・三方環境衛生組合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嶺南広域行政組合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福井県後期高齢者医療広域連合（一般会計）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福井県後期高齢者医療広域連合（特別会計）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福井県市町総合事務組合（一般会計）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福井県市町総合事務組合（特別会計）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福井県自治会館組合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4011</v>
      </c>
      <c r="J41" s="83">
        <v>3893</v>
      </c>
      <c r="K41" s="83">
        <v>3762</v>
      </c>
      <c r="L41" s="83">
        <v>4111</v>
      </c>
      <c r="M41" s="84">
        <v>4308</v>
      </c>
    </row>
    <row r="42" spans="2:13" ht="27.75" customHeight="1">
      <c r="B42" s="1171"/>
      <c r="C42" s="1172"/>
      <c r="D42" s="85"/>
      <c r="E42" s="1175" t="s">
        <v>26</v>
      </c>
      <c r="F42" s="1175"/>
      <c r="G42" s="1175"/>
      <c r="H42" s="1176"/>
      <c r="I42" s="86">
        <v>69</v>
      </c>
      <c r="J42" s="87">
        <v>49</v>
      </c>
      <c r="K42" s="87">
        <v>34</v>
      </c>
      <c r="L42" s="87">
        <v>17</v>
      </c>
      <c r="M42" s="88">
        <v>17</v>
      </c>
    </row>
    <row r="43" spans="2:13" ht="27.75" customHeight="1">
      <c r="B43" s="1171"/>
      <c r="C43" s="1172"/>
      <c r="D43" s="85"/>
      <c r="E43" s="1175" t="s">
        <v>27</v>
      </c>
      <c r="F43" s="1175"/>
      <c r="G43" s="1175"/>
      <c r="H43" s="1176"/>
      <c r="I43" s="86">
        <v>4688</v>
      </c>
      <c r="J43" s="87">
        <v>4489</v>
      </c>
      <c r="K43" s="87">
        <v>4185</v>
      </c>
      <c r="L43" s="87">
        <v>4042</v>
      </c>
      <c r="M43" s="88">
        <v>4263</v>
      </c>
    </row>
    <row r="44" spans="2:13" ht="27.75" customHeight="1">
      <c r="B44" s="1171"/>
      <c r="C44" s="1172"/>
      <c r="D44" s="85"/>
      <c r="E44" s="1175" t="s">
        <v>28</v>
      </c>
      <c r="F44" s="1175"/>
      <c r="G44" s="1175"/>
      <c r="H44" s="1176"/>
      <c r="I44" s="86">
        <v>1607</v>
      </c>
      <c r="J44" s="87">
        <v>1396</v>
      </c>
      <c r="K44" s="87">
        <v>1223</v>
      </c>
      <c r="L44" s="87">
        <v>1061</v>
      </c>
      <c r="M44" s="88">
        <v>1185</v>
      </c>
    </row>
    <row r="45" spans="2:13" ht="27.75" customHeight="1">
      <c r="B45" s="1171"/>
      <c r="C45" s="1172"/>
      <c r="D45" s="85"/>
      <c r="E45" s="1175" t="s">
        <v>29</v>
      </c>
      <c r="F45" s="1175"/>
      <c r="G45" s="1175"/>
      <c r="H45" s="1176"/>
      <c r="I45" s="86">
        <v>1545</v>
      </c>
      <c r="J45" s="87">
        <v>1561</v>
      </c>
      <c r="K45" s="87">
        <v>1553</v>
      </c>
      <c r="L45" s="87">
        <v>1481</v>
      </c>
      <c r="M45" s="88">
        <v>1417</v>
      </c>
    </row>
    <row r="46" spans="2:13" ht="27.75" customHeight="1">
      <c r="B46" s="1171"/>
      <c r="C46" s="1172"/>
      <c r="D46" s="85"/>
      <c r="E46" s="1175" t="s">
        <v>30</v>
      </c>
      <c r="F46" s="1175"/>
      <c r="G46" s="1175"/>
      <c r="H46" s="1176"/>
      <c r="I46" s="86" t="s">
        <v>478</v>
      </c>
      <c r="J46" s="87" t="s">
        <v>478</v>
      </c>
      <c r="K46" s="87" t="s">
        <v>478</v>
      </c>
      <c r="L46" s="87" t="s">
        <v>478</v>
      </c>
      <c r="M46" s="88">
        <v>2</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2212</v>
      </c>
      <c r="J49" s="87">
        <v>2217</v>
      </c>
      <c r="K49" s="87">
        <v>2034</v>
      </c>
      <c r="L49" s="87">
        <v>2075</v>
      </c>
      <c r="M49" s="88">
        <v>2158</v>
      </c>
    </row>
    <row r="50" spans="2:13" ht="27.75" customHeight="1">
      <c r="B50" s="1171"/>
      <c r="C50" s="1172"/>
      <c r="D50" s="85"/>
      <c r="E50" s="1175" t="s">
        <v>35</v>
      </c>
      <c r="F50" s="1175"/>
      <c r="G50" s="1175"/>
      <c r="H50" s="1176"/>
      <c r="I50" s="86">
        <v>51</v>
      </c>
      <c r="J50" s="87">
        <v>33</v>
      </c>
      <c r="K50" s="87">
        <v>8</v>
      </c>
      <c r="L50" s="87">
        <v>3</v>
      </c>
      <c r="M50" s="88">
        <v>3</v>
      </c>
    </row>
    <row r="51" spans="2:13" ht="27.75" customHeight="1">
      <c r="B51" s="1173"/>
      <c r="C51" s="1174"/>
      <c r="D51" s="85"/>
      <c r="E51" s="1175" t="s">
        <v>36</v>
      </c>
      <c r="F51" s="1175"/>
      <c r="G51" s="1175"/>
      <c r="H51" s="1176"/>
      <c r="I51" s="86">
        <v>6648</v>
      </c>
      <c r="J51" s="87">
        <v>6481</v>
      </c>
      <c r="K51" s="87">
        <v>6296</v>
      </c>
      <c r="L51" s="87">
        <v>6320</v>
      </c>
      <c r="M51" s="88">
        <v>6355</v>
      </c>
    </row>
    <row r="52" spans="2:13" ht="27.75" customHeight="1" thickBot="1">
      <c r="B52" s="1177" t="s">
        <v>21</v>
      </c>
      <c r="C52" s="1178"/>
      <c r="D52" s="90"/>
      <c r="E52" s="1179" t="s">
        <v>37</v>
      </c>
      <c r="F52" s="1179"/>
      <c r="G52" s="1179"/>
      <c r="H52" s="1180"/>
      <c r="I52" s="91">
        <v>3010</v>
      </c>
      <c r="J52" s="92">
        <v>2658</v>
      </c>
      <c r="K52" s="92">
        <v>2419</v>
      </c>
      <c r="L52" s="92">
        <v>2314</v>
      </c>
      <c r="M52" s="93">
        <v>2677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183221</v>
      </c>
      <c r="E3" s="116"/>
      <c r="F3" s="117">
        <v>89245</v>
      </c>
      <c r="G3" s="118"/>
      <c r="H3" s="119"/>
    </row>
    <row r="4" spans="1:8">
      <c r="A4" s="120"/>
      <c r="B4" s="121"/>
      <c r="C4" s="122"/>
      <c r="D4" s="123">
        <v>104846</v>
      </c>
      <c r="E4" s="124"/>
      <c r="F4" s="125">
        <v>42966</v>
      </c>
      <c r="G4" s="126"/>
      <c r="H4" s="127"/>
    </row>
    <row r="5" spans="1:8">
      <c r="A5" s="108" t="s">
        <v>510</v>
      </c>
      <c r="B5" s="113"/>
      <c r="C5" s="114"/>
      <c r="D5" s="115">
        <v>246132</v>
      </c>
      <c r="E5" s="116"/>
      <c r="F5" s="117">
        <v>70897</v>
      </c>
      <c r="G5" s="118"/>
      <c r="H5" s="119"/>
    </row>
    <row r="6" spans="1:8">
      <c r="A6" s="120"/>
      <c r="B6" s="121"/>
      <c r="C6" s="122"/>
      <c r="D6" s="123">
        <v>184249</v>
      </c>
      <c r="E6" s="124"/>
      <c r="F6" s="125">
        <v>39878</v>
      </c>
      <c r="G6" s="126"/>
      <c r="H6" s="127"/>
    </row>
    <row r="7" spans="1:8">
      <c r="A7" s="108" t="s">
        <v>511</v>
      </c>
      <c r="B7" s="113"/>
      <c r="C7" s="114"/>
      <c r="D7" s="115">
        <v>243475</v>
      </c>
      <c r="E7" s="116"/>
      <c r="F7" s="117">
        <v>66496</v>
      </c>
      <c r="G7" s="118"/>
      <c r="H7" s="119"/>
    </row>
    <row r="8" spans="1:8">
      <c r="A8" s="120"/>
      <c r="B8" s="121"/>
      <c r="C8" s="122"/>
      <c r="D8" s="123">
        <v>199493</v>
      </c>
      <c r="E8" s="124"/>
      <c r="F8" s="125">
        <v>36530</v>
      </c>
      <c r="G8" s="126"/>
      <c r="H8" s="127"/>
    </row>
    <row r="9" spans="1:8">
      <c r="A9" s="108" t="s">
        <v>512</v>
      </c>
      <c r="B9" s="113"/>
      <c r="C9" s="114"/>
      <c r="D9" s="115">
        <v>182196</v>
      </c>
      <c r="E9" s="116"/>
      <c r="F9" s="117">
        <v>82748</v>
      </c>
      <c r="G9" s="118"/>
      <c r="H9" s="119"/>
    </row>
    <row r="10" spans="1:8">
      <c r="A10" s="120"/>
      <c r="B10" s="121"/>
      <c r="C10" s="122"/>
      <c r="D10" s="123">
        <v>112012</v>
      </c>
      <c r="E10" s="124"/>
      <c r="F10" s="125">
        <v>44732</v>
      </c>
      <c r="G10" s="126"/>
      <c r="H10" s="127"/>
    </row>
    <row r="11" spans="1:8">
      <c r="A11" s="108" t="s">
        <v>513</v>
      </c>
      <c r="B11" s="113"/>
      <c r="C11" s="114"/>
      <c r="D11" s="115">
        <v>121170</v>
      </c>
      <c r="E11" s="116"/>
      <c r="F11" s="117">
        <v>91837</v>
      </c>
      <c r="G11" s="118"/>
      <c r="H11" s="119"/>
    </row>
    <row r="12" spans="1:8">
      <c r="A12" s="120"/>
      <c r="B12" s="121"/>
      <c r="C12" s="128"/>
      <c r="D12" s="123">
        <v>83444</v>
      </c>
      <c r="E12" s="124"/>
      <c r="F12" s="125">
        <v>54439</v>
      </c>
      <c r="G12" s="126"/>
      <c r="H12" s="127"/>
    </row>
    <row r="13" spans="1:8">
      <c r="A13" s="108"/>
      <c r="B13" s="113"/>
      <c r="C13" s="129"/>
      <c r="D13" s="130">
        <v>195239</v>
      </c>
      <c r="E13" s="131"/>
      <c r="F13" s="132">
        <v>80245</v>
      </c>
      <c r="G13" s="133"/>
      <c r="H13" s="119"/>
    </row>
    <row r="14" spans="1:8">
      <c r="A14" s="120"/>
      <c r="B14" s="121"/>
      <c r="C14" s="122"/>
      <c r="D14" s="123">
        <v>136809</v>
      </c>
      <c r="E14" s="124"/>
      <c r="F14" s="125">
        <v>43709</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9.27</v>
      </c>
      <c r="C19" s="134">
        <f>ROUND(VALUE(SUBSTITUTE(実質収支比率等に係る経年分析!G$48,"▲","-")),2)</f>
        <v>8.8800000000000008</v>
      </c>
      <c r="D19" s="134">
        <f>ROUND(VALUE(SUBSTITUTE(実質収支比率等に係る経年分析!H$48,"▲","-")),2)</f>
        <v>6.18</v>
      </c>
      <c r="E19" s="134">
        <f>ROUND(VALUE(SUBSTITUTE(実質収支比率等に係る経年分析!I$48,"▲","-")),2)</f>
        <v>7.75</v>
      </c>
      <c r="F19" s="134">
        <f>ROUND(VALUE(SUBSTITUTE(実質収支比率等に係る経年分析!J$48,"▲","-")),2)</f>
        <v>9.19</v>
      </c>
    </row>
    <row r="20" spans="1:11">
      <c r="A20" s="134" t="s">
        <v>42</v>
      </c>
      <c r="B20" s="134">
        <f>ROUND(VALUE(SUBSTITUTE(実質収支比率等に係る経年分析!F$47,"▲","-")),2)</f>
        <v>16.579999999999998</v>
      </c>
      <c r="C20" s="134">
        <f>ROUND(VALUE(SUBSTITUTE(実質収支比率等に係る経年分析!G$47,"▲","-")),2)</f>
        <v>16.170000000000002</v>
      </c>
      <c r="D20" s="134">
        <f>ROUND(VALUE(SUBSTITUTE(実質収支比率等に係る経年分析!H$47,"▲","-")),2)</f>
        <v>10.91</v>
      </c>
      <c r="E20" s="134">
        <f>ROUND(VALUE(SUBSTITUTE(実質収支比率等に係る経年分析!I$47,"▲","-")),2)</f>
        <v>12.66</v>
      </c>
      <c r="F20" s="134">
        <f>ROUND(VALUE(SUBSTITUTE(実質収支比率等に係る経年分析!J$47,"▲","-")),2)</f>
        <v>14.23</v>
      </c>
    </row>
    <row r="21" spans="1:11">
      <c r="A21" s="134" t="s">
        <v>43</v>
      </c>
      <c r="B21" s="134">
        <f>IF(ISNUMBER(VALUE(SUBSTITUTE(実質収支比率等に係る経年分析!F$49,"▲","-"))),ROUND(VALUE(SUBSTITUTE(実質収支比率等に係る経年分析!F$49,"▲","-")),2),NA())</f>
        <v>12.83</v>
      </c>
      <c r="C21" s="134">
        <f>IF(ISNUMBER(VALUE(SUBSTITUTE(実質収支比率等に係る経年分析!G$49,"▲","-"))),ROUND(VALUE(SUBSTITUTE(実質収支比率等に係る経年分析!G$49,"▲","-")),2),NA())</f>
        <v>-0.14000000000000001</v>
      </c>
      <c r="D21" s="134">
        <f>IF(ISNUMBER(VALUE(SUBSTITUTE(実質収支比率等に係る経年分析!H$49,"▲","-"))),ROUND(VALUE(SUBSTITUTE(実質収支比率等に係る経年分析!H$49,"▲","-")),2),NA())</f>
        <v>-7.73</v>
      </c>
      <c r="E21" s="134">
        <f>IF(ISNUMBER(VALUE(SUBSTITUTE(実質収支比率等に係る経年分析!I$49,"▲","-"))),ROUND(VALUE(SUBSTITUTE(実質収支比率等に係る経年分析!I$49,"▲","-")),2),NA())</f>
        <v>2.69</v>
      </c>
      <c r="F21" s="134">
        <f>IF(ISNUMBER(VALUE(SUBSTITUTE(実質収支比率等に係る経年分析!J$49,"▲","-"))),ROUND(VALUE(SUBSTITUTE(実質収支比率等に係る経年分析!J$49,"▲","-")),2),NA())</f>
        <v>2.68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集落排水処理事業特別会計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診療所事業特別会計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2.0499999999999998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8.8699999999999992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9.18</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9.3000000000000007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10.210000000000001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10.89</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580</v>
      </c>
      <c r="E42" s="136"/>
      <c r="F42" s="136"/>
      <c r="G42" s="136">
        <f>'実質公債費比率（分子）の構造'!L$52</f>
        <v>555</v>
      </c>
      <c r="H42" s="136"/>
      <c r="I42" s="136"/>
      <c r="J42" s="136">
        <f>'実質公債費比率（分子）の構造'!M$52</f>
        <v>565</v>
      </c>
      <c r="K42" s="136"/>
      <c r="L42" s="136"/>
      <c r="M42" s="136">
        <f>'実質公債費比率（分子）の構造'!N$52</f>
        <v>555</v>
      </c>
      <c r="N42" s="136"/>
      <c r="O42" s="136"/>
      <c r="P42" s="136">
        <f>'実質公債費比率（分子）の構造'!O$52</f>
        <v>564</v>
      </c>
    </row>
    <row r="43" spans="1:16">
      <c r="A43" s="136" t="s">
        <v>51</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52</v>
      </c>
      <c r="B44" s="136">
        <f>'実質公債費比率（分子）の構造'!K$50</f>
        <v>25</v>
      </c>
      <c r="C44" s="136"/>
      <c r="D44" s="136"/>
      <c r="E44" s="136">
        <f>'実質公債費比率（分子）の構造'!L$50</f>
        <v>21</v>
      </c>
      <c r="F44" s="136"/>
      <c r="G44" s="136"/>
      <c r="H44" s="136">
        <f>'実質公債費比率（分子）の構造'!M$50</f>
        <v>17</v>
      </c>
      <c r="I44" s="136"/>
      <c r="J44" s="136"/>
      <c r="K44" s="136">
        <f>'実質公債費比率（分子）の構造'!N$50</f>
        <v>17</v>
      </c>
      <c r="L44" s="136"/>
      <c r="M44" s="136"/>
      <c r="N44" s="136">
        <f>'実質公債費比率（分子）の構造'!O$50</f>
        <v>17</v>
      </c>
      <c r="O44" s="136"/>
      <c r="P44" s="136"/>
    </row>
    <row r="45" spans="1:16">
      <c r="A45" s="136" t="s">
        <v>53</v>
      </c>
      <c r="B45" s="136">
        <f>'実質公債費比率（分子）の構造'!K$49</f>
        <v>204</v>
      </c>
      <c r="C45" s="136"/>
      <c r="D45" s="136"/>
      <c r="E45" s="136">
        <f>'実質公債費比率（分子）の構造'!L$49</f>
        <v>202</v>
      </c>
      <c r="F45" s="136"/>
      <c r="G45" s="136"/>
      <c r="H45" s="136">
        <f>'実質公債費比率（分子）の構造'!M$49</f>
        <v>206</v>
      </c>
      <c r="I45" s="136"/>
      <c r="J45" s="136"/>
      <c r="K45" s="136">
        <f>'実質公債費比率（分子）の構造'!N$49</f>
        <v>201</v>
      </c>
      <c r="L45" s="136"/>
      <c r="M45" s="136"/>
      <c r="N45" s="136">
        <f>'実質公債費比率（分子）の構造'!O$49</f>
        <v>193</v>
      </c>
      <c r="O45" s="136"/>
      <c r="P45" s="136"/>
    </row>
    <row r="46" spans="1:16">
      <c r="A46" s="136" t="s">
        <v>54</v>
      </c>
      <c r="B46" s="136">
        <f>'実質公債費比率（分子）の構造'!K$48</f>
        <v>298</v>
      </c>
      <c r="C46" s="136"/>
      <c r="D46" s="136"/>
      <c r="E46" s="136">
        <f>'実質公債費比率（分子）の構造'!L$48</f>
        <v>319</v>
      </c>
      <c r="F46" s="136"/>
      <c r="G46" s="136"/>
      <c r="H46" s="136">
        <f>'実質公債費比率（分子）の構造'!M$48</f>
        <v>304</v>
      </c>
      <c r="I46" s="136"/>
      <c r="J46" s="136"/>
      <c r="K46" s="136">
        <f>'実質公債費比率（分子）の構造'!N$48</f>
        <v>323</v>
      </c>
      <c r="L46" s="136"/>
      <c r="M46" s="136"/>
      <c r="N46" s="136">
        <f>'実質公債費比率（分子）の構造'!O$48</f>
        <v>325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f>'実質公債費比率（分子）の構造'!O$47</f>
        <v>0</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492</v>
      </c>
      <c r="C49" s="136"/>
      <c r="D49" s="136"/>
      <c r="E49" s="136">
        <f>'実質公債費比率（分子）の構造'!L$45</f>
        <v>477</v>
      </c>
      <c r="F49" s="136"/>
      <c r="G49" s="136"/>
      <c r="H49" s="136">
        <f>'実質公債費比率（分子）の構造'!M$45</f>
        <v>454</v>
      </c>
      <c r="I49" s="136"/>
      <c r="J49" s="136"/>
      <c r="K49" s="136">
        <f>'実質公債費比率（分子）の構造'!N$45</f>
        <v>403</v>
      </c>
      <c r="L49" s="136"/>
      <c r="M49" s="136"/>
      <c r="N49" s="136">
        <f>'実質公債費比率（分子）の構造'!O$45</f>
        <v>367</v>
      </c>
      <c r="O49" s="136"/>
      <c r="P49" s="136"/>
    </row>
    <row r="50" spans="1:16">
      <c r="A50" s="136" t="s">
        <v>58</v>
      </c>
      <c r="B50" s="136" t="e">
        <f>NA()</f>
        <v>#N/A</v>
      </c>
      <c r="C50" s="136">
        <f>IF(ISNUMBER('実質公債費比率（分子）の構造'!K$53),'実質公債費比率（分子）の構造'!K$53,NA())</f>
        <v>439</v>
      </c>
      <c r="D50" s="136" t="e">
        <f>NA()</f>
        <v>#N/A</v>
      </c>
      <c r="E50" s="136" t="e">
        <f>NA()</f>
        <v>#N/A</v>
      </c>
      <c r="F50" s="136">
        <f>IF(ISNUMBER('実質公債費比率（分子）の構造'!L$53),'実質公債費比率（分子）の構造'!L$53,NA())</f>
        <v>465</v>
      </c>
      <c r="G50" s="136" t="e">
        <f>NA()</f>
        <v>#N/A</v>
      </c>
      <c r="H50" s="136" t="e">
        <f>NA()</f>
        <v>#N/A</v>
      </c>
      <c r="I50" s="136">
        <f>IF(ISNUMBER('実質公債費比率（分子）の構造'!M$53),'実質公債費比率（分子）の構造'!M$53,NA())</f>
        <v>417</v>
      </c>
      <c r="J50" s="136" t="e">
        <f>NA()</f>
        <v>#N/A</v>
      </c>
      <c r="K50" s="136" t="e">
        <f>NA()</f>
        <v>#N/A</v>
      </c>
      <c r="L50" s="136">
        <f>IF(ISNUMBER('実質公債費比率（分子）の構造'!N$53),'実質公債費比率（分子）の構造'!N$53,NA())</f>
        <v>390</v>
      </c>
      <c r="M50" s="136" t="e">
        <f>NA()</f>
        <v>#N/A</v>
      </c>
      <c r="N50" s="136" t="e">
        <f>NA()</f>
        <v>#N/A</v>
      </c>
      <c r="O50" s="136">
        <f>IF(ISNUMBER('実質公債費比率（分子）の構造'!O$53),'実質公債費比率（分子）の構造'!O$53,NA())</f>
        <v>339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6648</v>
      </c>
      <c r="E56" s="135"/>
      <c r="F56" s="135"/>
      <c r="G56" s="135">
        <f>'将来負担比率（分子）の構造'!J$51</f>
        <v>6481</v>
      </c>
      <c r="H56" s="135"/>
      <c r="I56" s="135"/>
      <c r="J56" s="135">
        <f>'将来負担比率（分子）の構造'!K$51</f>
        <v>6296</v>
      </c>
      <c r="K56" s="135"/>
      <c r="L56" s="135"/>
      <c r="M56" s="135">
        <f>'将来負担比率（分子）の構造'!L$51</f>
        <v>6320</v>
      </c>
      <c r="N56" s="135"/>
      <c r="O56" s="135"/>
      <c r="P56" s="135">
        <f>'将来負担比率（分子）の構造'!M$51</f>
        <v>6355</v>
      </c>
    </row>
    <row r="57" spans="1:16">
      <c r="A57" s="135" t="s">
        <v>35</v>
      </c>
      <c r="B57" s="135"/>
      <c r="C57" s="135"/>
      <c r="D57" s="135">
        <f>'将来負担比率（分子）の構造'!I$50</f>
        <v>51</v>
      </c>
      <c r="E57" s="135"/>
      <c r="F57" s="135"/>
      <c r="G57" s="135">
        <f>'将来負担比率（分子）の構造'!J$50</f>
        <v>33</v>
      </c>
      <c r="H57" s="135"/>
      <c r="I57" s="135"/>
      <c r="J57" s="135">
        <f>'将来負担比率（分子）の構造'!K$50</f>
        <v>8</v>
      </c>
      <c r="K57" s="135"/>
      <c r="L57" s="135"/>
      <c r="M57" s="135">
        <f>'将来負担比率（分子）の構造'!L$50</f>
        <v>3</v>
      </c>
      <c r="N57" s="135"/>
      <c r="O57" s="135"/>
      <c r="P57" s="135">
        <f>'将来負担比率（分子）の構造'!M$50</f>
        <v>3</v>
      </c>
    </row>
    <row r="58" spans="1:16">
      <c r="A58" s="135" t="s">
        <v>34</v>
      </c>
      <c r="B58" s="135"/>
      <c r="C58" s="135"/>
      <c r="D58" s="135">
        <f>'将来負担比率（分子）の構造'!I$49</f>
        <v>2212</v>
      </c>
      <c r="E58" s="135"/>
      <c r="F58" s="135"/>
      <c r="G58" s="135">
        <f>'将来負担比率（分子）の構造'!J$49</f>
        <v>2217</v>
      </c>
      <c r="H58" s="135"/>
      <c r="I58" s="135"/>
      <c r="J58" s="135">
        <f>'将来負担比率（分子）の構造'!K$49</f>
        <v>2034</v>
      </c>
      <c r="K58" s="135"/>
      <c r="L58" s="135"/>
      <c r="M58" s="135">
        <f>'将来負担比率（分子）の構造'!L$49</f>
        <v>2075</v>
      </c>
      <c r="N58" s="135"/>
      <c r="O58" s="135"/>
      <c r="P58" s="135">
        <f>'将来負担比率（分子）の構造'!M$49</f>
        <v>2158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2</v>
      </c>
      <c r="O61" s="135"/>
      <c r="P61" s="135"/>
    </row>
    <row r="62" spans="1:16">
      <c r="A62" s="135" t="s">
        <v>29</v>
      </c>
      <c r="B62" s="135">
        <f>'将来負担比率（分子）の構造'!I$45</f>
        <v>1545</v>
      </c>
      <c r="C62" s="135"/>
      <c r="D62" s="135"/>
      <c r="E62" s="135">
        <f>'将来負担比率（分子）の構造'!J$45</f>
        <v>1561</v>
      </c>
      <c r="F62" s="135"/>
      <c r="G62" s="135"/>
      <c r="H62" s="135">
        <f>'将来負担比率（分子）の構造'!K$45</f>
        <v>1553</v>
      </c>
      <c r="I62" s="135"/>
      <c r="J62" s="135"/>
      <c r="K62" s="135">
        <f>'将来負担比率（分子）の構造'!L$45</f>
        <v>1481</v>
      </c>
      <c r="L62" s="135"/>
      <c r="M62" s="135"/>
      <c r="N62" s="135">
        <f>'将来負担比率（分子）の構造'!M$45</f>
        <v>1417</v>
      </c>
      <c r="O62" s="135"/>
      <c r="P62" s="135"/>
    </row>
    <row r="63" spans="1:16">
      <c r="A63" s="135" t="s">
        <v>28</v>
      </c>
      <c r="B63" s="135">
        <f>'将来負担比率（分子）の構造'!I$44</f>
        <v>1607</v>
      </c>
      <c r="C63" s="135"/>
      <c r="D63" s="135"/>
      <c r="E63" s="135">
        <f>'将来負担比率（分子）の構造'!J$44</f>
        <v>1396</v>
      </c>
      <c r="F63" s="135"/>
      <c r="G63" s="135"/>
      <c r="H63" s="135">
        <f>'将来負担比率（分子）の構造'!K$44</f>
        <v>1223</v>
      </c>
      <c r="I63" s="135"/>
      <c r="J63" s="135"/>
      <c r="K63" s="135">
        <f>'将来負担比率（分子）の構造'!L$44</f>
        <v>1061</v>
      </c>
      <c r="L63" s="135"/>
      <c r="M63" s="135"/>
      <c r="N63" s="135">
        <f>'将来負担比率（分子）の構造'!M$44</f>
        <v>1185</v>
      </c>
      <c r="O63" s="135"/>
      <c r="P63" s="135"/>
    </row>
    <row r="64" spans="1:16">
      <c r="A64" s="135" t="s">
        <v>27</v>
      </c>
      <c r="B64" s="135">
        <f>'将来負担比率（分子）の構造'!I$43</f>
        <v>4688</v>
      </c>
      <c r="C64" s="135"/>
      <c r="D64" s="135"/>
      <c r="E64" s="135">
        <f>'将来負担比率（分子）の構造'!J$43</f>
        <v>4489</v>
      </c>
      <c r="F64" s="135"/>
      <c r="G64" s="135"/>
      <c r="H64" s="135">
        <f>'将来負担比率（分子）の構造'!K$43</f>
        <v>4185</v>
      </c>
      <c r="I64" s="135"/>
      <c r="J64" s="135"/>
      <c r="K64" s="135">
        <f>'将来負担比率（分子）の構造'!L$43</f>
        <v>4042</v>
      </c>
      <c r="L64" s="135"/>
      <c r="M64" s="135"/>
      <c r="N64" s="135">
        <f>'将来負担比率（分子）の構造'!M$43</f>
        <v>4263</v>
      </c>
      <c r="O64" s="135"/>
      <c r="P64" s="135"/>
    </row>
    <row r="65" spans="1:16">
      <c r="A65" s="135" t="s">
        <v>26</v>
      </c>
      <c r="B65" s="135">
        <f>'将来負担比率（分子）の構造'!I$42</f>
        <v>69</v>
      </c>
      <c r="C65" s="135"/>
      <c r="D65" s="135"/>
      <c r="E65" s="135">
        <f>'将来負担比率（分子）の構造'!J$42</f>
        <v>49</v>
      </c>
      <c r="F65" s="135"/>
      <c r="G65" s="135"/>
      <c r="H65" s="135">
        <f>'将来負担比率（分子）の構造'!K$42</f>
        <v>34</v>
      </c>
      <c r="I65" s="135"/>
      <c r="J65" s="135"/>
      <c r="K65" s="135">
        <f>'将来負担比率（分子）の構造'!L$42</f>
        <v>17</v>
      </c>
      <c r="L65" s="135"/>
      <c r="M65" s="135"/>
      <c r="N65" s="135">
        <f>'将来負担比率（分子）の構造'!M$42</f>
        <v>17</v>
      </c>
      <c r="O65" s="135"/>
      <c r="P65" s="135"/>
    </row>
    <row r="66" spans="1:16">
      <c r="A66" s="135" t="s">
        <v>25</v>
      </c>
      <c r="B66" s="135">
        <f>'将来負担比率（分子）の構造'!I$41</f>
        <v>4011</v>
      </c>
      <c r="C66" s="135"/>
      <c r="D66" s="135"/>
      <c r="E66" s="135">
        <f>'将来負担比率（分子）の構造'!J$41</f>
        <v>3893</v>
      </c>
      <c r="F66" s="135"/>
      <c r="G66" s="135"/>
      <c r="H66" s="135">
        <f>'将来負担比率（分子）の構造'!K$41</f>
        <v>3762</v>
      </c>
      <c r="I66" s="135"/>
      <c r="J66" s="135"/>
      <c r="K66" s="135">
        <f>'将来負担比率（分子）の構造'!L$41</f>
        <v>4111</v>
      </c>
      <c r="L66" s="135"/>
      <c r="M66" s="135"/>
      <c r="N66" s="135">
        <f>'将来負担比率（分子）の構造'!M$41</f>
        <v>4308</v>
      </c>
      <c r="O66" s="135"/>
      <c r="P66" s="135"/>
    </row>
    <row r="67" spans="1:16">
      <c r="A67" s="135" t="s">
        <v>62</v>
      </c>
      <c r="B67" s="135" t="e">
        <f>NA()</f>
        <v>#N/A</v>
      </c>
      <c r="C67" s="135">
        <f>IF(ISNUMBER('将来負担比率（分子）の構造'!I$52), IF('将来負担比率（分子）の構造'!I$52 &lt; 0, 0, '将来負担比率（分子）の構造'!I$52), NA())</f>
        <v>3010</v>
      </c>
      <c r="D67" s="135" t="e">
        <f>NA()</f>
        <v>#N/A</v>
      </c>
      <c r="E67" s="135" t="e">
        <f>NA()</f>
        <v>#N/A</v>
      </c>
      <c r="F67" s="135">
        <f>IF(ISNUMBER('将来負担比率（分子）の構造'!J$52), IF('将来負担比率（分子）の構造'!J$52 &lt; 0, 0, '将来負担比率（分子）の構造'!J$52), NA())</f>
        <v>2658</v>
      </c>
      <c r="G67" s="135" t="e">
        <f>NA()</f>
        <v>#N/A</v>
      </c>
      <c r="H67" s="135" t="e">
        <f>NA()</f>
        <v>#N/A</v>
      </c>
      <c r="I67" s="135">
        <f>IF(ISNUMBER('将来負担比率（分子）の構造'!K$52), IF('将来負担比率（分子）の構造'!K$52 &lt; 0, 0, '将来負担比率（分子）の構造'!K$52), NA())</f>
        <v>2419</v>
      </c>
      <c r="J67" s="135" t="e">
        <f>NA()</f>
        <v>#N/A</v>
      </c>
      <c r="K67" s="135" t="e">
        <f>NA()</f>
        <v>#N/A</v>
      </c>
      <c r="L67" s="135">
        <f>IF(ISNUMBER('将来負担比率（分子）の構造'!L$52), IF('将来負担比率（分子）の構造'!L$52 &lt; 0, 0, '将来負担比率（分子）の構造'!L$52), NA())</f>
        <v>2314</v>
      </c>
      <c r="M67" s="135" t="e">
        <f>NA()</f>
        <v>#N/A</v>
      </c>
      <c r="N67" s="135" t="e">
        <f>NA()</f>
        <v>#N/A</v>
      </c>
      <c r="O67" s="135">
        <f>IF(ISNUMBER('将来負担比率（分子）の構造'!M$52), IF('将来負担比率（分子）の構造'!M$52 &lt; 0, 0, '将来負担比率（分子）の構造'!M$52), NA())</f>
        <v>2677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2548265</v>
      </c>
      <c r="S5" s="639"/>
      <c r="T5" s="639"/>
      <c r="U5" s="639"/>
      <c r="V5" s="639"/>
      <c r="W5" s="639"/>
      <c r="X5" s="639"/>
      <c r="Y5" s="686"/>
      <c r="Z5" s="699">
        <v>31.7</v>
      </c>
      <c r="AA5" s="699"/>
      <c r="AB5" s="699"/>
      <c r="AC5" s="699"/>
      <c r="AD5" s="700">
        <v>2548265</v>
      </c>
      <c r="AE5" s="700"/>
      <c r="AF5" s="700"/>
      <c r="AG5" s="700"/>
      <c r="AH5" s="700"/>
      <c r="AI5" s="700"/>
      <c r="AJ5" s="700"/>
      <c r="AK5" s="700"/>
      <c r="AL5" s="687">
        <v>72</v>
      </c>
      <c r="AM5" s="656"/>
      <c r="AN5" s="656"/>
      <c r="AO5" s="688"/>
      <c r="AP5" s="673" t="s">
        <v>207</v>
      </c>
      <c r="AQ5" s="674"/>
      <c r="AR5" s="674"/>
      <c r="AS5" s="674"/>
      <c r="AT5" s="674"/>
      <c r="AU5" s="674"/>
      <c r="AV5" s="674"/>
      <c r="AW5" s="674"/>
      <c r="AX5" s="674"/>
      <c r="AY5" s="674"/>
      <c r="AZ5" s="674"/>
      <c r="BA5" s="674"/>
      <c r="BB5" s="674"/>
      <c r="BC5" s="674"/>
      <c r="BD5" s="674"/>
      <c r="BE5" s="674"/>
      <c r="BF5" s="675"/>
      <c r="BG5" s="588">
        <v>2546664</v>
      </c>
      <c r="BH5" s="589"/>
      <c r="BI5" s="589"/>
      <c r="BJ5" s="589"/>
      <c r="BK5" s="589"/>
      <c r="BL5" s="589"/>
      <c r="BM5" s="589"/>
      <c r="BN5" s="590"/>
      <c r="BO5" s="641">
        <v>99.9</v>
      </c>
      <c r="BP5" s="641"/>
      <c r="BQ5" s="641"/>
      <c r="BR5" s="641"/>
      <c r="BS5" s="642">
        <v>148700</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51798</v>
      </c>
      <c r="S6" s="589"/>
      <c r="T6" s="589"/>
      <c r="U6" s="589"/>
      <c r="V6" s="589"/>
      <c r="W6" s="589"/>
      <c r="X6" s="589"/>
      <c r="Y6" s="590"/>
      <c r="Z6" s="641">
        <v>0.6</v>
      </c>
      <c r="AA6" s="641"/>
      <c r="AB6" s="641"/>
      <c r="AC6" s="641"/>
      <c r="AD6" s="642">
        <v>51798</v>
      </c>
      <c r="AE6" s="642"/>
      <c r="AF6" s="642"/>
      <c r="AG6" s="642"/>
      <c r="AH6" s="642"/>
      <c r="AI6" s="642"/>
      <c r="AJ6" s="642"/>
      <c r="AK6" s="642"/>
      <c r="AL6" s="611">
        <v>1.5</v>
      </c>
      <c r="AM6" s="643"/>
      <c r="AN6" s="643"/>
      <c r="AO6" s="644"/>
      <c r="AP6" s="585" t="s">
        <v>212</v>
      </c>
      <c r="AQ6" s="586"/>
      <c r="AR6" s="586"/>
      <c r="AS6" s="586"/>
      <c r="AT6" s="586"/>
      <c r="AU6" s="586"/>
      <c r="AV6" s="586"/>
      <c r="AW6" s="586"/>
      <c r="AX6" s="586"/>
      <c r="AY6" s="586"/>
      <c r="AZ6" s="586"/>
      <c r="BA6" s="586"/>
      <c r="BB6" s="586"/>
      <c r="BC6" s="586"/>
      <c r="BD6" s="586"/>
      <c r="BE6" s="586"/>
      <c r="BF6" s="587"/>
      <c r="BG6" s="588">
        <v>2546664</v>
      </c>
      <c r="BH6" s="589"/>
      <c r="BI6" s="589"/>
      <c r="BJ6" s="589"/>
      <c r="BK6" s="589"/>
      <c r="BL6" s="589"/>
      <c r="BM6" s="589"/>
      <c r="BN6" s="590"/>
      <c r="BO6" s="641">
        <v>99.9</v>
      </c>
      <c r="BP6" s="641"/>
      <c r="BQ6" s="641"/>
      <c r="BR6" s="641"/>
      <c r="BS6" s="642">
        <v>148700</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101025</v>
      </c>
      <c r="CS6" s="589"/>
      <c r="CT6" s="589"/>
      <c r="CU6" s="589"/>
      <c r="CV6" s="589"/>
      <c r="CW6" s="589"/>
      <c r="CX6" s="589"/>
      <c r="CY6" s="590"/>
      <c r="CZ6" s="641">
        <v>1.3</v>
      </c>
      <c r="DA6" s="641"/>
      <c r="DB6" s="641"/>
      <c r="DC6" s="641"/>
      <c r="DD6" s="594" t="s">
        <v>214</v>
      </c>
      <c r="DE6" s="589"/>
      <c r="DF6" s="589"/>
      <c r="DG6" s="589"/>
      <c r="DH6" s="589"/>
      <c r="DI6" s="589"/>
      <c r="DJ6" s="589"/>
      <c r="DK6" s="589"/>
      <c r="DL6" s="589"/>
      <c r="DM6" s="589"/>
      <c r="DN6" s="589"/>
      <c r="DO6" s="589"/>
      <c r="DP6" s="590"/>
      <c r="DQ6" s="594">
        <v>100965</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3281</v>
      </c>
      <c r="S7" s="589"/>
      <c r="T7" s="589"/>
      <c r="U7" s="589"/>
      <c r="V7" s="589"/>
      <c r="W7" s="589"/>
      <c r="X7" s="589"/>
      <c r="Y7" s="590"/>
      <c r="Z7" s="641">
        <v>0</v>
      </c>
      <c r="AA7" s="641"/>
      <c r="AB7" s="641"/>
      <c r="AC7" s="641"/>
      <c r="AD7" s="642">
        <v>3281</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549988</v>
      </c>
      <c r="BH7" s="589"/>
      <c r="BI7" s="589"/>
      <c r="BJ7" s="589"/>
      <c r="BK7" s="589"/>
      <c r="BL7" s="589"/>
      <c r="BM7" s="589"/>
      <c r="BN7" s="590"/>
      <c r="BO7" s="641">
        <v>21.6</v>
      </c>
      <c r="BP7" s="641"/>
      <c r="BQ7" s="641"/>
      <c r="BR7" s="641"/>
      <c r="BS7" s="642">
        <v>17819</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1207716</v>
      </c>
      <c r="CS7" s="589"/>
      <c r="CT7" s="589"/>
      <c r="CU7" s="589"/>
      <c r="CV7" s="589"/>
      <c r="CW7" s="589"/>
      <c r="CX7" s="589"/>
      <c r="CY7" s="590"/>
      <c r="CZ7" s="641">
        <v>15.7</v>
      </c>
      <c r="DA7" s="641"/>
      <c r="DB7" s="641"/>
      <c r="DC7" s="641"/>
      <c r="DD7" s="594">
        <v>61732</v>
      </c>
      <c r="DE7" s="589"/>
      <c r="DF7" s="589"/>
      <c r="DG7" s="589"/>
      <c r="DH7" s="589"/>
      <c r="DI7" s="589"/>
      <c r="DJ7" s="589"/>
      <c r="DK7" s="589"/>
      <c r="DL7" s="589"/>
      <c r="DM7" s="589"/>
      <c r="DN7" s="589"/>
      <c r="DO7" s="589"/>
      <c r="DP7" s="590"/>
      <c r="DQ7" s="594">
        <v>1086577</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10817</v>
      </c>
      <c r="S8" s="589"/>
      <c r="T8" s="589"/>
      <c r="U8" s="589"/>
      <c r="V8" s="589"/>
      <c r="W8" s="589"/>
      <c r="X8" s="589"/>
      <c r="Y8" s="590"/>
      <c r="Z8" s="641">
        <v>0.1</v>
      </c>
      <c r="AA8" s="641"/>
      <c r="AB8" s="641"/>
      <c r="AC8" s="641"/>
      <c r="AD8" s="642">
        <v>10817</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17377</v>
      </c>
      <c r="BH8" s="589"/>
      <c r="BI8" s="589"/>
      <c r="BJ8" s="589"/>
      <c r="BK8" s="589"/>
      <c r="BL8" s="589"/>
      <c r="BM8" s="589"/>
      <c r="BN8" s="590"/>
      <c r="BO8" s="641">
        <v>0.7</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1614244</v>
      </c>
      <c r="CS8" s="589"/>
      <c r="CT8" s="589"/>
      <c r="CU8" s="589"/>
      <c r="CV8" s="589"/>
      <c r="CW8" s="589"/>
      <c r="CX8" s="589"/>
      <c r="CY8" s="590"/>
      <c r="CZ8" s="641">
        <v>21</v>
      </c>
      <c r="DA8" s="641"/>
      <c r="DB8" s="641"/>
      <c r="DC8" s="641"/>
      <c r="DD8" s="594">
        <v>130077</v>
      </c>
      <c r="DE8" s="589"/>
      <c r="DF8" s="589"/>
      <c r="DG8" s="589"/>
      <c r="DH8" s="589"/>
      <c r="DI8" s="589"/>
      <c r="DJ8" s="589"/>
      <c r="DK8" s="589"/>
      <c r="DL8" s="589"/>
      <c r="DM8" s="589"/>
      <c r="DN8" s="589"/>
      <c r="DO8" s="589"/>
      <c r="DP8" s="590"/>
      <c r="DQ8" s="594">
        <v>998926</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6217</v>
      </c>
      <c r="S9" s="589"/>
      <c r="T9" s="589"/>
      <c r="U9" s="589"/>
      <c r="V9" s="589"/>
      <c r="W9" s="589"/>
      <c r="X9" s="589"/>
      <c r="Y9" s="590"/>
      <c r="Z9" s="641">
        <v>0.1</v>
      </c>
      <c r="AA9" s="641"/>
      <c r="AB9" s="641"/>
      <c r="AC9" s="641"/>
      <c r="AD9" s="642">
        <v>6217</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425765</v>
      </c>
      <c r="BH9" s="589"/>
      <c r="BI9" s="589"/>
      <c r="BJ9" s="589"/>
      <c r="BK9" s="589"/>
      <c r="BL9" s="589"/>
      <c r="BM9" s="589"/>
      <c r="BN9" s="590"/>
      <c r="BO9" s="641">
        <v>16.7</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1070462</v>
      </c>
      <c r="CS9" s="589"/>
      <c r="CT9" s="589"/>
      <c r="CU9" s="589"/>
      <c r="CV9" s="589"/>
      <c r="CW9" s="589"/>
      <c r="CX9" s="589"/>
      <c r="CY9" s="590"/>
      <c r="CZ9" s="641">
        <v>14</v>
      </c>
      <c r="DA9" s="641"/>
      <c r="DB9" s="641"/>
      <c r="DC9" s="641"/>
      <c r="DD9" s="594">
        <v>210257</v>
      </c>
      <c r="DE9" s="589"/>
      <c r="DF9" s="589"/>
      <c r="DG9" s="589"/>
      <c r="DH9" s="589"/>
      <c r="DI9" s="589"/>
      <c r="DJ9" s="589"/>
      <c r="DK9" s="589"/>
      <c r="DL9" s="589"/>
      <c r="DM9" s="589"/>
      <c r="DN9" s="589"/>
      <c r="DO9" s="589"/>
      <c r="DP9" s="590"/>
      <c r="DQ9" s="594">
        <v>712466</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125365</v>
      </c>
      <c r="S10" s="589"/>
      <c r="T10" s="589"/>
      <c r="U10" s="589"/>
      <c r="V10" s="589"/>
      <c r="W10" s="589"/>
      <c r="X10" s="589"/>
      <c r="Y10" s="590"/>
      <c r="Z10" s="641">
        <v>1.6</v>
      </c>
      <c r="AA10" s="641"/>
      <c r="AB10" s="641"/>
      <c r="AC10" s="641"/>
      <c r="AD10" s="642">
        <v>125365</v>
      </c>
      <c r="AE10" s="642"/>
      <c r="AF10" s="642"/>
      <c r="AG10" s="642"/>
      <c r="AH10" s="642"/>
      <c r="AI10" s="642"/>
      <c r="AJ10" s="642"/>
      <c r="AK10" s="642"/>
      <c r="AL10" s="611">
        <v>3.5</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46375</v>
      </c>
      <c r="BH10" s="589"/>
      <c r="BI10" s="589"/>
      <c r="BJ10" s="589"/>
      <c r="BK10" s="589"/>
      <c r="BL10" s="589"/>
      <c r="BM10" s="589"/>
      <c r="BN10" s="590"/>
      <c r="BO10" s="641">
        <v>1.8</v>
      </c>
      <c r="BP10" s="641"/>
      <c r="BQ10" s="641"/>
      <c r="BR10" s="641"/>
      <c r="BS10" s="594">
        <v>7946</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37780</v>
      </c>
      <c r="CS10" s="589"/>
      <c r="CT10" s="589"/>
      <c r="CU10" s="589"/>
      <c r="CV10" s="589"/>
      <c r="CW10" s="589"/>
      <c r="CX10" s="589"/>
      <c r="CY10" s="590"/>
      <c r="CZ10" s="641">
        <v>0.5</v>
      </c>
      <c r="DA10" s="641"/>
      <c r="DB10" s="641"/>
      <c r="DC10" s="641"/>
      <c r="DD10" s="594" t="s">
        <v>111</v>
      </c>
      <c r="DE10" s="589"/>
      <c r="DF10" s="589"/>
      <c r="DG10" s="589"/>
      <c r="DH10" s="589"/>
      <c r="DI10" s="589"/>
      <c r="DJ10" s="589"/>
      <c r="DK10" s="589"/>
      <c r="DL10" s="589"/>
      <c r="DM10" s="589"/>
      <c r="DN10" s="589"/>
      <c r="DO10" s="589"/>
      <c r="DP10" s="590"/>
      <c r="DQ10" s="594">
        <v>7280</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60471</v>
      </c>
      <c r="BH11" s="589"/>
      <c r="BI11" s="589"/>
      <c r="BJ11" s="589"/>
      <c r="BK11" s="589"/>
      <c r="BL11" s="589"/>
      <c r="BM11" s="589"/>
      <c r="BN11" s="590"/>
      <c r="BO11" s="641">
        <v>2.4</v>
      </c>
      <c r="BP11" s="641"/>
      <c r="BQ11" s="641"/>
      <c r="BR11" s="641"/>
      <c r="BS11" s="594">
        <v>9873</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625309</v>
      </c>
      <c r="CS11" s="589"/>
      <c r="CT11" s="589"/>
      <c r="CU11" s="589"/>
      <c r="CV11" s="589"/>
      <c r="CW11" s="589"/>
      <c r="CX11" s="589"/>
      <c r="CY11" s="590"/>
      <c r="CZ11" s="641">
        <v>8.1999999999999993</v>
      </c>
      <c r="DA11" s="641"/>
      <c r="DB11" s="641"/>
      <c r="DC11" s="641"/>
      <c r="DD11" s="594">
        <v>244760</v>
      </c>
      <c r="DE11" s="589"/>
      <c r="DF11" s="589"/>
      <c r="DG11" s="589"/>
      <c r="DH11" s="589"/>
      <c r="DI11" s="589"/>
      <c r="DJ11" s="589"/>
      <c r="DK11" s="589"/>
      <c r="DL11" s="589"/>
      <c r="DM11" s="589"/>
      <c r="DN11" s="589"/>
      <c r="DO11" s="589"/>
      <c r="DP11" s="590"/>
      <c r="DQ11" s="594">
        <v>366822</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1890530</v>
      </c>
      <c r="BH12" s="589"/>
      <c r="BI12" s="589"/>
      <c r="BJ12" s="589"/>
      <c r="BK12" s="589"/>
      <c r="BL12" s="589"/>
      <c r="BM12" s="589"/>
      <c r="BN12" s="590"/>
      <c r="BO12" s="641">
        <v>74.2</v>
      </c>
      <c r="BP12" s="641"/>
      <c r="BQ12" s="641"/>
      <c r="BR12" s="641"/>
      <c r="BS12" s="594">
        <v>130881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182273</v>
      </c>
      <c r="CS12" s="589"/>
      <c r="CT12" s="589"/>
      <c r="CU12" s="589"/>
      <c r="CV12" s="589"/>
      <c r="CW12" s="589"/>
      <c r="CX12" s="589"/>
      <c r="CY12" s="590"/>
      <c r="CZ12" s="641">
        <v>2.4</v>
      </c>
      <c r="DA12" s="641"/>
      <c r="DB12" s="641"/>
      <c r="DC12" s="641"/>
      <c r="DD12" s="594">
        <v>4797</v>
      </c>
      <c r="DE12" s="589"/>
      <c r="DF12" s="589"/>
      <c r="DG12" s="589"/>
      <c r="DH12" s="589"/>
      <c r="DI12" s="589"/>
      <c r="DJ12" s="589"/>
      <c r="DK12" s="589"/>
      <c r="DL12" s="589"/>
      <c r="DM12" s="589"/>
      <c r="DN12" s="589"/>
      <c r="DO12" s="589"/>
      <c r="DP12" s="590"/>
      <c r="DQ12" s="594">
        <v>105264</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7120</v>
      </c>
      <c r="S13" s="589"/>
      <c r="T13" s="589"/>
      <c r="U13" s="589"/>
      <c r="V13" s="589"/>
      <c r="W13" s="589"/>
      <c r="X13" s="589"/>
      <c r="Y13" s="590"/>
      <c r="Z13" s="641">
        <v>0.1</v>
      </c>
      <c r="AA13" s="641"/>
      <c r="AB13" s="641"/>
      <c r="AC13" s="641"/>
      <c r="AD13" s="642">
        <v>7120</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1889791</v>
      </c>
      <c r="BH13" s="589"/>
      <c r="BI13" s="589"/>
      <c r="BJ13" s="589"/>
      <c r="BK13" s="589"/>
      <c r="BL13" s="589"/>
      <c r="BM13" s="589"/>
      <c r="BN13" s="590"/>
      <c r="BO13" s="641">
        <v>74.2</v>
      </c>
      <c r="BP13" s="641"/>
      <c r="BQ13" s="641"/>
      <c r="BR13" s="641"/>
      <c r="BS13" s="594">
        <v>130881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1042361</v>
      </c>
      <c r="CS13" s="589"/>
      <c r="CT13" s="589"/>
      <c r="CU13" s="589"/>
      <c r="CV13" s="589"/>
      <c r="CW13" s="589"/>
      <c r="CX13" s="589"/>
      <c r="CY13" s="590"/>
      <c r="CZ13" s="641">
        <v>13.6</v>
      </c>
      <c r="DA13" s="641"/>
      <c r="DB13" s="641"/>
      <c r="DC13" s="641"/>
      <c r="DD13" s="594">
        <v>258191</v>
      </c>
      <c r="DE13" s="589"/>
      <c r="DF13" s="589"/>
      <c r="DG13" s="589"/>
      <c r="DH13" s="589"/>
      <c r="DI13" s="589"/>
      <c r="DJ13" s="589"/>
      <c r="DK13" s="589"/>
      <c r="DL13" s="589"/>
      <c r="DM13" s="589"/>
      <c r="DN13" s="589"/>
      <c r="DO13" s="589"/>
      <c r="DP13" s="590"/>
      <c r="DQ13" s="594">
        <v>960295</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26838</v>
      </c>
      <c r="BH14" s="589"/>
      <c r="BI14" s="589"/>
      <c r="BJ14" s="589"/>
      <c r="BK14" s="589"/>
      <c r="BL14" s="589"/>
      <c r="BM14" s="589"/>
      <c r="BN14" s="590"/>
      <c r="BO14" s="641">
        <v>1.1000000000000001</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309637</v>
      </c>
      <c r="CS14" s="589"/>
      <c r="CT14" s="589"/>
      <c r="CU14" s="589"/>
      <c r="CV14" s="589"/>
      <c r="CW14" s="589"/>
      <c r="CX14" s="589"/>
      <c r="CY14" s="590"/>
      <c r="CZ14" s="641">
        <v>4</v>
      </c>
      <c r="DA14" s="641"/>
      <c r="DB14" s="641"/>
      <c r="DC14" s="641"/>
      <c r="DD14" s="594">
        <v>6515</v>
      </c>
      <c r="DE14" s="589"/>
      <c r="DF14" s="589"/>
      <c r="DG14" s="589"/>
      <c r="DH14" s="589"/>
      <c r="DI14" s="589"/>
      <c r="DJ14" s="589"/>
      <c r="DK14" s="589"/>
      <c r="DL14" s="589"/>
      <c r="DM14" s="589"/>
      <c r="DN14" s="589"/>
      <c r="DO14" s="589"/>
      <c r="DP14" s="590"/>
      <c r="DQ14" s="594">
        <v>296553</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2271</v>
      </c>
      <c r="S15" s="589"/>
      <c r="T15" s="589"/>
      <c r="U15" s="589"/>
      <c r="V15" s="589"/>
      <c r="W15" s="589"/>
      <c r="X15" s="589"/>
      <c r="Y15" s="590"/>
      <c r="Z15" s="641">
        <v>0</v>
      </c>
      <c r="AA15" s="641"/>
      <c r="AB15" s="641"/>
      <c r="AC15" s="641"/>
      <c r="AD15" s="642">
        <v>2271</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79308</v>
      </c>
      <c r="BH15" s="589"/>
      <c r="BI15" s="589"/>
      <c r="BJ15" s="589"/>
      <c r="BK15" s="589"/>
      <c r="BL15" s="589"/>
      <c r="BM15" s="589"/>
      <c r="BN15" s="590"/>
      <c r="BO15" s="641">
        <v>3.1</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1012947</v>
      </c>
      <c r="CS15" s="589"/>
      <c r="CT15" s="589"/>
      <c r="CU15" s="589"/>
      <c r="CV15" s="589"/>
      <c r="CW15" s="589"/>
      <c r="CX15" s="589"/>
      <c r="CY15" s="590"/>
      <c r="CZ15" s="641">
        <v>13.2</v>
      </c>
      <c r="DA15" s="641"/>
      <c r="DB15" s="641"/>
      <c r="DC15" s="641"/>
      <c r="DD15" s="594">
        <v>306517</v>
      </c>
      <c r="DE15" s="589"/>
      <c r="DF15" s="589"/>
      <c r="DG15" s="589"/>
      <c r="DH15" s="589"/>
      <c r="DI15" s="589"/>
      <c r="DJ15" s="589"/>
      <c r="DK15" s="589"/>
      <c r="DL15" s="589"/>
      <c r="DM15" s="589"/>
      <c r="DN15" s="589"/>
      <c r="DO15" s="589"/>
      <c r="DP15" s="590"/>
      <c r="DQ15" s="594">
        <v>734598</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938636</v>
      </c>
      <c r="S16" s="589"/>
      <c r="T16" s="589"/>
      <c r="U16" s="589"/>
      <c r="V16" s="589"/>
      <c r="W16" s="589"/>
      <c r="X16" s="589"/>
      <c r="Y16" s="590"/>
      <c r="Z16" s="641">
        <v>11.7</v>
      </c>
      <c r="AA16" s="641"/>
      <c r="AB16" s="641"/>
      <c r="AC16" s="641"/>
      <c r="AD16" s="642">
        <v>752860</v>
      </c>
      <c r="AE16" s="642"/>
      <c r="AF16" s="642"/>
      <c r="AG16" s="642"/>
      <c r="AH16" s="642"/>
      <c r="AI16" s="642"/>
      <c r="AJ16" s="642"/>
      <c r="AK16" s="642"/>
      <c r="AL16" s="611">
        <v>21.3</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97913</v>
      </c>
      <c r="CS16" s="589"/>
      <c r="CT16" s="589"/>
      <c r="CU16" s="589"/>
      <c r="CV16" s="589"/>
      <c r="CW16" s="589"/>
      <c r="CX16" s="589"/>
      <c r="CY16" s="590"/>
      <c r="CZ16" s="641">
        <v>1.3</v>
      </c>
      <c r="DA16" s="641"/>
      <c r="DB16" s="641"/>
      <c r="DC16" s="641"/>
      <c r="DD16" s="594" t="s">
        <v>111</v>
      </c>
      <c r="DE16" s="589"/>
      <c r="DF16" s="589"/>
      <c r="DG16" s="589"/>
      <c r="DH16" s="589"/>
      <c r="DI16" s="589"/>
      <c r="DJ16" s="589"/>
      <c r="DK16" s="589"/>
      <c r="DL16" s="589"/>
      <c r="DM16" s="589"/>
      <c r="DN16" s="589"/>
      <c r="DO16" s="589"/>
      <c r="DP16" s="590"/>
      <c r="DQ16" s="594">
        <v>3646</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752860</v>
      </c>
      <c r="S17" s="589"/>
      <c r="T17" s="589"/>
      <c r="U17" s="589"/>
      <c r="V17" s="589"/>
      <c r="W17" s="589"/>
      <c r="X17" s="589"/>
      <c r="Y17" s="590"/>
      <c r="Z17" s="641">
        <v>9.4</v>
      </c>
      <c r="AA17" s="641"/>
      <c r="AB17" s="641"/>
      <c r="AC17" s="641"/>
      <c r="AD17" s="642">
        <v>752860</v>
      </c>
      <c r="AE17" s="642"/>
      <c r="AF17" s="642"/>
      <c r="AG17" s="642"/>
      <c r="AH17" s="642"/>
      <c r="AI17" s="642"/>
      <c r="AJ17" s="642"/>
      <c r="AK17" s="642"/>
      <c r="AL17" s="611">
        <v>21.3</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368586</v>
      </c>
      <c r="CS17" s="589"/>
      <c r="CT17" s="589"/>
      <c r="CU17" s="589"/>
      <c r="CV17" s="589"/>
      <c r="CW17" s="589"/>
      <c r="CX17" s="589"/>
      <c r="CY17" s="590"/>
      <c r="CZ17" s="641">
        <v>4.8</v>
      </c>
      <c r="DA17" s="641"/>
      <c r="DB17" s="641"/>
      <c r="DC17" s="641"/>
      <c r="DD17" s="594" t="s">
        <v>111</v>
      </c>
      <c r="DE17" s="589"/>
      <c r="DF17" s="589"/>
      <c r="DG17" s="589"/>
      <c r="DH17" s="589"/>
      <c r="DI17" s="589"/>
      <c r="DJ17" s="589"/>
      <c r="DK17" s="589"/>
      <c r="DL17" s="589"/>
      <c r="DM17" s="589"/>
      <c r="DN17" s="589"/>
      <c r="DO17" s="589"/>
      <c r="DP17" s="590"/>
      <c r="DQ17" s="594">
        <v>367329</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185775</v>
      </c>
      <c r="S18" s="589"/>
      <c r="T18" s="589"/>
      <c r="U18" s="589"/>
      <c r="V18" s="589"/>
      <c r="W18" s="589"/>
      <c r="X18" s="589"/>
      <c r="Y18" s="590"/>
      <c r="Z18" s="641">
        <v>2.2999999999999998</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1601</v>
      </c>
      <c r="BH19" s="589"/>
      <c r="BI19" s="589"/>
      <c r="BJ19" s="589"/>
      <c r="BK19" s="589"/>
      <c r="BL19" s="589"/>
      <c r="BM19" s="589"/>
      <c r="BN19" s="590"/>
      <c r="BO19" s="641">
        <v>0.1</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3693770</v>
      </c>
      <c r="S20" s="589"/>
      <c r="T20" s="589"/>
      <c r="U20" s="589"/>
      <c r="V20" s="589"/>
      <c r="W20" s="589"/>
      <c r="X20" s="589"/>
      <c r="Y20" s="590"/>
      <c r="Z20" s="641">
        <v>46</v>
      </c>
      <c r="AA20" s="641"/>
      <c r="AB20" s="641"/>
      <c r="AC20" s="641"/>
      <c r="AD20" s="642">
        <v>3507994</v>
      </c>
      <c r="AE20" s="642"/>
      <c r="AF20" s="642"/>
      <c r="AG20" s="642"/>
      <c r="AH20" s="642"/>
      <c r="AI20" s="642"/>
      <c r="AJ20" s="642"/>
      <c r="AK20" s="642"/>
      <c r="AL20" s="611">
        <v>99.1</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1601</v>
      </c>
      <c r="BH20" s="589"/>
      <c r="BI20" s="589"/>
      <c r="BJ20" s="589"/>
      <c r="BK20" s="589"/>
      <c r="BL20" s="589"/>
      <c r="BM20" s="589"/>
      <c r="BN20" s="590"/>
      <c r="BO20" s="641">
        <v>0.1</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7670253</v>
      </c>
      <c r="CS20" s="589"/>
      <c r="CT20" s="589"/>
      <c r="CU20" s="589"/>
      <c r="CV20" s="589"/>
      <c r="CW20" s="589"/>
      <c r="CX20" s="589"/>
      <c r="CY20" s="590"/>
      <c r="CZ20" s="641">
        <v>100</v>
      </c>
      <c r="DA20" s="641"/>
      <c r="DB20" s="641"/>
      <c r="DC20" s="641"/>
      <c r="DD20" s="594">
        <v>1222846</v>
      </c>
      <c r="DE20" s="589"/>
      <c r="DF20" s="589"/>
      <c r="DG20" s="589"/>
      <c r="DH20" s="589"/>
      <c r="DI20" s="589"/>
      <c r="DJ20" s="589"/>
      <c r="DK20" s="589"/>
      <c r="DL20" s="589"/>
      <c r="DM20" s="589"/>
      <c r="DN20" s="589"/>
      <c r="DO20" s="589"/>
      <c r="DP20" s="590"/>
      <c r="DQ20" s="594">
        <v>5740721</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1140</v>
      </c>
      <c r="S21" s="589"/>
      <c r="T21" s="589"/>
      <c r="U21" s="589"/>
      <c r="V21" s="589"/>
      <c r="W21" s="589"/>
      <c r="X21" s="589"/>
      <c r="Y21" s="590"/>
      <c r="Z21" s="641">
        <v>0</v>
      </c>
      <c r="AA21" s="641"/>
      <c r="AB21" s="641"/>
      <c r="AC21" s="641"/>
      <c r="AD21" s="642">
        <v>1140</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1601</v>
      </c>
      <c r="BH21" s="589"/>
      <c r="BI21" s="589"/>
      <c r="BJ21" s="589"/>
      <c r="BK21" s="589"/>
      <c r="BL21" s="589"/>
      <c r="BM21" s="589"/>
      <c r="BN21" s="590"/>
      <c r="BO21" s="641">
        <v>0.1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73992</v>
      </c>
      <c r="S22" s="589"/>
      <c r="T22" s="589"/>
      <c r="U22" s="589"/>
      <c r="V22" s="589"/>
      <c r="W22" s="589"/>
      <c r="X22" s="589"/>
      <c r="Y22" s="590"/>
      <c r="Z22" s="641">
        <v>0.9</v>
      </c>
      <c r="AA22" s="641"/>
      <c r="AB22" s="641"/>
      <c r="AC22" s="641"/>
      <c r="AD22" s="642" t="s">
        <v>111</v>
      </c>
      <c r="AE22" s="642"/>
      <c r="AF22" s="642"/>
      <c r="AG22" s="642"/>
      <c r="AH22" s="642"/>
      <c r="AI22" s="642"/>
      <c r="AJ22" s="642"/>
      <c r="AK22" s="642"/>
      <c r="AL22" s="611" t="s">
        <v>111</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268425</v>
      </c>
      <c r="S23" s="589"/>
      <c r="T23" s="589"/>
      <c r="U23" s="589"/>
      <c r="V23" s="589"/>
      <c r="W23" s="589"/>
      <c r="X23" s="589"/>
      <c r="Y23" s="590"/>
      <c r="Z23" s="641">
        <v>3.3</v>
      </c>
      <c r="AA23" s="641"/>
      <c r="AB23" s="641"/>
      <c r="AC23" s="641"/>
      <c r="AD23" s="642">
        <v>31120</v>
      </c>
      <c r="AE23" s="642"/>
      <c r="AF23" s="642"/>
      <c r="AG23" s="642"/>
      <c r="AH23" s="642"/>
      <c r="AI23" s="642"/>
      <c r="AJ23" s="642"/>
      <c r="AK23" s="642"/>
      <c r="AL23" s="611">
        <v>0.9</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7083</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2307175</v>
      </c>
      <c r="CS24" s="639"/>
      <c r="CT24" s="639"/>
      <c r="CU24" s="639"/>
      <c r="CV24" s="639"/>
      <c r="CW24" s="639"/>
      <c r="CX24" s="639"/>
      <c r="CY24" s="686"/>
      <c r="CZ24" s="690">
        <v>30.1</v>
      </c>
      <c r="DA24" s="691"/>
      <c r="DB24" s="691"/>
      <c r="DC24" s="692"/>
      <c r="DD24" s="685">
        <v>1737089</v>
      </c>
      <c r="DE24" s="639"/>
      <c r="DF24" s="639"/>
      <c r="DG24" s="639"/>
      <c r="DH24" s="639"/>
      <c r="DI24" s="639"/>
      <c r="DJ24" s="639"/>
      <c r="DK24" s="686"/>
      <c r="DL24" s="685">
        <v>1713872</v>
      </c>
      <c r="DM24" s="639"/>
      <c r="DN24" s="639"/>
      <c r="DO24" s="639"/>
      <c r="DP24" s="639"/>
      <c r="DQ24" s="639"/>
      <c r="DR24" s="639"/>
      <c r="DS24" s="639"/>
      <c r="DT24" s="639"/>
      <c r="DU24" s="639"/>
      <c r="DV24" s="686"/>
      <c r="DW24" s="687">
        <v>43.6</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1710072</v>
      </c>
      <c r="S25" s="589"/>
      <c r="T25" s="589"/>
      <c r="U25" s="589"/>
      <c r="V25" s="589"/>
      <c r="W25" s="589"/>
      <c r="X25" s="589"/>
      <c r="Y25" s="590"/>
      <c r="Z25" s="641">
        <v>21.3</v>
      </c>
      <c r="AA25" s="641"/>
      <c r="AB25" s="641"/>
      <c r="AC25" s="641"/>
      <c r="AD25" s="642" t="s">
        <v>111</v>
      </c>
      <c r="AE25" s="642"/>
      <c r="AF25" s="642"/>
      <c r="AG25" s="642"/>
      <c r="AH25" s="642"/>
      <c r="AI25" s="642"/>
      <c r="AJ25" s="642"/>
      <c r="AK25" s="642"/>
      <c r="AL25" s="611" t="s">
        <v>111</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1314056</v>
      </c>
      <c r="CS25" s="607"/>
      <c r="CT25" s="607"/>
      <c r="CU25" s="607"/>
      <c r="CV25" s="607"/>
      <c r="CW25" s="607"/>
      <c r="CX25" s="607"/>
      <c r="CY25" s="608"/>
      <c r="CZ25" s="591">
        <v>17.100000000000001</v>
      </c>
      <c r="DA25" s="609"/>
      <c r="DB25" s="609"/>
      <c r="DC25" s="610"/>
      <c r="DD25" s="594">
        <v>1200706</v>
      </c>
      <c r="DE25" s="607"/>
      <c r="DF25" s="607"/>
      <c r="DG25" s="607"/>
      <c r="DH25" s="607"/>
      <c r="DI25" s="607"/>
      <c r="DJ25" s="607"/>
      <c r="DK25" s="608"/>
      <c r="DL25" s="594">
        <v>1181701</v>
      </c>
      <c r="DM25" s="607"/>
      <c r="DN25" s="607"/>
      <c r="DO25" s="607"/>
      <c r="DP25" s="607"/>
      <c r="DQ25" s="607"/>
      <c r="DR25" s="607"/>
      <c r="DS25" s="607"/>
      <c r="DT25" s="607"/>
      <c r="DU25" s="607"/>
      <c r="DV25" s="608"/>
      <c r="DW25" s="611">
        <v>30.1</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856489</v>
      </c>
      <c r="CS26" s="589"/>
      <c r="CT26" s="589"/>
      <c r="CU26" s="589"/>
      <c r="CV26" s="589"/>
      <c r="CW26" s="589"/>
      <c r="CX26" s="589"/>
      <c r="CY26" s="590"/>
      <c r="CZ26" s="591">
        <v>11.2</v>
      </c>
      <c r="DA26" s="609"/>
      <c r="DB26" s="609"/>
      <c r="DC26" s="610"/>
      <c r="DD26" s="594">
        <v>761888</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841834</v>
      </c>
      <c r="S27" s="589"/>
      <c r="T27" s="589"/>
      <c r="U27" s="589"/>
      <c r="V27" s="589"/>
      <c r="W27" s="589"/>
      <c r="X27" s="589"/>
      <c r="Y27" s="590"/>
      <c r="Z27" s="641">
        <v>10.5</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2548265</v>
      </c>
      <c r="BH27" s="589"/>
      <c r="BI27" s="589"/>
      <c r="BJ27" s="589"/>
      <c r="BK27" s="589"/>
      <c r="BL27" s="589"/>
      <c r="BM27" s="589"/>
      <c r="BN27" s="590"/>
      <c r="BO27" s="641">
        <v>100</v>
      </c>
      <c r="BP27" s="641"/>
      <c r="BQ27" s="641"/>
      <c r="BR27" s="641"/>
      <c r="BS27" s="594">
        <v>148700</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624533</v>
      </c>
      <c r="CS27" s="607"/>
      <c r="CT27" s="607"/>
      <c r="CU27" s="607"/>
      <c r="CV27" s="607"/>
      <c r="CW27" s="607"/>
      <c r="CX27" s="607"/>
      <c r="CY27" s="608"/>
      <c r="CZ27" s="591">
        <v>8.1</v>
      </c>
      <c r="DA27" s="609"/>
      <c r="DB27" s="609"/>
      <c r="DC27" s="610"/>
      <c r="DD27" s="594">
        <v>169054</v>
      </c>
      <c r="DE27" s="607"/>
      <c r="DF27" s="607"/>
      <c r="DG27" s="607"/>
      <c r="DH27" s="607"/>
      <c r="DI27" s="607"/>
      <c r="DJ27" s="607"/>
      <c r="DK27" s="608"/>
      <c r="DL27" s="594">
        <v>164842</v>
      </c>
      <c r="DM27" s="607"/>
      <c r="DN27" s="607"/>
      <c r="DO27" s="607"/>
      <c r="DP27" s="607"/>
      <c r="DQ27" s="607"/>
      <c r="DR27" s="607"/>
      <c r="DS27" s="607"/>
      <c r="DT27" s="607"/>
      <c r="DU27" s="607"/>
      <c r="DV27" s="608"/>
      <c r="DW27" s="611">
        <v>4.2</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29357</v>
      </c>
      <c r="S28" s="589"/>
      <c r="T28" s="589"/>
      <c r="U28" s="589"/>
      <c r="V28" s="589"/>
      <c r="W28" s="589"/>
      <c r="X28" s="589"/>
      <c r="Y28" s="590"/>
      <c r="Z28" s="641">
        <v>0.4</v>
      </c>
      <c r="AA28" s="641"/>
      <c r="AB28" s="641"/>
      <c r="AC28" s="641"/>
      <c r="AD28" s="642">
        <v>629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368586</v>
      </c>
      <c r="CS28" s="589"/>
      <c r="CT28" s="589"/>
      <c r="CU28" s="589"/>
      <c r="CV28" s="589"/>
      <c r="CW28" s="589"/>
      <c r="CX28" s="589"/>
      <c r="CY28" s="590"/>
      <c r="CZ28" s="591">
        <v>4.8</v>
      </c>
      <c r="DA28" s="609"/>
      <c r="DB28" s="609"/>
      <c r="DC28" s="610"/>
      <c r="DD28" s="594">
        <v>367329</v>
      </c>
      <c r="DE28" s="589"/>
      <c r="DF28" s="589"/>
      <c r="DG28" s="589"/>
      <c r="DH28" s="589"/>
      <c r="DI28" s="589"/>
      <c r="DJ28" s="589"/>
      <c r="DK28" s="590"/>
      <c r="DL28" s="594">
        <v>367329</v>
      </c>
      <c r="DM28" s="589"/>
      <c r="DN28" s="589"/>
      <c r="DO28" s="589"/>
      <c r="DP28" s="589"/>
      <c r="DQ28" s="589"/>
      <c r="DR28" s="589"/>
      <c r="DS28" s="589"/>
      <c r="DT28" s="589"/>
      <c r="DU28" s="589"/>
      <c r="DV28" s="590"/>
      <c r="DW28" s="611">
        <v>9.3000000000000007</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886</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5" t="s">
        <v>287</v>
      </c>
      <c r="CG29" s="622"/>
      <c r="CH29" s="622"/>
      <c r="CI29" s="622"/>
      <c r="CJ29" s="622"/>
      <c r="CK29" s="622"/>
      <c r="CL29" s="622"/>
      <c r="CM29" s="622"/>
      <c r="CN29" s="622"/>
      <c r="CO29" s="622"/>
      <c r="CP29" s="622"/>
      <c r="CQ29" s="623"/>
      <c r="CR29" s="588">
        <v>367205</v>
      </c>
      <c r="CS29" s="607"/>
      <c r="CT29" s="607"/>
      <c r="CU29" s="607"/>
      <c r="CV29" s="607"/>
      <c r="CW29" s="607"/>
      <c r="CX29" s="607"/>
      <c r="CY29" s="608"/>
      <c r="CZ29" s="591">
        <v>4.8</v>
      </c>
      <c r="DA29" s="609"/>
      <c r="DB29" s="609"/>
      <c r="DC29" s="610"/>
      <c r="DD29" s="594">
        <v>365948</v>
      </c>
      <c r="DE29" s="607"/>
      <c r="DF29" s="607"/>
      <c r="DG29" s="607"/>
      <c r="DH29" s="607"/>
      <c r="DI29" s="607"/>
      <c r="DJ29" s="607"/>
      <c r="DK29" s="608"/>
      <c r="DL29" s="594">
        <v>365948</v>
      </c>
      <c r="DM29" s="607"/>
      <c r="DN29" s="607"/>
      <c r="DO29" s="607"/>
      <c r="DP29" s="607"/>
      <c r="DQ29" s="607"/>
      <c r="DR29" s="607"/>
      <c r="DS29" s="607"/>
      <c r="DT29" s="607"/>
      <c r="DU29" s="607"/>
      <c r="DV29" s="608"/>
      <c r="DW29" s="611">
        <v>9.3000000000000007</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229000</v>
      </c>
      <c r="S30" s="589"/>
      <c r="T30" s="589"/>
      <c r="U30" s="589"/>
      <c r="V30" s="589"/>
      <c r="W30" s="589"/>
      <c r="X30" s="589"/>
      <c r="Y30" s="590"/>
      <c r="Z30" s="641">
        <v>2.8</v>
      </c>
      <c r="AA30" s="641"/>
      <c r="AB30" s="641"/>
      <c r="AC30" s="641"/>
      <c r="AD30" s="642" t="s">
        <v>111</v>
      </c>
      <c r="AE30" s="642"/>
      <c r="AF30" s="642"/>
      <c r="AG30" s="642"/>
      <c r="AH30" s="642"/>
      <c r="AI30" s="642"/>
      <c r="AJ30" s="642"/>
      <c r="AK30" s="642"/>
      <c r="AL30" s="611" t="s">
        <v>111</v>
      </c>
      <c r="AM30" s="643"/>
      <c r="AN30" s="643"/>
      <c r="AO30" s="644"/>
      <c r="AP30" s="664" t="s">
        <v>289</v>
      </c>
      <c r="AQ30" s="665"/>
      <c r="AR30" s="665"/>
      <c r="AS30" s="665"/>
      <c r="AT30" s="670" t="s">
        <v>290</v>
      </c>
      <c r="AU30" s="182"/>
      <c r="AV30" s="182"/>
      <c r="AW30" s="182"/>
      <c r="AX30" s="673" t="s">
        <v>169</v>
      </c>
      <c r="AY30" s="674"/>
      <c r="AZ30" s="674"/>
      <c r="BA30" s="674"/>
      <c r="BB30" s="674"/>
      <c r="BC30" s="674"/>
      <c r="BD30" s="674"/>
      <c r="BE30" s="674"/>
      <c r="BF30" s="675"/>
      <c r="BG30" s="654">
        <v>99.5</v>
      </c>
      <c r="BH30" s="655"/>
      <c r="BI30" s="655"/>
      <c r="BJ30" s="655"/>
      <c r="BK30" s="655"/>
      <c r="BL30" s="655"/>
      <c r="BM30" s="656">
        <v>96</v>
      </c>
      <c r="BN30" s="655"/>
      <c r="BO30" s="655"/>
      <c r="BP30" s="655"/>
      <c r="BQ30" s="657"/>
      <c r="BR30" s="654">
        <v>99.3</v>
      </c>
      <c r="BS30" s="655"/>
      <c r="BT30" s="655"/>
      <c r="BU30" s="655"/>
      <c r="BV30" s="655"/>
      <c r="BW30" s="655"/>
      <c r="BX30" s="656">
        <v>95.3</v>
      </c>
      <c r="BY30" s="655"/>
      <c r="BZ30" s="655"/>
      <c r="CA30" s="655"/>
      <c r="CB30" s="657"/>
      <c r="CD30" s="660"/>
      <c r="CE30" s="661"/>
      <c r="CF30" s="625" t="s">
        <v>291</v>
      </c>
      <c r="CG30" s="622"/>
      <c r="CH30" s="622"/>
      <c r="CI30" s="622"/>
      <c r="CJ30" s="622"/>
      <c r="CK30" s="622"/>
      <c r="CL30" s="622"/>
      <c r="CM30" s="622"/>
      <c r="CN30" s="622"/>
      <c r="CO30" s="622"/>
      <c r="CP30" s="622"/>
      <c r="CQ30" s="623"/>
      <c r="CR30" s="588">
        <v>313681</v>
      </c>
      <c r="CS30" s="589"/>
      <c r="CT30" s="589"/>
      <c r="CU30" s="589"/>
      <c r="CV30" s="589"/>
      <c r="CW30" s="589"/>
      <c r="CX30" s="589"/>
      <c r="CY30" s="590"/>
      <c r="CZ30" s="591">
        <v>4.0999999999999996</v>
      </c>
      <c r="DA30" s="609"/>
      <c r="DB30" s="609"/>
      <c r="DC30" s="610"/>
      <c r="DD30" s="594">
        <v>312613</v>
      </c>
      <c r="DE30" s="589"/>
      <c r="DF30" s="589"/>
      <c r="DG30" s="589"/>
      <c r="DH30" s="589"/>
      <c r="DI30" s="589"/>
      <c r="DJ30" s="589"/>
      <c r="DK30" s="590"/>
      <c r="DL30" s="594">
        <v>312613</v>
      </c>
      <c r="DM30" s="589"/>
      <c r="DN30" s="589"/>
      <c r="DO30" s="589"/>
      <c r="DP30" s="589"/>
      <c r="DQ30" s="589"/>
      <c r="DR30" s="589"/>
      <c r="DS30" s="589"/>
      <c r="DT30" s="589"/>
      <c r="DU30" s="589"/>
      <c r="DV30" s="590"/>
      <c r="DW30" s="611">
        <v>8</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437219</v>
      </c>
      <c r="S31" s="589"/>
      <c r="T31" s="589"/>
      <c r="U31" s="589"/>
      <c r="V31" s="589"/>
      <c r="W31" s="589"/>
      <c r="X31" s="589"/>
      <c r="Y31" s="590"/>
      <c r="Z31" s="641">
        <v>5.4</v>
      </c>
      <c r="AA31" s="641"/>
      <c r="AB31" s="641"/>
      <c r="AC31" s="641"/>
      <c r="AD31" s="642" t="s">
        <v>111</v>
      </c>
      <c r="AE31" s="642"/>
      <c r="AF31" s="642"/>
      <c r="AG31" s="642"/>
      <c r="AH31" s="642"/>
      <c r="AI31" s="642"/>
      <c r="AJ31" s="642"/>
      <c r="AK31" s="642"/>
      <c r="AL31" s="611" t="s">
        <v>111</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99.2</v>
      </c>
      <c r="BH31" s="607"/>
      <c r="BI31" s="607"/>
      <c r="BJ31" s="607"/>
      <c r="BK31" s="607"/>
      <c r="BL31" s="607"/>
      <c r="BM31" s="643">
        <v>94.7</v>
      </c>
      <c r="BN31" s="653"/>
      <c r="BO31" s="653"/>
      <c r="BP31" s="653"/>
      <c r="BQ31" s="617"/>
      <c r="BR31" s="652">
        <v>98.7</v>
      </c>
      <c r="BS31" s="607"/>
      <c r="BT31" s="607"/>
      <c r="BU31" s="607"/>
      <c r="BV31" s="607"/>
      <c r="BW31" s="607"/>
      <c r="BX31" s="643">
        <v>93.9</v>
      </c>
      <c r="BY31" s="653"/>
      <c r="BZ31" s="653"/>
      <c r="CA31" s="653"/>
      <c r="CB31" s="617"/>
      <c r="CD31" s="660"/>
      <c r="CE31" s="661"/>
      <c r="CF31" s="625" t="s">
        <v>295</v>
      </c>
      <c r="CG31" s="622"/>
      <c r="CH31" s="622"/>
      <c r="CI31" s="622"/>
      <c r="CJ31" s="622"/>
      <c r="CK31" s="622"/>
      <c r="CL31" s="622"/>
      <c r="CM31" s="622"/>
      <c r="CN31" s="622"/>
      <c r="CO31" s="622"/>
      <c r="CP31" s="622"/>
      <c r="CQ31" s="623"/>
      <c r="CR31" s="588">
        <v>53524</v>
      </c>
      <c r="CS31" s="607"/>
      <c r="CT31" s="607"/>
      <c r="CU31" s="607"/>
      <c r="CV31" s="607"/>
      <c r="CW31" s="607"/>
      <c r="CX31" s="607"/>
      <c r="CY31" s="608"/>
      <c r="CZ31" s="591">
        <v>0.7</v>
      </c>
      <c r="DA31" s="609"/>
      <c r="DB31" s="609"/>
      <c r="DC31" s="610"/>
      <c r="DD31" s="594">
        <v>53335</v>
      </c>
      <c r="DE31" s="607"/>
      <c r="DF31" s="607"/>
      <c r="DG31" s="607"/>
      <c r="DH31" s="607"/>
      <c r="DI31" s="607"/>
      <c r="DJ31" s="607"/>
      <c r="DK31" s="608"/>
      <c r="DL31" s="594">
        <v>53335</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231868</v>
      </c>
      <c r="S32" s="589"/>
      <c r="T32" s="589"/>
      <c r="U32" s="589"/>
      <c r="V32" s="589"/>
      <c r="W32" s="589"/>
      <c r="X32" s="589"/>
      <c r="Y32" s="590"/>
      <c r="Z32" s="641">
        <v>2.9</v>
      </c>
      <c r="AA32" s="641"/>
      <c r="AB32" s="641"/>
      <c r="AC32" s="641"/>
      <c r="AD32" s="642" t="s">
        <v>111</v>
      </c>
      <c r="AE32" s="642"/>
      <c r="AF32" s="642"/>
      <c r="AG32" s="642"/>
      <c r="AH32" s="642"/>
      <c r="AI32" s="642"/>
      <c r="AJ32" s="642"/>
      <c r="AK32" s="642"/>
      <c r="AL32" s="611" t="s">
        <v>111</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99.5</v>
      </c>
      <c r="BH32" s="573"/>
      <c r="BI32" s="573"/>
      <c r="BJ32" s="573"/>
      <c r="BK32" s="573"/>
      <c r="BL32" s="573"/>
      <c r="BM32" s="636">
        <v>96.3</v>
      </c>
      <c r="BN32" s="573"/>
      <c r="BO32" s="573"/>
      <c r="BP32" s="573"/>
      <c r="BQ32" s="630"/>
      <c r="BR32" s="651">
        <v>99.5</v>
      </c>
      <c r="BS32" s="573"/>
      <c r="BT32" s="573"/>
      <c r="BU32" s="573"/>
      <c r="BV32" s="573"/>
      <c r="BW32" s="573"/>
      <c r="BX32" s="636">
        <v>95.6</v>
      </c>
      <c r="BY32" s="573"/>
      <c r="BZ32" s="573"/>
      <c r="CA32" s="573"/>
      <c r="CB32" s="630"/>
      <c r="CD32" s="662"/>
      <c r="CE32" s="663"/>
      <c r="CF32" s="625" t="s">
        <v>298</v>
      </c>
      <c r="CG32" s="622"/>
      <c r="CH32" s="622"/>
      <c r="CI32" s="622"/>
      <c r="CJ32" s="622"/>
      <c r="CK32" s="622"/>
      <c r="CL32" s="622"/>
      <c r="CM32" s="622"/>
      <c r="CN32" s="622"/>
      <c r="CO32" s="622"/>
      <c r="CP32" s="622"/>
      <c r="CQ32" s="623"/>
      <c r="CR32" s="588">
        <v>1381</v>
      </c>
      <c r="CS32" s="589"/>
      <c r="CT32" s="589"/>
      <c r="CU32" s="589"/>
      <c r="CV32" s="589"/>
      <c r="CW32" s="589"/>
      <c r="CX32" s="589"/>
      <c r="CY32" s="590"/>
      <c r="CZ32" s="591">
        <v>0</v>
      </c>
      <c r="DA32" s="609"/>
      <c r="DB32" s="609"/>
      <c r="DC32" s="610"/>
      <c r="DD32" s="594">
        <v>1381</v>
      </c>
      <c r="DE32" s="589"/>
      <c r="DF32" s="589"/>
      <c r="DG32" s="589"/>
      <c r="DH32" s="589"/>
      <c r="DI32" s="589"/>
      <c r="DJ32" s="589"/>
      <c r="DK32" s="590"/>
      <c r="DL32" s="594">
        <v>1381</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510781</v>
      </c>
      <c r="S33" s="589"/>
      <c r="T33" s="589"/>
      <c r="U33" s="589"/>
      <c r="V33" s="589"/>
      <c r="W33" s="589"/>
      <c r="X33" s="589"/>
      <c r="Y33" s="590"/>
      <c r="Z33" s="641">
        <v>6.4</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4042319</v>
      </c>
      <c r="CS33" s="607"/>
      <c r="CT33" s="607"/>
      <c r="CU33" s="607"/>
      <c r="CV33" s="607"/>
      <c r="CW33" s="607"/>
      <c r="CX33" s="607"/>
      <c r="CY33" s="608"/>
      <c r="CZ33" s="591">
        <v>52.7</v>
      </c>
      <c r="DA33" s="609"/>
      <c r="DB33" s="609"/>
      <c r="DC33" s="610"/>
      <c r="DD33" s="594">
        <v>3462354</v>
      </c>
      <c r="DE33" s="607"/>
      <c r="DF33" s="607"/>
      <c r="DG33" s="607"/>
      <c r="DH33" s="607"/>
      <c r="DI33" s="607"/>
      <c r="DJ33" s="607"/>
      <c r="DK33" s="608"/>
      <c r="DL33" s="594">
        <v>1942097</v>
      </c>
      <c r="DM33" s="607"/>
      <c r="DN33" s="607"/>
      <c r="DO33" s="607"/>
      <c r="DP33" s="607"/>
      <c r="DQ33" s="607"/>
      <c r="DR33" s="607"/>
      <c r="DS33" s="607"/>
      <c r="DT33" s="607"/>
      <c r="DU33" s="607"/>
      <c r="DV33" s="608"/>
      <c r="DW33" s="611">
        <v>49.4</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1150441</v>
      </c>
      <c r="CS34" s="589"/>
      <c r="CT34" s="589"/>
      <c r="CU34" s="589"/>
      <c r="CV34" s="589"/>
      <c r="CW34" s="589"/>
      <c r="CX34" s="589"/>
      <c r="CY34" s="590"/>
      <c r="CZ34" s="591">
        <v>15</v>
      </c>
      <c r="DA34" s="609"/>
      <c r="DB34" s="609"/>
      <c r="DC34" s="610"/>
      <c r="DD34" s="594">
        <v>859152</v>
      </c>
      <c r="DE34" s="589"/>
      <c r="DF34" s="589"/>
      <c r="DG34" s="589"/>
      <c r="DH34" s="589"/>
      <c r="DI34" s="589"/>
      <c r="DJ34" s="589"/>
      <c r="DK34" s="590"/>
      <c r="DL34" s="594">
        <v>582599</v>
      </c>
      <c r="DM34" s="589"/>
      <c r="DN34" s="589"/>
      <c r="DO34" s="589"/>
      <c r="DP34" s="589"/>
      <c r="DQ34" s="589"/>
      <c r="DR34" s="589"/>
      <c r="DS34" s="589"/>
      <c r="DT34" s="589"/>
      <c r="DU34" s="589"/>
      <c r="DV34" s="590"/>
      <c r="DW34" s="611">
        <v>14.8</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390981</v>
      </c>
      <c r="S35" s="589"/>
      <c r="T35" s="589"/>
      <c r="U35" s="589"/>
      <c r="V35" s="589"/>
      <c r="W35" s="589"/>
      <c r="X35" s="589"/>
      <c r="Y35" s="590"/>
      <c r="Z35" s="641">
        <v>4.9000000000000004</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1066681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54780</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85754</v>
      </c>
      <c r="CS35" s="607"/>
      <c r="CT35" s="607"/>
      <c r="CU35" s="607"/>
      <c r="CV35" s="607"/>
      <c r="CW35" s="607"/>
      <c r="CX35" s="607"/>
      <c r="CY35" s="608"/>
      <c r="CZ35" s="591">
        <v>1.1000000000000001</v>
      </c>
      <c r="DA35" s="609"/>
      <c r="DB35" s="609"/>
      <c r="DC35" s="610"/>
      <c r="DD35" s="594">
        <v>82313</v>
      </c>
      <c r="DE35" s="607"/>
      <c r="DF35" s="607"/>
      <c r="DG35" s="607"/>
      <c r="DH35" s="607"/>
      <c r="DI35" s="607"/>
      <c r="DJ35" s="607"/>
      <c r="DK35" s="608"/>
      <c r="DL35" s="594">
        <v>41740</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8035427</v>
      </c>
      <c r="S36" s="629"/>
      <c r="T36" s="629"/>
      <c r="U36" s="629"/>
      <c r="V36" s="629"/>
      <c r="W36" s="629"/>
      <c r="X36" s="629"/>
      <c r="Y36" s="632"/>
      <c r="Z36" s="633">
        <v>100</v>
      </c>
      <c r="AA36" s="633"/>
      <c r="AB36" s="633"/>
      <c r="AC36" s="633"/>
      <c r="AD36" s="634">
        <v>3540883</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420400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35141</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1190317</v>
      </c>
      <c r="CS36" s="589"/>
      <c r="CT36" s="589"/>
      <c r="CU36" s="589"/>
      <c r="CV36" s="589"/>
      <c r="CW36" s="589"/>
      <c r="CX36" s="589"/>
      <c r="CY36" s="590"/>
      <c r="CZ36" s="591">
        <v>15.5</v>
      </c>
      <c r="DA36" s="609"/>
      <c r="DB36" s="609"/>
      <c r="DC36" s="610"/>
      <c r="DD36" s="594">
        <v>1066519</v>
      </c>
      <c r="DE36" s="589"/>
      <c r="DF36" s="589"/>
      <c r="DG36" s="589"/>
      <c r="DH36" s="589"/>
      <c r="DI36" s="589"/>
      <c r="DJ36" s="589"/>
      <c r="DK36" s="590"/>
      <c r="DL36" s="594">
        <v>859851</v>
      </c>
      <c r="DM36" s="589"/>
      <c r="DN36" s="589"/>
      <c r="DO36" s="589"/>
      <c r="DP36" s="589"/>
      <c r="DQ36" s="589"/>
      <c r="DR36" s="589"/>
      <c r="DS36" s="589"/>
      <c r="DT36" s="589"/>
      <c r="DU36" s="589"/>
      <c r="DV36" s="590"/>
      <c r="DW36" s="611">
        <v>21.9</v>
      </c>
      <c r="DX36" s="612"/>
      <c r="DY36" s="612"/>
      <c r="DZ36" s="612"/>
      <c r="EA36" s="612"/>
      <c r="EB36" s="612"/>
      <c r="EC36" s="613"/>
    </row>
    <row r="37" spans="2:133" ht="11.25" customHeight="1">
      <c r="AQ37" s="614" t="s">
        <v>313</v>
      </c>
      <c r="AR37" s="615"/>
      <c r="AS37" s="615"/>
      <c r="AT37" s="615"/>
      <c r="AU37" s="615"/>
      <c r="AV37" s="615"/>
      <c r="AW37" s="615"/>
      <c r="AX37" s="615"/>
      <c r="AY37" s="616"/>
      <c r="AZ37" s="588">
        <v>149895</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1515</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699290</v>
      </c>
      <c r="CS37" s="607"/>
      <c r="CT37" s="607"/>
      <c r="CU37" s="607"/>
      <c r="CV37" s="607"/>
      <c r="CW37" s="607"/>
      <c r="CX37" s="607"/>
      <c r="CY37" s="608"/>
      <c r="CZ37" s="591">
        <v>9.1</v>
      </c>
      <c r="DA37" s="609"/>
      <c r="DB37" s="609"/>
      <c r="DC37" s="610"/>
      <c r="DD37" s="594">
        <v>688490</v>
      </c>
      <c r="DE37" s="607"/>
      <c r="DF37" s="607"/>
      <c r="DG37" s="607"/>
      <c r="DH37" s="607"/>
      <c r="DI37" s="607"/>
      <c r="DJ37" s="607"/>
      <c r="DK37" s="608"/>
      <c r="DL37" s="594">
        <v>664521</v>
      </c>
      <c r="DM37" s="607"/>
      <c r="DN37" s="607"/>
      <c r="DO37" s="607"/>
      <c r="DP37" s="607"/>
      <c r="DQ37" s="607"/>
      <c r="DR37" s="607"/>
      <c r="DS37" s="607"/>
      <c r="DT37" s="607"/>
      <c r="DU37" s="607"/>
      <c r="DV37" s="608"/>
      <c r="DW37" s="611">
        <v>16.899999999999999</v>
      </c>
      <c r="DX37" s="612"/>
      <c r="DY37" s="612"/>
      <c r="DZ37" s="612"/>
      <c r="EA37" s="612"/>
      <c r="EB37" s="612"/>
      <c r="EC37" s="613"/>
    </row>
    <row r="38" spans="2:133" ht="11.25" customHeight="1">
      <c r="AQ38" s="614" t="s">
        <v>316</v>
      </c>
      <c r="AR38" s="615"/>
      <c r="AS38" s="615"/>
      <c r="AT38" s="615"/>
      <c r="AU38" s="615"/>
      <c r="AV38" s="615"/>
      <c r="AW38" s="615"/>
      <c r="AX38" s="615"/>
      <c r="AY38" s="616"/>
      <c r="AZ38" s="588">
        <v>40112</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2361</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904433</v>
      </c>
      <c r="CS38" s="589"/>
      <c r="CT38" s="589"/>
      <c r="CU38" s="589"/>
      <c r="CV38" s="589"/>
      <c r="CW38" s="589"/>
      <c r="CX38" s="589"/>
      <c r="CY38" s="590"/>
      <c r="CZ38" s="591">
        <v>11.8</v>
      </c>
      <c r="DA38" s="609"/>
      <c r="DB38" s="609"/>
      <c r="DC38" s="610"/>
      <c r="DD38" s="594">
        <v>829390</v>
      </c>
      <c r="DE38" s="589"/>
      <c r="DF38" s="589"/>
      <c r="DG38" s="589"/>
      <c r="DH38" s="589"/>
      <c r="DI38" s="589"/>
      <c r="DJ38" s="589"/>
      <c r="DK38" s="590"/>
      <c r="DL38" s="594">
        <v>457907</v>
      </c>
      <c r="DM38" s="589"/>
      <c r="DN38" s="589"/>
      <c r="DO38" s="589"/>
      <c r="DP38" s="589"/>
      <c r="DQ38" s="589"/>
      <c r="DR38" s="589"/>
      <c r="DS38" s="589"/>
      <c r="DT38" s="589"/>
      <c r="DU38" s="589"/>
      <c r="DV38" s="590"/>
      <c r="DW38" s="611">
        <v>11.6</v>
      </c>
      <c r="DX38" s="612"/>
      <c r="DY38" s="612"/>
      <c r="DZ38" s="612"/>
      <c r="EA38" s="612"/>
      <c r="EB38" s="612"/>
      <c r="EC38" s="613"/>
    </row>
    <row r="39" spans="2:133" ht="11.25" customHeight="1">
      <c r="AQ39" s="614" t="s">
        <v>319</v>
      </c>
      <c r="AR39" s="615"/>
      <c r="AS39" s="615"/>
      <c r="AT39" s="615"/>
      <c r="AU39" s="615"/>
      <c r="AV39" s="615"/>
      <c r="AW39" s="615"/>
      <c r="AX39" s="615"/>
      <c r="AY39" s="616"/>
      <c r="AZ39" s="588">
        <v>23779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109</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631744</v>
      </c>
      <c r="CS39" s="607"/>
      <c r="CT39" s="607"/>
      <c r="CU39" s="607"/>
      <c r="CV39" s="607"/>
      <c r="CW39" s="607"/>
      <c r="CX39" s="607"/>
      <c r="CY39" s="608"/>
      <c r="CZ39" s="591">
        <v>8.1999999999999993</v>
      </c>
      <c r="DA39" s="609"/>
      <c r="DB39" s="609"/>
      <c r="DC39" s="610"/>
      <c r="DD39" s="594">
        <v>624980</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83781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99</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79630</v>
      </c>
      <c r="CS40" s="589"/>
      <c r="CT40" s="589"/>
      <c r="CU40" s="589"/>
      <c r="CV40" s="589"/>
      <c r="CW40" s="589"/>
      <c r="CX40" s="589"/>
      <c r="CY40" s="590"/>
      <c r="CZ40" s="591">
        <v>1</v>
      </c>
      <c r="DA40" s="609"/>
      <c r="DB40" s="609"/>
      <c r="DC40" s="610"/>
      <c r="DD40" s="594" t="s">
        <v>323</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348714</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354</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1320759</v>
      </c>
      <c r="CS42" s="589"/>
      <c r="CT42" s="589"/>
      <c r="CU42" s="589"/>
      <c r="CV42" s="589"/>
      <c r="CW42" s="589"/>
      <c r="CX42" s="589"/>
      <c r="CY42" s="590"/>
      <c r="CZ42" s="591">
        <v>17.2</v>
      </c>
      <c r="DA42" s="592"/>
      <c r="DB42" s="592"/>
      <c r="DC42" s="593"/>
      <c r="DD42" s="594">
        <v>541278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31208</v>
      </c>
      <c r="CS43" s="607"/>
      <c r="CT43" s="607"/>
      <c r="CU43" s="607"/>
      <c r="CV43" s="607"/>
      <c r="CW43" s="607"/>
      <c r="CX43" s="607"/>
      <c r="CY43" s="608"/>
      <c r="CZ43" s="591">
        <v>0.4</v>
      </c>
      <c r="DA43" s="609"/>
      <c r="DB43" s="609"/>
      <c r="DC43" s="610"/>
      <c r="DD43" s="594">
        <v>31208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1222846</v>
      </c>
      <c r="CS44" s="589"/>
      <c r="CT44" s="589"/>
      <c r="CU44" s="589"/>
      <c r="CV44" s="589"/>
      <c r="CW44" s="589"/>
      <c r="CX44" s="589"/>
      <c r="CY44" s="590"/>
      <c r="CZ44" s="591">
        <v>15.9</v>
      </c>
      <c r="DA44" s="592"/>
      <c r="DB44" s="592"/>
      <c r="DC44" s="593"/>
      <c r="DD44" s="594">
        <v>537632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239697</v>
      </c>
      <c r="CS45" s="607"/>
      <c r="CT45" s="607"/>
      <c r="CU45" s="607"/>
      <c r="CV45" s="607"/>
      <c r="CW45" s="607"/>
      <c r="CX45" s="607"/>
      <c r="CY45" s="608"/>
      <c r="CZ45" s="591">
        <v>3.1</v>
      </c>
      <c r="DA45" s="609"/>
      <c r="DB45" s="609"/>
      <c r="DC45" s="610"/>
      <c r="DD45" s="594">
        <v>16214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842117</v>
      </c>
      <c r="CS46" s="589"/>
      <c r="CT46" s="589"/>
      <c r="CU46" s="589"/>
      <c r="CV46" s="589"/>
      <c r="CW46" s="589"/>
      <c r="CX46" s="589"/>
      <c r="CY46" s="590"/>
      <c r="CZ46" s="591">
        <v>11</v>
      </c>
      <c r="DA46" s="592"/>
      <c r="DB46" s="592"/>
      <c r="DC46" s="593"/>
      <c r="DD46" s="594">
        <v>508486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97913</v>
      </c>
      <c r="CS47" s="607"/>
      <c r="CT47" s="607"/>
      <c r="CU47" s="607"/>
      <c r="CV47" s="607"/>
      <c r="CW47" s="607"/>
      <c r="CX47" s="607"/>
      <c r="CY47" s="608"/>
      <c r="CZ47" s="591">
        <v>1.3</v>
      </c>
      <c r="DA47" s="609"/>
      <c r="DB47" s="609"/>
      <c r="DC47" s="610"/>
      <c r="DD47" s="594">
        <v>3646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7670253</v>
      </c>
      <c r="CS49" s="573"/>
      <c r="CT49" s="573"/>
      <c r="CU49" s="573"/>
      <c r="CV49" s="573"/>
      <c r="CW49" s="573"/>
      <c r="CX49" s="573"/>
      <c r="CY49" s="574"/>
      <c r="CZ49" s="575">
        <v>100</v>
      </c>
      <c r="DA49" s="576"/>
      <c r="DB49" s="576"/>
      <c r="DC49" s="577"/>
      <c r="DD49" s="578">
        <v>5740721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7691</v>
      </c>
      <c r="R7" s="1101"/>
      <c r="S7" s="1101"/>
      <c r="T7" s="1101"/>
      <c r="U7" s="1101"/>
      <c r="V7" s="1101">
        <v>7326</v>
      </c>
      <c r="W7" s="1101"/>
      <c r="X7" s="1101"/>
      <c r="Y7" s="1101"/>
      <c r="Z7" s="1101"/>
      <c r="AA7" s="1101">
        <v>365</v>
      </c>
      <c r="AB7" s="1101"/>
      <c r="AC7" s="1101"/>
      <c r="AD7" s="1101"/>
      <c r="AE7" s="1102"/>
      <c r="AF7" s="1103">
        <v>340</v>
      </c>
      <c r="AG7" s="1104"/>
      <c r="AH7" s="1104"/>
      <c r="AI7" s="1104"/>
      <c r="AJ7" s="1105"/>
      <c r="AK7" s="1087">
        <v>229</v>
      </c>
      <c r="AL7" s="1088"/>
      <c r="AM7" s="1088"/>
      <c r="AN7" s="1088"/>
      <c r="AO7" s="1088"/>
      <c r="AP7" s="1088">
        <v>4308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533</v>
      </c>
      <c r="BT7" s="1092"/>
      <c r="BU7" s="1092"/>
      <c r="BV7" s="1092"/>
      <c r="BW7" s="1092"/>
      <c r="BX7" s="1092"/>
      <c r="BY7" s="1092"/>
      <c r="BZ7" s="1092"/>
      <c r="CA7" s="1092"/>
      <c r="CB7" s="1092"/>
      <c r="CC7" s="1092"/>
      <c r="CD7" s="1092"/>
      <c r="CE7" s="1092"/>
      <c r="CF7" s="1092"/>
      <c r="CG7" s="1093"/>
      <c r="CH7" s="1084">
        <v>18</v>
      </c>
      <c r="CI7" s="1085"/>
      <c r="CJ7" s="1085"/>
      <c r="CK7" s="1085"/>
      <c r="CL7" s="1086"/>
      <c r="CM7" s="1084">
        <v>141</v>
      </c>
      <c r="CN7" s="1085"/>
      <c r="CO7" s="1085"/>
      <c r="CP7" s="1085"/>
      <c r="CQ7" s="1086"/>
      <c r="CR7" s="1084">
        <v>3</v>
      </c>
      <c r="CS7" s="1085"/>
      <c r="CT7" s="1085"/>
      <c r="CU7" s="1085"/>
      <c r="CV7" s="1086"/>
      <c r="CW7" s="1084" t="s">
        <v>543</v>
      </c>
      <c r="CX7" s="1085"/>
      <c r="CY7" s="1085"/>
      <c r="CZ7" s="1085"/>
      <c r="DA7" s="1086"/>
      <c r="DB7" s="1084" t="s">
        <v>543</v>
      </c>
      <c r="DC7" s="1085"/>
      <c r="DD7" s="1085"/>
      <c r="DE7" s="1085"/>
      <c r="DF7" s="1086"/>
      <c r="DG7" s="1084" t="s">
        <v>543</v>
      </c>
      <c r="DH7" s="1085"/>
      <c r="DI7" s="1085"/>
      <c r="DJ7" s="1085"/>
      <c r="DK7" s="1086"/>
      <c r="DL7" s="1084">
        <v>25</v>
      </c>
      <c r="DM7" s="1085"/>
      <c r="DN7" s="1085"/>
      <c r="DO7" s="1085"/>
      <c r="DP7" s="1086"/>
      <c r="DQ7" s="1084">
        <v>2</v>
      </c>
      <c r="DR7" s="1085"/>
      <c r="DS7" s="1085"/>
      <c r="DT7" s="1085"/>
      <c r="DU7" s="1086"/>
      <c r="DV7" s="1111"/>
      <c r="DW7" s="1112"/>
      <c r="DX7" s="1112"/>
      <c r="DY7" s="1112"/>
      <c r="DZ7" s="1113"/>
      <c r="EA7" s="205"/>
    </row>
    <row r="8" spans="1:131" s="206" customFormat="1" ht="26.25" customHeight="1">
      <c r="A8" s="212">
        <v>2</v>
      </c>
      <c r="B8" s="1027" t="s">
        <v>365</v>
      </c>
      <c r="C8" s="1028"/>
      <c r="D8" s="1028"/>
      <c r="E8" s="1028"/>
      <c r="F8" s="1028"/>
      <c r="G8" s="1028"/>
      <c r="H8" s="1028"/>
      <c r="I8" s="1028"/>
      <c r="J8" s="1028"/>
      <c r="K8" s="1028"/>
      <c r="L8" s="1028"/>
      <c r="M8" s="1028"/>
      <c r="N8" s="1028"/>
      <c r="O8" s="1028"/>
      <c r="P8" s="1029"/>
      <c r="Q8" s="1039">
        <v>354</v>
      </c>
      <c r="R8" s="1040"/>
      <c r="S8" s="1040"/>
      <c r="T8" s="1040"/>
      <c r="U8" s="1040"/>
      <c r="V8" s="1040">
        <v>354</v>
      </c>
      <c r="W8" s="1040"/>
      <c r="X8" s="1040"/>
      <c r="Y8" s="1040"/>
      <c r="Z8" s="1040"/>
      <c r="AA8" s="1040">
        <v>0</v>
      </c>
      <c r="AB8" s="1040"/>
      <c r="AC8" s="1040"/>
      <c r="AD8" s="1040"/>
      <c r="AE8" s="1041"/>
      <c r="AF8" s="1033">
        <v>0</v>
      </c>
      <c r="AG8" s="1034"/>
      <c r="AH8" s="1034"/>
      <c r="AI8" s="1034"/>
      <c r="AJ8" s="1035"/>
      <c r="AK8" s="1082" t="s">
        <v>543</v>
      </c>
      <c r="AL8" s="1083"/>
      <c r="AM8" s="1083"/>
      <c r="AN8" s="1083"/>
      <c r="AO8" s="1083"/>
      <c r="AP8" s="1083" t="s">
        <v>543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8035</v>
      </c>
      <c r="R23" s="1065"/>
      <c r="S23" s="1065"/>
      <c r="T23" s="1065"/>
      <c r="U23" s="1065"/>
      <c r="V23" s="1065">
        <v>7670</v>
      </c>
      <c r="W23" s="1065"/>
      <c r="X23" s="1065"/>
      <c r="Y23" s="1065"/>
      <c r="Z23" s="1065"/>
      <c r="AA23" s="1065">
        <v>365</v>
      </c>
      <c r="AB23" s="1065"/>
      <c r="AC23" s="1065"/>
      <c r="AD23" s="1065"/>
      <c r="AE23" s="1066"/>
      <c r="AF23" s="1067">
        <v>341</v>
      </c>
      <c r="AG23" s="1065"/>
      <c r="AH23" s="1065"/>
      <c r="AI23" s="1065"/>
      <c r="AJ23" s="1068"/>
      <c r="AK23" s="1069"/>
      <c r="AL23" s="1070"/>
      <c r="AM23" s="1070"/>
      <c r="AN23" s="1070"/>
      <c r="AO23" s="1070"/>
      <c r="AP23" s="1065">
        <v>4308</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1286</v>
      </c>
      <c r="R28" s="1050"/>
      <c r="S28" s="1050"/>
      <c r="T28" s="1050"/>
      <c r="U28" s="1050"/>
      <c r="V28" s="1050">
        <v>1231</v>
      </c>
      <c r="W28" s="1050"/>
      <c r="X28" s="1050"/>
      <c r="Y28" s="1050"/>
      <c r="Z28" s="1050"/>
      <c r="AA28" s="1050">
        <v>55</v>
      </c>
      <c r="AB28" s="1050"/>
      <c r="AC28" s="1050"/>
      <c r="AD28" s="1050"/>
      <c r="AE28" s="1051"/>
      <c r="AF28" s="1052">
        <v>55</v>
      </c>
      <c r="AG28" s="1050"/>
      <c r="AH28" s="1050"/>
      <c r="AI28" s="1050"/>
      <c r="AJ28" s="1053"/>
      <c r="AK28" s="1054">
        <v>65</v>
      </c>
      <c r="AL28" s="1042"/>
      <c r="AM28" s="1042"/>
      <c r="AN28" s="1042"/>
      <c r="AO28" s="1042"/>
      <c r="AP28" s="1042" t="s">
        <v>543</v>
      </c>
      <c r="AQ28" s="1042"/>
      <c r="AR28" s="1042"/>
      <c r="AS28" s="1042"/>
      <c r="AT28" s="1042"/>
      <c r="AU28" s="1042" t="s">
        <v>543</v>
      </c>
      <c r="AV28" s="1042"/>
      <c r="AW28" s="1042"/>
      <c r="AX28" s="1042"/>
      <c r="AY28" s="1042"/>
      <c r="AZ28" s="1043" t="s">
        <v>543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110</v>
      </c>
      <c r="R29" s="1040"/>
      <c r="S29" s="1040"/>
      <c r="T29" s="1040"/>
      <c r="U29" s="1040"/>
      <c r="V29" s="1040">
        <v>110</v>
      </c>
      <c r="W29" s="1040"/>
      <c r="X29" s="1040"/>
      <c r="Y29" s="1040"/>
      <c r="Z29" s="1040"/>
      <c r="AA29" s="1040">
        <v>0</v>
      </c>
      <c r="AB29" s="1040"/>
      <c r="AC29" s="1040"/>
      <c r="AD29" s="1040"/>
      <c r="AE29" s="1041"/>
      <c r="AF29" s="1033">
        <v>0</v>
      </c>
      <c r="AG29" s="1034"/>
      <c r="AH29" s="1034"/>
      <c r="AI29" s="1034"/>
      <c r="AJ29" s="1035"/>
      <c r="AK29" s="976">
        <v>33</v>
      </c>
      <c r="AL29" s="967"/>
      <c r="AM29" s="967"/>
      <c r="AN29" s="967"/>
      <c r="AO29" s="967"/>
      <c r="AP29" s="967" t="s">
        <v>543</v>
      </c>
      <c r="AQ29" s="967"/>
      <c r="AR29" s="967"/>
      <c r="AS29" s="967"/>
      <c r="AT29" s="967"/>
      <c r="AU29" s="967" t="s">
        <v>543</v>
      </c>
      <c r="AV29" s="967"/>
      <c r="AW29" s="967"/>
      <c r="AX29" s="967"/>
      <c r="AY29" s="967"/>
      <c r="AZ29" s="1038" t="s">
        <v>544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1086</v>
      </c>
      <c r="R30" s="1040"/>
      <c r="S30" s="1040"/>
      <c r="T30" s="1040"/>
      <c r="U30" s="1040"/>
      <c r="V30" s="1040">
        <v>1074</v>
      </c>
      <c r="W30" s="1040"/>
      <c r="X30" s="1040"/>
      <c r="Y30" s="1040"/>
      <c r="Z30" s="1040"/>
      <c r="AA30" s="1040">
        <v>12</v>
      </c>
      <c r="AB30" s="1040"/>
      <c r="AC30" s="1040"/>
      <c r="AD30" s="1040"/>
      <c r="AE30" s="1041"/>
      <c r="AF30" s="1033">
        <v>12</v>
      </c>
      <c r="AG30" s="1034"/>
      <c r="AH30" s="1034"/>
      <c r="AI30" s="1034"/>
      <c r="AJ30" s="1035"/>
      <c r="AK30" s="976">
        <v>160</v>
      </c>
      <c r="AL30" s="967"/>
      <c r="AM30" s="967"/>
      <c r="AN30" s="967"/>
      <c r="AO30" s="967"/>
      <c r="AP30" s="967" t="s">
        <v>543</v>
      </c>
      <c r="AQ30" s="967"/>
      <c r="AR30" s="967"/>
      <c r="AS30" s="967"/>
      <c r="AT30" s="967"/>
      <c r="AU30" s="967" t="s">
        <v>543</v>
      </c>
      <c r="AV30" s="967"/>
      <c r="AW30" s="967"/>
      <c r="AX30" s="967"/>
      <c r="AY30" s="967"/>
      <c r="AZ30" s="1038" t="s">
        <v>544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154</v>
      </c>
      <c r="R31" s="1040"/>
      <c r="S31" s="1040"/>
      <c r="T31" s="1040"/>
      <c r="U31" s="1040"/>
      <c r="V31" s="1040">
        <v>151</v>
      </c>
      <c r="W31" s="1040"/>
      <c r="X31" s="1040"/>
      <c r="Y31" s="1040"/>
      <c r="Z31" s="1040"/>
      <c r="AA31" s="1040">
        <v>4</v>
      </c>
      <c r="AB31" s="1040"/>
      <c r="AC31" s="1040"/>
      <c r="AD31" s="1040"/>
      <c r="AE31" s="1041"/>
      <c r="AF31" s="1033">
        <v>404</v>
      </c>
      <c r="AG31" s="1034"/>
      <c r="AH31" s="1034"/>
      <c r="AI31" s="1034"/>
      <c r="AJ31" s="1035"/>
      <c r="AK31" s="976">
        <v>12</v>
      </c>
      <c r="AL31" s="967"/>
      <c r="AM31" s="967"/>
      <c r="AN31" s="967"/>
      <c r="AO31" s="967"/>
      <c r="AP31" s="967">
        <v>768</v>
      </c>
      <c r="AQ31" s="967"/>
      <c r="AR31" s="967"/>
      <c r="AS31" s="967"/>
      <c r="AT31" s="967"/>
      <c r="AU31" s="967">
        <v>97</v>
      </c>
      <c r="AV31" s="967"/>
      <c r="AW31" s="967"/>
      <c r="AX31" s="967"/>
      <c r="AY31" s="967"/>
      <c r="AZ31" s="1038" t="s">
        <v>544</v>
      </c>
      <c r="BA31" s="1038"/>
      <c r="BB31" s="1038"/>
      <c r="BC31" s="1038"/>
      <c r="BD31" s="1038"/>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427</v>
      </c>
      <c r="R32" s="1040"/>
      <c r="S32" s="1040"/>
      <c r="T32" s="1040"/>
      <c r="U32" s="1040"/>
      <c r="V32" s="1040">
        <v>418</v>
      </c>
      <c r="W32" s="1040"/>
      <c r="X32" s="1040"/>
      <c r="Y32" s="1040"/>
      <c r="Z32" s="1040"/>
      <c r="AA32" s="1040">
        <v>9</v>
      </c>
      <c r="AB32" s="1040"/>
      <c r="AC32" s="1040"/>
      <c r="AD32" s="1040"/>
      <c r="AE32" s="1041"/>
      <c r="AF32" s="1033">
        <v>9</v>
      </c>
      <c r="AG32" s="1034"/>
      <c r="AH32" s="1034"/>
      <c r="AI32" s="1034"/>
      <c r="AJ32" s="1035"/>
      <c r="AK32" s="976">
        <v>54</v>
      </c>
      <c r="AL32" s="967"/>
      <c r="AM32" s="967"/>
      <c r="AN32" s="967"/>
      <c r="AO32" s="967"/>
      <c r="AP32" s="967">
        <v>354</v>
      </c>
      <c r="AQ32" s="967"/>
      <c r="AR32" s="967"/>
      <c r="AS32" s="967"/>
      <c r="AT32" s="967"/>
      <c r="AU32" s="967">
        <v>214</v>
      </c>
      <c r="AV32" s="967"/>
      <c r="AW32" s="967"/>
      <c r="AX32" s="967"/>
      <c r="AY32" s="967"/>
      <c r="AZ32" s="1038" t="s">
        <v>544</v>
      </c>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160</v>
      </c>
      <c r="R33" s="1040"/>
      <c r="S33" s="1040"/>
      <c r="T33" s="1040"/>
      <c r="U33" s="1040"/>
      <c r="V33" s="1040">
        <v>160</v>
      </c>
      <c r="W33" s="1040"/>
      <c r="X33" s="1040"/>
      <c r="Y33" s="1040"/>
      <c r="Z33" s="1040"/>
      <c r="AA33" s="1040">
        <v>0</v>
      </c>
      <c r="AB33" s="1040"/>
      <c r="AC33" s="1040"/>
      <c r="AD33" s="1040"/>
      <c r="AE33" s="1041"/>
      <c r="AF33" s="1033">
        <v>0</v>
      </c>
      <c r="AG33" s="1034"/>
      <c r="AH33" s="1034"/>
      <c r="AI33" s="1034"/>
      <c r="AJ33" s="1035"/>
      <c r="AK33" s="976">
        <v>79</v>
      </c>
      <c r="AL33" s="967"/>
      <c r="AM33" s="967"/>
      <c r="AN33" s="967"/>
      <c r="AO33" s="967"/>
      <c r="AP33" s="967">
        <v>678</v>
      </c>
      <c r="AQ33" s="967"/>
      <c r="AR33" s="967"/>
      <c r="AS33" s="967"/>
      <c r="AT33" s="967"/>
      <c r="AU33" s="967">
        <v>504</v>
      </c>
      <c r="AV33" s="967"/>
      <c r="AW33" s="967"/>
      <c r="AX33" s="967"/>
      <c r="AY33" s="967"/>
      <c r="AZ33" s="1038" t="s">
        <v>544</v>
      </c>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387</v>
      </c>
      <c r="C34" s="1028"/>
      <c r="D34" s="1028"/>
      <c r="E34" s="1028"/>
      <c r="F34" s="1028"/>
      <c r="G34" s="1028"/>
      <c r="H34" s="1028"/>
      <c r="I34" s="1028"/>
      <c r="J34" s="1028"/>
      <c r="K34" s="1028"/>
      <c r="L34" s="1028"/>
      <c r="M34" s="1028"/>
      <c r="N34" s="1028"/>
      <c r="O34" s="1028"/>
      <c r="P34" s="1029"/>
      <c r="Q34" s="1039">
        <v>496</v>
      </c>
      <c r="R34" s="1040"/>
      <c r="S34" s="1040"/>
      <c r="T34" s="1040"/>
      <c r="U34" s="1040"/>
      <c r="V34" s="1040">
        <v>496</v>
      </c>
      <c r="W34" s="1040"/>
      <c r="X34" s="1040"/>
      <c r="Y34" s="1040"/>
      <c r="Z34" s="1040"/>
      <c r="AA34" s="1040">
        <v>0</v>
      </c>
      <c r="AB34" s="1040"/>
      <c r="AC34" s="1040"/>
      <c r="AD34" s="1040"/>
      <c r="AE34" s="1041"/>
      <c r="AF34" s="1033">
        <v>0</v>
      </c>
      <c r="AG34" s="1034"/>
      <c r="AH34" s="1034"/>
      <c r="AI34" s="1034"/>
      <c r="AJ34" s="1035"/>
      <c r="AK34" s="976">
        <v>341</v>
      </c>
      <c r="AL34" s="967"/>
      <c r="AM34" s="967"/>
      <c r="AN34" s="967"/>
      <c r="AO34" s="967"/>
      <c r="AP34" s="967">
        <v>4106</v>
      </c>
      <c r="AQ34" s="967"/>
      <c r="AR34" s="967"/>
      <c r="AS34" s="967"/>
      <c r="AT34" s="967"/>
      <c r="AU34" s="967">
        <v>3449</v>
      </c>
      <c r="AV34" s="967"/>
      <c r="AW34" s="967"/>
      <c r="AX34" s="967"/>
      <c r="AY34" s="967"/>
      <c r="AZ34" s="1038" t="s">
        <v>544</v>
      </c>
      <c r="BA34" s="1038"/>
      <c r="BB34" s="1038"/>
      <c r="BC34" s="1038"/>
      <c r="BD34" s="1038"/>
      <c r="BE34" s="1022" t="s">
        <v>385</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480</v>
      </c>
      <c r="AG63" s="955"/>
      <c r="AH63" s="955"/>
      <c r="AI63" s="955"/>
      <c r="AJ63" s="1020"/>
      <c r="AK63" s="1021"/>
      <c r="AL63" s="959"/>
      <c r="AM63" s="959"/>
      <c r="AN63" s="959"/>
      <c r="AO63" s="959"/>
      <c r="AP63" s="955">
        <v>5906</v>
      </c>
      <c r="AQ63" s="955"/>
      <c r="AR63" s="955"/>
      <c r="AS63" s="955"/>
      <c r="AT63" s="955"/>
      <c r="AU63" s="955">
        <v>4264</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392</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8633</v>
      </c>
      <c r="R68" s="978"/>
      <c r="S68" s="978"/>
      <c r="T68" s="978"/>
      <c r="U68" s="978"/>
      <c r="V68" s="978">
        <v>9432</v>
      </c>
      <c r="W68" s="978"/>
      <c r="X68" s="978"/>
      <c r="Y68" s="978"/>
      <c r="Z68" s="978"/>
      <c r="AA68" s="978">
        <v>-798</v>
      </c>
      <c r="AB68" s="978"/>
      <c r="AC68" s="978"/>
      <c r="AD68" s="978"/>
      <c r="AE68" s="978"/>
      <c r="AF68" s="978">
        <v>799</v>
      </c>
      <c r="AG68" s="978"/>
      <c r="AH68" s="978"/>
      <c r="AI68" s="978"/>
      <c r="AJ68" s="978"/>
      <c r="AK68" s="978">
        <v>0</v>
      </c>
      <c r="AL68" s="978"/>
      <c r="AM68" s="978"/>
      <c r="AN68" s="978"/>
      <c r="AO68" s="978"/>
      <c r="AP68" s="978">
        <v>11350</v>
      </c>
      <c r="AQ68" s="978"/>
      <c r="AR68" s="978"/>
      <c r="AS68" s="978"/>
      <c r="AT68" s="978"/>
      <c r="AU68" s="978">
        <v>629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2125</v>
      </c>
      <c r="R69" s="967"/>
      <c r="S69" s="967"/>
      <c r="T69" s="967"/>
      <c r="U69" s="967"/>
      <c r="V69" s="967">
        <v>2117</v>
      </c>
      <c r="W69" s="967"/>
      <c r="X69" s="967"/>
      <c r="Y69" s="967"/>
      <c r="Z69" s="967"/>
      <c r="AA69" s="967">
        <v>9</v>
      </c>
      <c r="AB69" s="967"/>
      <c r="AC69" s="967"/>
      <c r="AD69" s="967"/>
      <c r="AE69" s="967"/>
      <c r="AF69" s="967">
        <v>9</v>
      </c>
      <c r="AG69" s="967"/>
      <c r="AH69" s="967"/>
      <c r="AI69" s="967"/>
      <c r="AJ69" s="967"/>
      <c r="AK69" s="967">
        <v>0</v>
      </c>
      <c r="AL69" s="967"/>
      <c r="AM69" s="967"/>
      <c r="AN69" s="967"/>
      <c r="AO69" s="967"/>
      <c r="AP69" s="967">
        <v>805</v>
      </c>
      <c r="AQ69" s="967"/>
      <c r="AR69" s="967"/>
      <c r="AS69" s="967"/>
      <c r="AT69" s="967"/>
      <c r="AU69" s="967">
        <v>148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814</v>
      </c>
      <c r="R70" s="967"/>
      <c r="S70" s="967"/>
      <c r="T70" s="967"/>
      <c r="U70" s="967"/>
      <c r="V70" s="967">
        <v>800</v>
      </c>
      <c r="W70" s="967"/>
      <c r="X70" s="967"/>
      <c r="Y70" s="967"/>
      <c r="Z70" s="967"/>
      <c r="AA70" s="967">
        <v>14</v>
      </c>
      <c r="AB70" s="967"/>
      <c r="AC70" s="967"/>
      <c r="AD70" s="967"/>
      <c r="AE70" s="967"/>
      <c r="AF70" s="967">
        <v>14</v>
      </c>
      <c r="AG70" s="967"/>
      <c r="AH70" s="967"/>
      <c r="AI70" s="967"/>
      <c r="AJ70" s="967"/>
      <c r="AK70" s="967">
        <v>10</v>
      </c>
      <c r="AL70" s="967"/>
      <c r="AM70" s="967"/>
      <c r="AN70" s="967"/>
      <c r="AO70" s="967"/>
      <c r="AP70" s="967">
        <v>805</v>
      </c>
      <c r="AQ70" s="967"/>
      <c r="AR70" s="967"/>
      <c r="AS70" s="967"/>
      <c r="AT70" s="967"/>
      <c r="AU70" s="967">
        <v>408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1037</v>
      </c>
      <c r="R71" s="967"/>
      <c r="S71" s="967"/>
      <c r="T71" s="967"/>
      <c r="U71" s="967"/>
      <c r="V71" s="967">
        <v>1036</v>
      </c>
      <c r="W71" s="967"/>
      <c r="X71" s="967"/>
      <c r="Y71" s="967"/>
      <c r="Z71" s="967"/>
      <c r="AA71" s="967">
        <v>1</v>
      </c>
      <c r="AB71" s="967"/>
      <c r="AC71" s="967"/>
      <c r="AD71" s="967"/>
      <c r="AE71" s="967"/>
      <c r="AF71" s="967">
        <v>1</v>
      </c>
      <c r="AG71" s="967"/>
      <c r="AH71" s="967"/>
      <c r="AI71" s="967"/>
      <c r="AJ71" s="967"/>
      <c r="AK71" s="967">
        <v>435</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457</v>
      </c>
      <c r="R72" s="967"/>
      <c r="S72" s="967"/>
      <c r="T72" s="967"/>
      <c r="U72" s="967"/>
      <c r="V72" s="967">
        <v>438</v>
      </c>
      <c r="W72" s="967"/>
      <c r="X72" s="967"/>
      <c r="Y72" s="967"/>
      <c r="Z72" s="967"/>
      <c r="AA72" s="967">
        <v>19</v>
      </c>
      <c r="AB72" s="967"/>
      <c r="AC72" s="967"/>
      <c r="AD72" s="967"/>
      <c r="AE72" s="967"/>
      <c r="AF72" s="967">
        <v>19</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102711</v>
      </c>
      <c r="R73" s="967"/>
      <c r="S73" s="967"/>
      <c r="T73" s="967"/>
      <c r="U73" s="967"/>
      <c r="V73" s="967">
        <v>99754</v>
      </c>
      <c r="W73" s="967"/>
      <c r="X73" s="967"/>
      <c r="Y73" s="967"/>
      <c r="Z73" s="967"/>
      <c r="AA73" s="967">
        <v>2957</v>
      </c>
      <c r="AB73" s="967"/>
      <c r="AC73" s="967"/>
      <c r="AD73" s="967"/>
      <c r="AE73" s="967"/>
      <c r="AF73" s="967">
        <v>2957</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4148</v>
      </c>
      <c r="R74" s="967"/>
      <c r="S74" s="967"/>
      <c r="T74" s="967"/>
      <c r="U74" s="967"/>
      <c r="V74" s="967">
        <v>4116</v>
      </c>
      <c r="W74" s="967"/>
      <c r="X74" s="967"/>
      <c r="Y74" s="967"/>
      <c r="Z74" s="967"/>
      <c r="AA74" s="967">
        <v>32</v>
      </c>
      <c r="AB74" s="967"/>
      <c r="AC74" s="967"/>
      <c r="AD74" s="967"/>
      <c r="AE74" s="967"/>
      <c r="AF74" s="967">
        <v>32</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142</v>
      </c>
      <c r="R75" s="975"/>
      <c r="S75" s="975"/>
      <c r="T75" s="975"/>
      <c r="U75" s="976"/>
      <c r="V75" s="977">
        <v>126</v>
      </c>
      <c r="W75" s="975"/>
      <c r="X75" s="975"/>
      <c r="Y75" s="975"/>
      <c r="Z75" s="976"/>
      <c r="AA75" s="977">
        <v>16</v>
      </c>
      <c r="AB75" s="975"/>
      <c r="AC75" s="975"/>
      <c r="AD75" s="975"/>
      <c r="AE75" s="976"/>
      <c r="AF75" s="977">
        <v>16</v>
      </c>
      <c r="AG75" s="975"/>
      <c r="AH75" s="975"/>
      <c r="AI75" s="975"/>
      <c r="AJ75" s="976"/>
      <c r="AK75" s="977">
        <v>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542</v>
      </c>
      <c r="C76" s="971"/>
      <c r="D76" s="971"/>
      <c r="E76" s="971"/>
      <c r="F76" s="971"/>
      <c r="G76" s="971"/>
      <c r="H76" s="971"/>
      <c r="I76" s="971"/>
      <c r="J76" s="971"/>
      <c r="K76" s="971"/>
      <c r="L76" s="971"/>
      <c r="M76" s="971"/>
      <c r="N76" s="971"/>
      <c r="O76" s="971"/>
      <c r="P76" s="972"/>
      <c r="Q76" s="974">
        <v>132</v>
      </c>
      <c r="R76" s="975"/>
      <c r="S76" s="975"/>
      <c r="T76" s="975"/>
      <c r="U76" s="976"/>
      <c r="V76" s="977">
        <v>121</v>
      </c>
      <c r="W76" s="975"/>
      <c r="X76" s="975"/>
      <c r="Y76" s="975"/>
      <c r="Z76" s="976"/>
      <c r="AA76" s="977">
        <v>10</v>
      </c>
      <c r="AB76" s="975"/>
      <c r="AC76" s="975"/>
      <c r="AD76" s="975"/>
      <c r="AE76" s="976"/>
      <c r="AF76" s="977">
        <v>10</v>
      </c>
      <c r="AG76" s="975"/>
      <c r="AH76" s="975"/>
      <c r="AI76" s="975"/>
      <c r="AJ76" s="976"/>
      <c r="AK76" s="977">
        <v>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3857</v>
      </c>
      <c r="AG88" s="955"/>
      <c r="AH88" s="955"/>
      <c r="AI88" s="955"/>
      <c r="AJ88" s="955"/>
      <c r="AK88" s="959"/>
      <c r="AL88" s="959"/>
      <c r="AM88" s="959"/>
      <c r="AN88" s="959"/>
      <c r="AO88" s="959"/>
      <c r="AP88" s="955">
        <v>12960</v>
      </c>
      <c r="AQ88" s="955"/>
      <c r="AR88" s="955"/>
      <c r="AS88" s="955"/>
      <c r="AT88" s="955"/>
      <c r="AU88" s="955">
        <v>1185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v>
      </c>
      <c r="CS102" s="947"/>
      <c r="CT102" s="947"/>
      <c r="CU102" s="947"/>
      <c r="CV102" s="948"/>
      <c r="CW102" s="946" t="s">
        <v>543</v>
      </c>
      <c r="CX102" s="947"/>
      <c r="CY102" s="947"/>
      <c r="CZ102" s="947"/>
      <c r="DA102" s="948"/>
      <c r="DB102" s="946" t="s">
        <v>543</v>
      </c>
      <c r="DC102" s="947"/>
      <c r="DD102" s="947"/>
      <c r="DE102" s="947"/>
      <c r="DF102" s="948"/>
      <c r="DG102" s="946" t="s">
        <v>543</v>
      </c>
      <c r="DH102" s="947"/>
      <c r="DI102" s="947"/>
      <c r="DJ102" s="947"/>
      <c r="DK102" s="948"/>
      <c r="DL102" s="946">
        <v>25</v>
      </c>
      <c r="DM102" s="947"/>
      <c r="DN102" s="947"/>
      <c r="DO102" s="947"/>
      <c r="DP102" s="948"/>
      <c r="DQ102" s="946">
        <v>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285</v>
      </c>
      <c r="AG109" s="888"/>
      <c r="AH109" s="888"/>
      <c r="AI109" s="888"/>
      <c r="AJ109" s="889"/>
      <c r="AK109" s="890" t="s">
        <v>284</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285</v>
      </c>
      <c r="BW109" s="888"/>
      <c r="BX109" s="888"/>
      <c r="BY109" s="888"/>
      <c r="BZ109" s="889"/>
      <c r="CA109" s="890" t="s">
        <v>284</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285</v>
      </c>
      <c r="DM109" s="888"/>
      <c r="DN109" s="888"/>
      <c r="DO109" s="888"/>
      <c r="DP109" s="889"/>
      <c r="DQ109" s="890" t="s">
        <v>284</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454365</v>
      </c>
      <c r="AB110" s="873"/>
      <c r="AC110" s="873"/>
      <c r="AD110" s="873"/>
      <c r="AE110" s="874"/>
      <c r="AF110" s="875">
        <v>403035</v>
      </c>
      <c r="AG110" s="873"/>
      <c r="AH110" s="873"/>
      <c r="AI110" s="873"/>
      <c r="AJ110" s="874"/>
      <c r="AK110" s="875">
        <v>367205</v>
      </c>
      <c r="AL110" s="873"/>
      <c r="AM110" s="873"/>
      <c r="AN110" s="873"/>
      <c r="AO110" s="874"/>
      <c r="AP110" s="876">
        <v>11.7</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3762306</v>
      </c>
      <c r="BR110" s="800"/>
      <c r="BS110" s="800"/>
      <c r="BT110" s="800"/>
      <c r="BU110" s="800"/>
      <c r="BV110" s="800">
        <v>4111380</v>
      </c>
      <c r="BW110" s="800"/>
      <c r="BX110" s="800"/>
      <c r="BY110" s="800"/>
      <c r="BZ110" s="800"/>
      <c r="CA110" s="800">
        <v>4308480</v>
      </c>
      <c r="CB110" s="800"/>
      <c r="CC110" s="800"/>
      <c r="CD110" s="800"/>
      <c r="CE110" s="800"/>
      <c r="CF110" s="861">
        <v>137.19999999999999</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33688</v>
      </c>
      <c r="BR111" s="771"/>
      <c r="BS111" s="771"/>
      <c r="BT111" s="771"/>
      <c r="BU111" s="771"/>
      <c r="BV111" s="771">
        <v>16684</v>
      </c>
      <c r="BW111" s="771"/>
      <c r="BX111" s="771"/>
      <c r="BY111" s="771"/>
      <c r="BZ111" s="771"/>
      <c r="CA111" s="771">
        <v>16683</v>
      </c>
      <c r="CB111" s="771"/>
      <c r="CC111" s="771"/>
      <c r="CD111" s="771"/>
      <c r="CE111" s="771"/>
      <c r="CF111" s="848">
        <v>0.5</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v>410</v>
      </c>
      <c r="AL112" s="784"/>
      <c r="AM112" s="784"/>
      <c r="AN112" s="784"/>
      <c r="AO112" s="785"/>
      <c r="AP112" s="754">
        <v>0</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4185453</v>
      </c>
      <c r="BR112" s="771"/>
      <c r="BS112" s="771"/>
      <c r="BT112" s="771"/>
      <c r="BU112" s="771"/>
      <c r="BV112" s="771">
        <v>4042429</v>
      </c>
      <c r="BW112" s="771"/>
      <c r="BX112" s="771"/>
      <c r="BY112" s="771"/>
      <c r="BZ112" s="771"/>
      <c r="CA112" s="771">
        <v>4263238</v>
      </c>
      <c r="CB112" s="771"/>
      <c r="CC112" s="771"/>
      <c r="CD112" s="771"/>
      <c r="CE112" s="771"/>
      <c r="CF112" s="848">
        <v>135.80000000000001</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304263</v>
      </c>
      <c r="AB113" s="909"/>
      <c r="AC113" s="909"/>
      <c r="AD113" s="909"/>
      <c r="AE113" s="910"/>
      <c r="AF113" s="911">
        <v>322502</v>
      </c>
      <c r="AG113" s="909"/>
      <c r="AH113" s="909"/>
      <c r="AI113" s="909"/>
      <c r="AJ113" s="910"/>
      <c r="AK113" s="911">
        <v>324841</v>
      </c>
      <c r="AL113" s="909"/>
      <c r="AM113" s="909"/>
      <c r="AN113" s="909"/>
      <c r="AO113" s="910"/>
      <c r="AP113" s="912">
        <v>10.3</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1222739</v>
      </c>
      <c r="BR113" s="771"/>
      <c r="BS113" s="771"/>
      <c r="BT113" s="771"/>
      <c r="BU113" s="771"/>
      <c r="BV113" s="771">
        <v>1060574</v>
      </c>
      <c r="BW113" s="771"/>
      <c r="BX113" s="771"/>
      <c r="BY113" s="771"/>
      <c r="BZ113" s="771"/>
      <c r="CA113" s="771">
        <v>1185373</v>
      </c>
      <c r="CB113" s="771"/>
      <c r="CC113" s="771"/>
      <c r="CD113" s="771"/>
      <c r="CE113" s="771"/>
      <c r="CF113" s="848">
        <v>37.799999999999997</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205999</v>
      </c>
      <c r="AB114" s="784"/>
      <c r="AC114" s="784"/>
      <c r="AD114" s="784"/>
      <c r="AE114" s="785"/>
      <c r="AF114" s="786">
        <v>200632</v>
      </c>
      <c r="AG114" s="784"/>
      <c r="AH114" s="784"/>
      <c r="AI114" s="784"/>
      <c r="AJ114" s="785"/>
      <c r="AK114" s="786">
        <v>192920</v>
      </c>
      <c r="AL114" s="784"/>
      <c r="AM114" s="784"/>
      <c r="AN114" s="784"/>
      <c r="AO114" s="785"/>
      <c r="AP114" s="754">
        <v>6.1</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1553435</v>
      </c>
      <c r="BR114" s="771"/>
      <c r="BS114" s="771"/>
      <c r="BT114" s="771"/>
      <c r="BU114" s="771"/>
      <c r="BV114" s="771">
        <v>1481417</v>
      </c>
      <c r="BW114" s="771"/>
      <c r="BX114" s="771"/>
      <c r="BY114" s="771"/>
      <c r="BZ114" s="771"/>
      <c r="CA114" s="771">
        <v>1417389</v>
      </c>
      <c r="CB114" s="771"/>
      <c r="CC114" s="771"/>
      <c r="CD114" s="771"/>
      <c r="CE114" s="771"/>
      <c r="CF114" s="848">
        <v>45.1</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33170</v>
      </c>
      <c r="DH114" s="784"/>
      <c r="DI114" s="784"/>
      <c r="DJ114" s="784"/>
      <c r="DK114" s="785"/>
      <c r="DL114" s="786">
        <v>16592</v>
      </c>
      <c r="DM114" s="784"/>
      <c r="DN114" s="784"/>
      <c r="DO114" s="784"/>
      <c r="DP114" s="785"/>
      <c r="DQ114" s="786">
        <v>16592</v>
      </c>
      <c r="DR114" s="784"/>
      <c r="DS114" s="784"/>
      <c r="DT114" s="784"/>
      <c r="DU114" s="785"/>
      <c r="DV114" s="754">
        <v>0.5</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17391</v>
      </c>
      <c r="AB115" s="909"/>
      <c r="AC115" s="909"/>
      <c r="AD115" s="909"/>
      <c r="AE115" s="910"/>
      <c r="AF115" s="911">
        <v>17003</v>
      </c>
      <c r="AG115" s="909"/>
      <c r="AH115" s="909"/>
      <c r="AI115" s="909"/>
      <c r="AJ115" s="910"/>
      <c r="AK115" s="911">
        <v>16683</v>
      </c>
      <c r="AL115" s="909"/>
      <c r="AM115" s="909"/>
      <c r="AN115" s="909"/>
      <c r="AO115" s="910"/>
      <c r="AP115" s="912">
        <v>0.5</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v>2456</v>
      </c>
      <c r="CB115" s="771"/>
      <c r="CC115" s="771"/>
      <c r="CD115" s="771"/>
      <c r="CE115" s="771"/>
      <c r="CF115" s="848">
        <v>0.1</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1233</v>
      </c>
      <c r="AB116" s="784"/>
      <c r="AC116" s="784"/>
      <c r="AD116" s="784"/>
      <c r="AE116" s="785"/>
      <c r="AF116" s="786">
        <v>1271</v>
      </c>
      <c r="AG116" s="784"/>
      <c r="AH116" s="784"/>
      <c r="AI116" s="784"/>
      <c r="AJ116" s="785"/>
      <c r="AK116" s="786">
        <v>1381</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983251</v>
      </c>
      <c r="AB117" s="895"/>
      <c r="AC117" s="895"/>
      <c r="AD117" s="895"/>
      <c r="AE117" s="896"/>
      <c r="AF117" s="898">
        <v>944443</v>
      </c>
      <c r="AG117" s="895"/>
      <c r="AH117" s="895"/>
      <c r="AI117" s="895"/>
      <c r="AJ117" s="896"/>
      <c r="AK117" s="898">
        <v>903440</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285</v>
      </c>
      <c r="AG118" s="888"/>
      <c r="AH118" s="888"/>
      <c r="AI118" s="888"/>
      <c r="AJ118" s="889"/>
      <c r="AK118" s="890" t="s">
        <v>284</v>
      </c>
      <c r="AL118" s="888"/>
      <c r="AM118" s="888"/>
      <c r="AN118" s="888"/>
      <c r="AO118" s="889"/>
      <c r="AP118" s="891" t="s">
        <v>403</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431</v>
      </c>
      <c r="BP118" s="838"/>
      <c r="BQ118" s="857">
        <v>10757621</v>
      </c>
      <c r="BR118" s="858"/>
      <c r="BS118" s="858"/>
      <c r="BT118" s="858"/>
      <c r="BU118" s="858"/>
      <c r="BV118" s="858">
        <v>10712484</v>
      </c>
      <c r="BW118" s="858"/>
      <c r="BX118" s="858"/>
      <c r="BY118" s="858"/>
      <c r="BZ118" s="858"/>
      <c r="CA118" s="858">
        <v>11193619</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2034413</v>
      </c>
      <c r="BR119" s="800"/>
      <c r="BS119" s="800"/>
      <c r="BT119" s="800"/>
      <c r="BU119" s="800"/>
      <c r="BV119" s="800">
        <v>2075266</v>
      </c>
      <c r="BW119" s="800"/>
      <c r="BX119" s="800"/>
      <c r="BY119" s="800"/>
      <c r="BZ119" s="800"/>
      <c r="CA119" s="800">
        <v>2158199</v>
      </c>
      <c r="CB119" s="800"/>
      <c r="CC119" s="800"/>
      <c r="CD119" s="800"/>
      <c r="CE119" s="800"/>
      <c r="CF119" s="861">
        <v>68.7</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518</v>
      </c>
      <c r="DH119" s="717"/>
      <c r="DI119" s="717"/>
      <c r="DJ119" s="717"/>
      <c r="DK119" s="718"/>
      <c r="DL119" s="719">
        <v>92</v>
      </c>
      <c r="DM119" s="717"/>
      <c r="DN119" s="717"/>
      <c r="DO119" s="717"/>
      <c r="DP119" s="718"/>
      <c r="DQ119" s="719">
        <v>91</v>
      </c>
      <c r="DR119" s="717"/>
      <c r="DS119" s="717"/>
      <c r="DT119" s="717"/>
      <c r="DU119" s="718"/>
      <c r="DV119" s="807">
        <v>0</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8265</v>
      </c>
      <c r="BR120" s="771"/>
      <c r="BS120" s="771"/>
      <c r="BT120" s="771"/>
      <c r="BU120" s="771"/>
      <c r="BV120" s="771">
        <v>3062</v>
      </c>
      <c r="BW120" s="771"/>
      <c r="BX120" s="771"/>
      <c r="BY120" s="771"/>
      <c r="BZ120" s="771"/>
      <c r="CA120" s="771">
        <v>2898</v>
      </c>
      <c r="CB120" s="771"/>
      <c r="CC120" s="771"/>
      <c r="CD120" s="771"/>
      <c r="CE120" s="771"/>
      <c r="CF120" s="848">
        <v>0.1</v>
      </c>
      <c r="CG120" s="849"/>
      <c r="CH120" s="849"/>
      <c r="CI120" s="849"/>
      <c r="CJ120" s="849"/>
      <c r="CK120" s="850" t="s">
        <v>437</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3502580</v>
      </c>
      <c r="DH120" s="800"/>
      <c r="DI120" s="800"/>
      <c r="DJ120" s="800"/>
      <c r="DK120" s="800"/>
      <c r="DL120" s="800">
        <v>3349715</v>
      </c>
      <c r="DM120" s="800"/>
      <c r="DN120" s="800"/>
      <c r="DO120" s="800"/>
      <c r="DP120" s="800"/>
      <c r="DQ120" s="800">
        <v>3140981</v>
      </c>
      <c r="DR120" s="800"/>
      <c r="DS120" s="800"/>
      <c r="DT120" s="800"/>
      <c r="DU120" s="800"/>
      <c r="DV120" s="801">
        <v>100</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6296008</v>
      </c>
      <c r="BR121" s="858"/>
      <c r="BS121" s="858"/>
      <c r="BT121" s="858"/>
      <c r="BU121" s="858"/>
      <c r="BV121" s="858">
        <v>6319716</v>
      </c>
      <c r="BW121" s="858"/>
      <c r="BX121" s="858"/>
      <c r="BY121" s="858"/>
      <c r="BZ121" s="858"/>
      <c r="CA121" s="858">
        <v>6355072</v>
      </c>
      <c r="CB121" s="858"/>
      <c r="CC121" s="858"/>
      <c r="CD121" s="858"/>
      <c r="CE121" s="858"/>
      <c r="CF121" s="859">
        <v>202.4</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454061</v>
      </c>
      <c r="DH121" s="771"/>
      <c r="DI121" s="771"/>
      <c r="DJ121" s="771"/>
      <c r="DK121" s="771"/>
      <c r="DL121" s="771">
        <v>439990</v>
      </c>
      <c r="DM121" s="771"/>
      <c r="DN121" s="771"/>
      <c r="DO121" s="771"/>
      <c r="DP121" s="771"/>
      <c r="DQ121" s="771">
        <v>425188</v>
      </c>
      <c r="DR121" s="771"/>
      <c r="DS121" s="771"/>
      <c r="DT121" s="771"/>
      <c r="DU121" s="771"/>
      <c r="DV121" s="823">
        <v>13.5</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16563</v>
      </c>
      <c r="AB122" s="784"/>
      <c r="AC122" s="784"/>
      <c r="AD122" s="784"/>
      <c r="AE122" s="785"/>
      <c r="AF122" s="786">
        <v>16578</v>
      </c>
      <c r="AG122" s="784"/>
      <c r="AH122" s="784"/>
      <c r="AI122" s="784"/>
      <c r="AJ122" s="785"/>
      <c r="AK122" s="786">
        <v>16592</v>
      </c>
      <c r="AL122" s="784"/>
      <c r="AM122" s="784"/>
      <c r="AN122" s="784"/>
      <c r="AO122" s="785"/>
      <c r="AP122" s="754">
        <v>0.5</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440</v>
      </c>
      <c r="BP122" s="838"/>
      <c r="BQ122" s="839">
        <v>8338686</v>
      </c>
      <c r="BR122" s="840"/>
      <c r="BS122" s="840"/>
      <c r="BT122" s="840"/>
      <c r="BU122" s="840"/>
      <c r="BV122" s="840">
        <v>8398044</v>
      </c>
      <c r="BW122" s="840"/>
      <c r="BX122" s="840"/>
      <c r="BY122" s="840"/>
      <c r="BZ122" s="840"/>
      <c r="CA122" s="840">
        <v>8516169</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133988</v>
      </c>
      <c r="DH122" s="771"/>
      <c r="DI122" s="771"/>
      <c r="DJ122" s="771"/>
      <c r="DK122" s="771"/>
      <c r="DL122" s="771">
        <v>153512</v>
      </c>
      <c r="DM122" s="771"/>
      <c r="DN122" s="771"/>
      <c r="DO122" s="771"/>
      <c r="DP122" s="771"/>
      <c r="DQ122" s="771">
        <v>213736</v>
      </c>
      <c r="DR122" s="771"/>
      <c r="DS122" s="771"/>
      <c r="DT122" s="771"/>
      <c r="DU122" s="771"/>
      <c r="DV122" s="823">
        <v>6.8</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71.900000000000006</v>
      </c>
      <c r="BR123" s="832"/>
      <c r="BS123" s="832"/>
      <c r="BT123" s="832"/>
      <c r="BU123" s="832"/>
      <c r="BV123" s="832">
        <v>71.900000000000006</v>
      </c>
      <c r="BW123" s="832"/>
      <c r="BX123" s="832"/>
      <c r="BY123" s="832"/>
      <c r="BZ123" s="832"/>
      <c r="CA123" s="832">
        <v>85.2</v>
      </c>
      <c r="CB123" s="832"/>
      <c r="CC123" s="832"/>
      <c r="CD123" s="832"/>
      <c r="CE123" s="832"/>
      <c r="CF123" s="730"/>
      <c r="CG123" s="731"/>
      <c r="CH123" s="731"/>
      <c r="CI123" s="731"/>
      <c r="CJ123" s="833"/>
      <c r="CK123" s="851"/>
      <c r="CL123" s="812"/>
      <c r="CM123" s="812"/>
      <c r="CN123" s="812"/>
      <c r="CO123" s="813"/>
      <c r="CP123" s="828" t="s">
        <v>382</v>
      </c>
      <c r="CQ123" s="829"/>
      <c r="CR123" s="829"/>
      <c r="CS123" s="829"/>
      <c r="CT123" s="829"/>
      <c r="CU123" s="829"/>
      <c r="CV123" s="829"/>
      <c r="CW123" s="829"/>
      <c r="CX123" s="829"/>
      <c r="CY123" s="829"/>
      <c r="CZ123" s="829"/>
      <c r="DA123" s="829"/>
      <c r="DB123" s="829"/>
      <c r="DC123" s="829"/>
      <c r="DD123" s="829"/>
      <c r="DE123" s="829"/>
      <c r="DF123" s="830"/>
      <c r="DG123" s="783">
        <v>94824</v>
      </c>
      <c r="DH123" s="784"/>
      <c r="DI123" s="784"/>
      <c r="DJ123" s="784"/>
      <c r="DK123" s="785"/>
      <c r="DL123" s="786">
        <v>99212</v>
      </c>
      <c r="DM123" s="784"/>
      <c r="DN123" s="784"/>
      <c r="DO123" s="784"/>
      <c r="DP123" s="785"/>
      <c r="DQ123" s="786">
        <v>96730</v>
      </c>
      <c r="DR123" s="784"/>
      <c r="DS123" s="784"/>
      <c r="DT123" s="784"/>
      <c r="DU123" s="785"/>
      <c r="DV123" s="754">
        <v>3.1</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828</v>
      </c>
      <c r="AB126" s="784"/>
      <c r="AC126" s="784"/>
      <c r="AD126" s="784"/>
      <c r="AE126" s="785"/>
      <c r="AF126" s="786">
        <v>425</v>
      </c>
      <c r="AG126" s="784"/>
      <c r="AH126" s="784"/>
      <c r="AI126" s="784"/>
      <c r="AJ126" s="785"/>
      <c r="AK126" s="786">
        <v>91</v>
      </c>
      <c r="AL126" s="784"/>
      <c r="AM126" s="784"/>
      <c r="AN126" s="784"/>
      <c r="AO126" s="785"/>
      <c r="AP126" s="754">
        <v>0</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v>2456</v>
      </c>
      <c r="DR127" s="820"/>
      <c r="DS127" s="820"/>
      <c r="DT127" s="820"/>
      <c r="DU127" s="820"/>
      <c r="DV127" s="821">
        <v>0.1</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24094</v>
      </c>
      <c r="AB128" s="724"/>
      <c r="AC128" s="724"/>
      <c r="AD128" s="724"/>
      <c r="AE128" s="725"/>
      <c r="AF128" s="726">
        <v>11187</v>
      </c>
      <c r="AG128" s="724"/>
      <c r="AH128" s="724"/>
      <c r="AI128" s="724"/>
      <c r="AJ128" s="725"/>
      <c r="AK128" s="726">
        <v>1257</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456</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3902245</v>
      </c>
      <c r="AB129" s="784"/>
      <c r="AC129" s="784"/>
      <c r="AD129" s="784"/>
      <c r="AE129" s="785"/>
      <c r="AF129" s="786">
        <v>3762911</v>
      </c>
      <c r="AG129" s="784"/>
      <c r="AH129" s="784"/>
      <c r="AI129" s="784"/>
      <c r="AJ129" s="785"/>
      <c r="AK129" s="786">
        <v>3703384</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11.7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541035</v>
      </c>
      <c r="AB130" s="784"/>
      <c r="AC130" s="784"/>
      <c r="AD130" s="784"/>
      <c r="AE130" s="785"/>
      <c r="AF130" s="786">
        <v>544689</v>
      </c>
      <c r="AG130" s="784"/>
      <c r="AH130" s="784"/>
      <c r="AI130" s="784"/>
      <c r="AJ130" s="785"/>
      <c r="AK130" s="786">
        <v>563473</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85.2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3361210</v>
      </c>
      <c r="AB131" s="717"/>
      <c r="AC131" s="717"/>
      <c r="AD131" s="717"/>
      <c r="AE131" s="718"/>
      <c r="AF131" s="719">
        <v>3218222</v>
      </c>
      <c r="AG131" s="717"/>
      <c r="AH131" s="717"/>
      <c r="AI131" s="717"/>
      <c r="AJ131" s="718"/>
      <c r="AK131" s="719">
        <v>3139911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12.439627399999999</v>
      </c>
      <c r="AB132" s="740"/>
      <c r="AC132" s="740"/>
      <c r="AD132" s="740"/>
      <c r="AE132" s="741"/>
      <c r="AF132" s="742">
        <v>12.07396507</v>
      </c>
      <c r="AG132" s="740"/>
      <c r="AH132" s="740"/>
      <c r="AI132" s="740"/>
      <c r="AJ132" s="741"/>
      <c r="AK132" s="742">
        <v>10.78724843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13.3</v>
      </c>
      <c r="AB133" s="749"/>
      <c r="AC133" s="749"/>
      <c r="AD133" s="749"/>
      <c r="AE133" s="750"/>
      <c r="AF133" s="748">
        <v>12.8</v>
      </c>
      <c r="AG133" s="749"/>
      <c r="AH133" s="749"/>
      <c r="AI133" s="749"/>
      <c r="AJ133" s="750"/>
      <c r="AK133" s="748">
        <v>11.7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1314056</v>
      </c>
      <c r="L9" s="264">
        <v>130208</v>
      </c>
      <c r="M9" s="265">
        <v>89595</v>
      </c>
      <c r="N9" s="266">
        <v>45.3</v>
      </c>
    </row>
    <row r="10" spans="1:16">
      <c r="A10" s="248"/>
      <c r="B10" s="244"/>
      <c r="C10" s="244"/>
      <c r="D10" s="244"/>
      <c r="E10" s="244"/>
      <c r="F10" s="244"/>
      <c r="G10" s="1133" t="s">
        <v>474</v>
      </c>
      <c r="H10" s="1134"/>
      <c r="I10" s="1134"/>
      <c r="J10" s="1135"/>
      <c r="K10" s="267">
        <v>88028</v>
      </c>
      <c r="L10" s="268">
        <v>8723</v>
      </c>
      <c r="M10" s="269">
        <v>8996</v>
      </c>
      <c r="N10" s="270">
        <v>-3</v>
      </c>
    </row>
    <row r="11" spans="1:16" ht="13.5" customHeight="1">
      <c r="A11" s="248"/>
      <c r="B11" s="244"/>
      <c r="C11" s="244"/>
      <c r="D11" s="244"/>
      <c r="E11" s="244"/>
      <c r="F11" s="244"/>
      <c r="G11" s="1133" t="s">
        <v>475</v>
      </c>
      <c r="H11" s="1134"/>
      <c r="I11" s="1134"/>
      <c r="J11" s="1135"/>
      <c r="K11" s="267">
        <v>238448</v>
      </c>
      <c r="L11" s="268">
        <v>23627</v>
      </c>
      <c r="M11" s="269">
        <v>12730</v>
      </c>
      <c r="N11" s="270">
        <v>85.6</v>
      </c>
    </row>
    <row r="12" spans="1:16" ht="13.5" customHeight="1">
      <c r="A12" s="248"/>
      <c r="B12" s="244"/>
      <c r="C12" s="244"/>
      <c r="D12" s="244"/>
      <c r="E12" s="244"/>
      <c r="F12" s="244"/>
      <c r="G12" s="1133" t="s">
        <v>476</v>
      </c>
      <c r="H12" s="1134"/>
      <c r="I12" s="1134"/>
      <c r="J12" s="1135"/>
      <c r="K12" s="267">
        <v>66781</v>
      </c>
      <c r="L12" s="268">
        <v>6617</v>
      </c>
      <c r="M12" s="269">
        <v>1070</v>
      </c>
      <c r="N12" s="270">
        <v>518.4</v>
      </c>
    </row>
    <row r="13" spans="1:16" ht="13.5" customHeight="1">
      <c r="A13" s="248"/>
      <c r="B13" s="244"/>
      <c r="C13" s="244"/>
      <c r="D13" s="244"/>
      <c r="E13" s="244"/>
      <c r="F13" s="244"/>
      <c r="G13" s="1133" t="s">
        <v>477</v>
      </c>
      <c r="H13" s="1134"/>
      <c r="I13" s="1134"/>
      <c r="J13" s="1135"/>
      <c r="K13" s="267" t="s">
        <v>478</v>
      </c>
      <c r="L13" s="268" t="s">
        <v>478</v>
      </c>
      <c r="M13" s="269">
        <v>19</v>
      </c>
      <c r="N13" s="270" t="s">
        <v>478</v>
      </c>
    </row>
    <row r="14" spans="1:16" ht="13.5" customHeight="1">
      <c r="A14" s="248"/>
      <c r="B14" s="244"/>
      <c r="C14" s="244"/>
      <c r="D14" s="244"/>
      <c r="E14" s="244"/>
      <c r="F14" s="244"/>
      <c r="G14" s="1133" t="s">
        <v>479</v>
      </c>
      <c r="H14" s="1134"/>
      <c r="I14" s="1134"/>
      <c r="J14" s="1135"/>
      <c r="K14" s="267">
        <v>35080</v>
      </c>
      <c r="L14" s="268">
        <v>3476</v>
      </c>
      <c r="M14" s="269">
        <v>4490</v>
      </c>
      <c r="N14" s="270">
        <v>-22.6</v>
      </c>
    </row>
    <row r="15" spans="1:16" ht="13.5" customHeight="1">
      <c r="A15" s="248"/>
      <c r="B15" s="244"/>
      <c r="C15" s="244"/>
      <c r="D15" s="244"/>
      <c r="E15" s="244"/>
      <c r="F15" s="244"/>
      <c r="G15" s="1133" t="s">
        <v>480</v>
      </c>
      <c r="H15" s="1134"/>
      <c r="I15" s="1134"/>
      <c r="J15" s="1135"/>
      <c r="K15" s="267">
        <v>31208</v>
      </c>
      <c r="L15" s="268">
        <v>3092</v>
      </c>
      <c r="M15" s="269">
        <v>2030</v>
      </c>
      <c r="N15" s="270">
        <v>52.3</v>
      </c>
    </row>
    <row r="16" spans="1:16">
      <c r="A16" s="248"/>
      <c r="B16" s="244"/>
      <c r="C16" s="244"/>
      <c r="D16" s="244"/>
      <c r="E16" s="244"/>
      <c r="F16" s="244"/>
      <c r="G16" s="1136" t="s">
        <v>481</v>
      </c>
      <c r="H16" s="1137"/>
      <c r="I16" s="1137"/>
      <c r="J16" s="1138"/>
      <c r="K16" s="268">
        <v>-130089</v>
      </c>
      <c r="L16" s="268">
        <v>-12890</v>
      </c>
      <c r="M16" s="269">
        <v>-9813</v>
      </c>
      <c r="N16" s="270">
        <v>31.4</v>
      </c>
    </row>
    <row r="17" spans="1:16">
      <c r="A17" s="248"/>
      <c r="B17" s="244"/>
      <c r="C17" s="244"/>
      <c r="D17" s="244"/>
      <c r="E17" s="244"/>
      <c r="F17" s="244"/>
      <c r="G17" s="1136" t="s">
        <v>169</v>
      </c>
      <c r="H17" s="1137"/>
      <c r="I17" s="1137"/>
      <c r="J17" s="1138"/>
      <c r="K17" s="268">
        <v>1643512</v>
      </c>
      <c r="L17" s="268">
        <v>162853</v>
      </c>
      <c r="M17" s="269">
        <v>109116</v>
      </c>
      <c r="N17" s="270">
        <v>49.2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17.239999999999998</v>
      </c>
      <c r="L21" s="281">
        <v>10.38</v>
      </c>
      <c r="M21" s="282">
        <v>6.86</v>
      </c>
      <c r="N21" s="249"/>
      <c r="O21" s="283"/>
      <c r="P21" s="279"/>
    </row>
    <row r="22" spans="1:16" s="284" customFormat="1">
      <c r="A22" s="279"/>
      <c r="B22" s="249"/>
      <c r="C22" s="249"/>
      <c r="D22" s="249"/>
      <c r="E22" s="249"/>
      <c r="F22" s="249"/>
      <c r="G22" s="1130" t="s">
        <v>487</v>
      </c>
      <c r="H22" s="1131"/>
      <c r="I22" s="1131"/>
      <c r="J22" s="1132"/>
      <c r="K22" s="285">
        <v>92.9</v>
      </c>
      <c r="L22" s="286">
        <v>95.1</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367205</v>
      </c>
      <c r="L32" s="294">
        <v>36386</v>
      </c>
      <c r="M32" s="295">
        <v>57190</v>
      </c>
      <c r="N32" s="296">
        <v>-36.4</v>
      </c>
    </row>
    <row r="33" spans="1:16" ht="13.5" customHeight="1">
      <c r="A33" s="248"/>
      <c r="B33" s="244"/>
      <c r="C33" s="244"/>
      <c r="D33" s="244"/>
      <c r="E33" s="244"/>
      <c r="F33" s="244"/>
      <c r="G33" s="1121" t="s">
        <v>491</v>
      </c>
      <c r="H33" s="1122"/>
      <c r="I33" s="1122"/>
      <c r="J33" s="1123"/>
      <c r="K33" s="294" t="s">
        <v>478</v>
      </c>
      <c r="L33" s="294" t="s">
        <v>478</v>
      </c>
      <c r="M33" s="295" t="s">
        <v>478</v>
      </c>
      <c r="N33" s="296" t="s">
        <v>478</v>
      </c>
    </row>
    <row r="34" spans="1:16" ht="27" customHeight="1">
      <c r="A34" s="248"/>
      <c r="B34" s="244"/>
      <c r="C34" s="244"/>
      <c r="D34" s="244"/>
      <c r="E34" s="244"/>
      <c r="F34" s="244"/>
      <c r="G34" s="1121" t="s">
        <v>492</v>
      </c>
      <c r="H34" s="1122"/>
      <c r="I34" s="1122"/>
      <c r="J34" s="1123"/>
      <c r="K34" s="294">
        <v>410</v>
      </c>
      <c r="L34" s="294">
        <v>41</v>
      </c>
      <c r="M34" s="295">
        <v>1</v>
      </c>
      <c r="N34" s="296">
        <v>4000</v>
      </c>
    </row>
    <row r="35" spans="1:16" ht="27" customHeight="1">
      <c r="A35" s="248"/>
      <c r="B35" s="244"/>
      <c r="C35" s="244"/>
      <c r="D35" s="244"/>
      <c r="E35" s="244"/>
      <c r="F35" s="244"/>
      <c r="G35" s="1121" t="s">
        <v>493</v>
      </c>
      <c r="H35" s="1122"/>
      <c r="I35" s="1122"/>
      <c r="J35" s="1123"/>
      <c r="K35" s="294">
        <v>324841</v>
      </c>
      <c r="L35" s="294">
        <v>32188</v>
      </c>
      <c r="M35" s="295">
        <v>16809</v>
      </c>
      <c r="N35" s="296">
        <v>91.5</v>
      </c>
    </row>
    <row r="36" spans="1:16" ht="27" customHeight="1">
      <c r="A36" s="248"/>
      <c r="B36" s="244"/>
      <c r="C36" s="244"/>
      <c r="D36" s="244"/>
      <c r="E36" s="244"/>
      <c r="F36" s="244"/>
      <c r="G36" s="1121" t="s">
        <v>494</v>
      </c>
      <c r="H36" s="1122"/>
      <c r="I36" s="1122"/>
      <c r="J36" s="1123"/>
      <c r="K36" s="294">
        <v>192920</v>
      </c>
      <c r="L36" s="294">
        <v>19116</v>
      </c>
      <c r="M36" s="295">
        <v>4695</v>
      </c>
      <c r="N36" s="296">
        <v>307.2</v>
      </c>
    </row>
    <row r="37" spans="1:16" ht="13.5" customHeight="1">
      <c r="A37" s="248"/>
      <c r="B37" s="244"/>
      <c r="C37" s="244"/>
      <c r="D37" s="244"/>
      <c r="E37" s="244"/>
      <c r="F37" s="244"/>
      <c r="G37" s="1121" t="s">
        <v>495</v>
      </c>
      <c r="H37" s="1122"/>
      <c r="I37" s="1122"/>
      <c r="J37" s="1123"/>
      <c r="K37" s="294">
        <v>16683</v>
      </c>
      <c r="L37" s="294">
        <v>1653</v>
      </c>
      <c r="M37" s="295">
        <v>1282</v>
      </c>
      <c r="N37" s="296">
        <v>28.9</v>
      </c>
    </row>
    <row r="38" spans="1:16" ht="27" customHeight="1">
      <c r="A38" s="248"/>
      <c r="B38" s="244"/>
      <c r="C38" s="244"/>
      <c r="D38" s="244"/>
      <c r="E38" s="244"/>
      <c r="F38" s="244"/>
      <c r="G38" s="1124" t="s">
        <v>496</v>
      </c>
      <c r="H38" s="1125"/>
      <c r="I38" s="1125"/>
      <c r="J38" s="1126"/>
      <c r="K38" s="297">
        <v>1381</v>
      </c>
      <c r="L38" s="297">
        <v>137</v>
      </c>
      <c r="M38" s="298">
        <v>8</v>
      </c>
      <c r="N38" s="299">
        <v>1612.5</v>
      </c>
      <c r="O38" s="293"/>
    </row>
    <row r="39" spans="1:16">
      <c r="A39" s="248"/>
      <c r="B39" s="244"/>
      <c r="C39" s="244"/>
      <c r="D39" s="244"/>
      <c r="E39" s="244"/>
      <c r="F39" s="244"/>
      <c r="G39" s="1124" t="s">
        <v>497</v>
      </c>
      <c r="H39" s="1125"/>
      <c r="I39" s="1125"/>
      <c r="J39" s="1126"/>
      <c r="K39" s="300">
        <v>-1257</v>
      </c>
      <c r="L39" s="300">
        <v>-125</v>
      </c>
      <c r="M39" s="301">
        <v>-2615</v>
      </c>
      <c r="N39" s="302">
        <v>-95.2</v>
      </c>
      <c r="O39" s="293"/>
    </row>
    <row r="40" spans="1:16" ht="27" customHeight="1">
      <c r="A40" s="248"/>
      <c r="B40" s="244"/>
      <c r="C40" s="244"/>
      <c r="D40" s="244"/>
      <c r="E40" s="244"/>
      <c r="F40" s="244"/>
      <c r="G40" s="1121" t="s">
        <v>498</v>
      </c>
      <c r="H40" s="1122"/>
      <c r="I40" s="1122"/>
      <c r="J40" s="1123"/>
      <c r="K40" s="300">
        <v>-563473</v>
      </c>
      <c r="L40" s="300">
        <v>-55834</v>
      </c>
      <c r="M40" s="301">
        <v>-54029</v>
      </c>
      <c r="N40" s="302">
        <v>3.3</v>
      </c>
      <c r="O40" s="293"/>
    </row>
    <row r="41" spans="1:16">
      <c r="A41" s="248"/>
      <c r="B41" s="244"/>
      <c r="C41" s="244"/>
      <c r="D41" s="244"/>
      <c r="E41" s="244"/>
      <c r="F41" s="244"/>
      <c r="G41" s="1127" t="s">
        <v>279</v>
      </c>
      <c r="H41" s="1128"/>
      <c r="I41" s="1128"/>
      <c r="J41" s="1129"/>
      <c r="K41" s="294">
        <v>338710</v>
      </c>
      <c r="L41" s="300">
        <v>33562</v>
      </c>
      <c r="M41" s="301">
        <v>23340</v>
      </c>
      <c r="N41" s="302">
        <v>43.8</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1950566</v>
      </c>
      <c r="J51" s="320">
        <v>183221</v>
      </c>
      <c r="K51" s="321">
        <v>-27.2</v>
      </c>
      <c r="L51" s="322">
        <v>89245</v>
      </c>
      <c r="M51" s="323">
        <v>27</v>
      </c>
      <c r="N51" s="324">
        <v>-54.2</v>
      </c>
    </row>
    <row r="52" spans="1:14">
      <c r="A52" s="248"/>
      <c r="B52" s="244"/>
      <c r="C52" s="244"/>
      <c r="D52" s="244"/>
      <c r="E52" s="244"/>
      <c r="F52" s="244"/>
      <c r="G52" s="325"/>
      <c r="H52" s="326" t="s">
        <v>509</v>
      </c>
      <c r="I52" s="327">
        <v>1116192</v>
      </c>
      <c r="J52" s="328">
        <v>104846</v>
      </c>
      <c r="K52" s="329">
        <v>-51.6</v>
      </c>
      <c r="L52" s="330">
        <v>42966</v>
      </c>
      <c r="M52" s="331">
        <v>2.9</v>
      </c>
      <c r="N52" s="332">
        <v>-54.5</v>
      </c>
    </row>
    <row r="53" spans="1:14">
      <c r="A53" s="248"/>
      <c r="B53" s="244"/>
      <c r="C53" s="244"/>
      <c r="D53" s="244"/>
      <c r="E53" s="244"/>
      <c r="F53" s="244"/>
      <c r="G53" s="310" t="s">
        <v>510</v>
      </c>
      <c r="H53" s="311"/>
      <c r="I53" s="319">
        <v>2584630</v>
      </c>
      <c r="J53" s="320">
        <v>246132</v>
      </c>
      <c r="K53" s="321">
        <v>34.299999999999997</v>
      </c>
      <c r="L53" s="322">
        <v>70897</v>
      </c>
      <c r="M53" s="323">
        <v>-20.6</v>
      </c>
      <c r="N53" s="324">
        <v>54.9</v>
      </c>
    </row>
    <row r="54" spans="1:14">
      <c r="A54" s="248"/>
      <c r="B54" s="244"/>
      <c r="C54" s="244"/>
      <c r="D54" s="244"/>
      <c r="E54" s="244"/>
      <c r="F54" s="244"/>
      <c r="G54" s="325"/>
      <c r="H54" s="326" t="s">
        <v>509</v>
      </c>
      <c r="I54" s="327">
        <v>1934799</v>
      </c>
      <c r="J54" s="328">
        <v>184249</v>
      </c>
      <c r="K54" s="329">
        <v>75.7</v>
      </c>
      <c r="L54" s="330">
        <v>39878</v>
      </c>
      <c r="M54" s="331">
        <v>-7.2</v>
      </c>
      <c r="N54" s="332">
        <v>82.9</v>
      </c>
    </row>
    <row r="55" spans="1:14">
      <c r="A55" s="248"/>
      <c r="B55" s="244"/>
      <c r="C55" s="244"/>
      <c r="D55" s="244"/>
      <c r="E55" s="244"/>
      <c r="F55" s="244"/>
      <c r="G55" s="310" t="s">
        <v>511</v>
      </c>
      <c r="H55" s="311"/>
      <c r="I55" s="319">
        <v>2528493</v>
      </c>
      <c r="J55" s="320">
        <v>243475</v>
      </c>
      <c r="K55" s="321">
        <v>-1.1000000000000001</v>
      </c>
      <c r="L55" s="322">
        <v>66496</v>
      </c>
      <c r="M55" s="323">
        <v>-6.2</v>
      </c>
      <c r="N55" s="324">
        <v>5.0999999999999996</v>
      </c>
    </row>
    <row r="56" spans="1:14">
      <c r="A56" s="248"/>
      <c r="B56" s="244"/>
      <c r="C56" s="244"/>
      <c r="D56" s="244"/>
      <c r="E56" s="244"/>
      <c r="F56" s="244"/>
      <c r="G56" s="325"/>
      <c r="H56" s="326" t="s">
        <v>509</v>
      </c>
      <c r="I56" s="327">
        <v>2071738</v>
      </c>
      <c r="J56" s="328">
        <v>199493</v>
      </c>
      <c r="K56" s="329">
        <v>8.3000000000000007</v>
      </c>
      <c r="L56" s="330">
        <v>36530</v>
      </c>
      <c r="M56" s="331">
        <v>-8.4</v>
      </c>
      <c r="N56" s="332">
        <v>16.7</v>
      </c>
    </row>
    <row r="57" spans="1:14">
      <c r="A57" s="248"/>
      <c r="B57" s="244"/>
      <c r="C57" s="244"/>
      <c r="D57" s="244"/>
      <c r="E57" s="244"/>
      <c r="F57" s="244"/>
      <c r="G57" s="310" t="s">
        <v>512</v>
      </c>
      <c r="H57" s="311"/>
      <c r="I57" s="319">
        <v>1870428</v>
      </c>
      <c r="J57" s="320">
        <v>182196</v>
      </c>
      <c r="K57" s="321">
        <v>-25.2</v>
      </c>
      <c r="L57" s="322">
        <v>82748</v>
      </c>
      <c r="M57" s="323">
        <v>24.4</v>
      </c>
      <c r="N57" s="324">
        <v>-49.6</v>
      </c>
    </row>
    <row r="58" spans="1:14">
      <c r="A58" s="248"/>
      <c r="B58" s="244"/>
      <c r="C58" s="244"/>
      <c r="D58" s="244"/>
      <c r="E58" s="244"/>
      <c r="F58" s="244"/>
      <c r="G58" s="325"/>
      <c r="H58" s="326" t="s">
        <v>509</v>
      </c>
      <c r="I58" s="327">
        <v>1149911</v>
      </c>
      <c r="J58" s="328">
        <v>112012</v>
      </c>
      <c r="K58" s="329">
        <v>-43.9</v>
      </c>
      <c r="L58" s="330">
        <v>44732</v>
      </c>
      <c r="M58" s="331">
        <v>22.5</v>
      </c>
      <c r="N58" s="332">
        <v>-66.400000000000006</v>
      </c>
    </row>
    <row r="59" spans="1:14">
      <c r="A59" s="248"/>
      <c r="B59" s="244"/>
      <c r="C59" s="244"/>
      <c r="D59" s="244"/>
      <c r="E59" s="244"/>
      <c r="F59" s="244"/>
      <c r="G59" s="310" t="s">
        <v>513</v>
      </c>
      <c r="H59" s="311"/>
      <c r="I59" s="319">
        <v>1222846</v>
      </c>
      <c r="J59" s="320">
        <v>121170</v>
      </c>
      <c r="K59" s="321">
        <v>-33.5</v>
      </c>
      <c r="L59" s="322">
        <v>91837</v>
      </c>
      <c r="M59" s="323">
        <v>11</v>
      </c>
      <c r="N59" s="324">
        <v>-44.5</v>
      </c>
    </row>
    <row r="60" spans="1:14">
      <c r="A60" s="248"/>
      <c r="B60" s="244"/>
      <c r="C60" s="244"/>
      <c r="D60" s="244"/>
      <c r="E60" s="244"/>
      <c r="F60" s="244"/>
      <c r="G60" s="325"/>
      <c r="H60" s="326" t="s">
        <v>509</v>
      </c>
      <c r="I60" s="333">
        <v>842117</v>
      </c>
      <c r="J60" s="328">
        <v>83444</v>
      </c>
      <c r="K60" s="329">
        <v>-25.5</v>
      </c>
      <c r="L60" s="330">
        <v>54439</v>
      </c>
      <c r="M60" s="331">
        <v>21.7</v>
      </c>
      <c r="N60" s="332">
        <v>-47.2</v>
      </c>
    </row>
    <row r="61" spans="1:14">
      <c r="A61" s="248"/>
      <c r="B61" s="244"/>
      <c r="C61" s="244"/>
      <c r="D61" s="244"/>
      <c r="E61" s="244"/>
      <c r="F61" s="244"/>
      <c r="G61" s="310" t="s">
        <v>514</v>
      </c>
      <c r="H61" s="334"/>
      <c r="I61" s="335">
        <v>2031393</v>
      </c>
      <c r="J61" s="336">
        <v>195239</v>
      </c>
      <c r="K61" s="337">
        <v>-10.5</v>
      </c>
      <c r="L61" s="338">
        <v>80245</v>
      </c>
      <c r="M61" s="339">
        <v>7.1</v>
      </c>
      <c r="N61" s="324">
        <v>-17.600000000000001</v>
      </c>
    </row>
    <row r="62" spans="1:14">
      <c r="A62" s="248"/>
      <c r="B62" s="244"/>
      <c r="C62" s="244"/>
      <c r="D62" s="244"/>
      <c r="E62" s="244"/>
      <c r="F62" s="244"/>
      <c r="G62" s="325"/>
      <c r="H62" s="326" t="s">
        <v>509</v>
      </c>
      <c r="I62" s="327">
        <v>1422951</v>
      </c>
      <c r="J62" s="328">
        <v>136809</v>
      </c>
      <c r="K62" s="329">
        <v>-7.4</v>
      </c>
      <c r="L62" s="330">
        <v>43709</v>
      </c>
      <c r="M62" s="331">
        <v>6.3</v>
      </c>
      <c r="N62" s="332">
        <v>-13.7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16.579999999999998</v>
      </c>
      <c r="G47" s="12">
        <v>16.170000000000002</v>
      </c>
      <c r="H47" s="12">
        <v>10.91</v>
      </c>
      <c r="I47" s="12">
        <v>12.66</v>
      </c>
      <c r="J47" s="13">
        <v>14.23</v>
      </c>
    </row>
    <row r="48" spans="2:10" ht="57.75" customHeight="1">
      <c r="B48" s="14"/>
      <c r="C48" s="1141" t="s">
        <v>4</v>
      </c>
      <c r="D48" s="1141"/>
      <c r="E48" s="1142"/>
      <c r="F48" s="15">
        <v>9.27</v>
      </c>
      <c r="G48" s="16">
        <v>8.8800000000000008</v>
      </c>
      <c r="H48" s="16">
        <v>6.18</v>
      </c>
      <c r="I48" s="16">
        <v>7.75</v>
      </c>
      <c r="J48" s="17">
        <v>9.19</v>
      </c>
    </row>
    <row r="49" spans="2:10" ht="57.75" customHeight="1" thickBot="1">
      <c r="B49" s="18"/>
      <c r="C49" s="1143" t="s">
        <v>5</v>
      </c>
      <c r="D49" s="1143"/>
      <c r="E49" s="1144"/>
      <c r="F49" s="19">
        <v>12.83</v>
      </c>
      <c r="G49" s="20" t="s">
        <v>521</v>
      </c>
      <c r="H49" s="20" t="s">
        <v>522</v>
      </c>
      <c r="I49" s="20">
        <v>2.69</v>
      </c>
      <c r="J49" s="21">
        <v>2.68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523</v>
      </c>
      <c r="D34" s="1151"/>
      <c r="E34" s="1152"/>
      <c r="F34" s="32">
        <v>7.37</v>
      </c>
      <c r="G34" s="33">
        <v>8.33</v>
      </c>
      <c r="H34" s="33">
        <v>9.3000000000000007</v>
      </c>
      <c r="I34" s="33">
        <v>10.210000000000001</v>
      </c>
      <c r="J34" s="34">
        <v>10.89</v>
      </c>
      <c r="K34" s="22"/>
      <c r="L34" s="22"/>
      <c r="M34" s="22"/>
      <c r="N34" s="22"/>
      <c r="O34" s="22"/>
      <c r="P34" s="22"/>
    </row>
    <row r="35" spans="1:16" ht="39" customHeight="1">
      <c r="A35" s="22"/>
      <c r="B35" s="35"/>
      <c r="C35" s="1145" t="s">
        <v>524</v>
      </c>
      <c r="D35" s="1146"/>
      <c r="E35" s="1147"/>
      <c r="F35" s="36">
        <v>9.26</v>
      </c>
      <c r="G35" s="37">
        <v>8.8699999999999992</v>
      </c>
      <c r="H35" s="37">
        <v>6.17</v>
      </c>
      <c r="I35" s="37">
        <v>7.72</v>
      </c>
      <c r="J35" s="38">
        <v>9.18</v>
      </c>
      <c r="K35" s="22"/>
      <c r="L35" s="22"/>
      <c r="M35" s="22"/>
      <c r="N35" s="22"/>
      <c r="O35" s="22"/>
      <c r="P35" s="22"/>
    </row>
    <row r="36" spans="1:16" ht="39" customHeight="1">
      <c r="A36" s="22"/>
      <c r="B36" s="35"/>
      <c r="C36" s="1145" t="s">
        <v>525</v>
      </c>
      <c r="D36" s="1146"/>
      <c r="E36" s="1147"/>
      <c r="F36" s="36">
        <v>1.38</v>
      </c>
      <c r="G36" s="37">
        <v>1.57</v>
      </c>
      <c r="H36" s="37">
        <v>2.0499999999999998</v>
      </c>
      <c r="I36" s="37">
        <v>1.18</v>
      </c>
      <c r="J36" s="38">
        <v>1.47</v>
      </c>
      <c r="K36" s="22"/>
      <c r="L36" s="22"/>
      <c r="M36" s="22"/>
      <c r="N36" s="22"/>
      <c r="O36" s="22"/>
      <c r="P36" s="22"/>
    </row>
    <row r="37" spans="1:16" ht="39" customHeight="1">
      <c r="A37" s="22"/>
      <c r="B37" s="35"/>
      <c r="C37" s="1145" t="s">
        <v>526</v>
      </c>
      <c r="D37" s="1146"/>
      <c r="E37" s="1147"/>
      <c r="F37" s="36">
        <v>1.23</v>
      </c>
      <c r="G37" s="37">
        <v>0.92</v>
      </c>
      <c r="H37" s="37">
        <v>0.11</v>
      </c>
      <c r="I37" s="37">
        <v>0.46</v>
      </c>
      <c r="J37" s="38">
        <v>0.31</v>
      </c>
      <c r="K37" s="22"/>
      <c r="L37" s="22"/>
      <c r="M37" s="22"/>
      <c r="N37" s="22"/>
      <c r="O37" s="22"/>
      <c r="P37" s="22"/>
    </row>
    <row r="38" spans="1:16" ht="39" customHeight="1">
      <c r="A38" s="22"/>
      <c r="B38" s="35"/>
      <c r="C38" s="1145" t="s">
        <v>527</v>
      </c>
      <c r="D38" s="1146"/>
      <c r="E38" s="1147"/>
      <c r="F38" s="36">
        <v>0.18</v>
      </c>
      <c r="G38" s="37">
        <v>0.17</v>
      </c>
      <c r="H38" s="37">
        <v>0.19</v>
      </c>
      <c r="I38" s="37">
        <v>0.13</v>
      </c>
      <c r="J38" s="38">
        <v>0.24</v>
      </c>
      <c r="K38" s="22"/>
      <c r="L38" s="22"/>
      <c r="M38" s="22"/>
      <c r="N38" s="22"/>
      <c r="O38" s="22"/>
      <c r="P38" s="22"/>
    </row>
    <row r="39" spans="1:16" ht="39" customHeight="1">
      <c r="A39" s="22"/>
      <c r="B39" s="35"/>
      <c r="C39" s="1145" t="s">
        <v>528</v>
      </c>
      <c r="D39" s="1146"/>
      <c r="E39" s="1147"/>
      <c r="F39" s="36">
        <v>0</v>
      </c>
      <c r="G39" s="37">
        <v>0</v>
      </c>
      <c r="H39" s="37">
        <v>0</v>
      </c>
      <c r="I39" s="37">
        <v>0.02</v>
      </c>
      <c r="J39" s="38">
        <v>0</v>
      </c>
      <c r="K39" s="22"/>
      <c r="L39" s="22"/>
      <c r="M39" s="22"/>
      <c r="N39" s="22"/>
      <c r="O39" s="22"/>
      <c r="P39" s="22"/>
    </row>
    <row r="40" spans="1:16" ht="39" customHeight="1">
      <c r="A40" s="22"/>
      <c r="B40" s="35"/>
      <c r="C40" s="1145" t="s">
        <v>529</v>
      </c>
      <c r="D40" s="1146"/>
      <c r="E40" s="1147"/>
      <c r="F40" s="36">
        <v>0</v>
      </c>
      <c r="G40" s="37">
        <v>0</v>
      </c>
      <c r="H40" s="37">
        <v>0</v>
      </c>
      <c r="I40" s="37">
        <v>0</v>
      </c>
      <c r="J40" s="38">
        <v>0</v>
      </c>
      <c r="K40" s="22"/>
      <c r="L40" s="22"/>
      <c r="M40" s="22"/>
      <c r="N40" s="22"/>
      <c r="O40" s="22"/>
      <c r="P40" s="22"/>
    </row>
    <row r="41" spans="1:16" ht="39" customHeight="1">
      <c r="A41" s="22"/>
      <c r="B41" s="35"/>
      <c r="C41" s="1145" t="s">
        <v>530</v>
      </c>
      <c r="D41" s="1146"/>
      <c r="E41" s="1147"/>
      <c r="F41" s="36">
        <v>0</v>
      </c>
      <c r="G41" s="37">
        <v>0</v>
      </c>
      <c r="H41" s="37">
        <v>0</v>
      </c>
      <c r="I41" s="37">
        <v>0</v>
      </c>
      <c r="J41" s="38">
        <v>0</v>
      </c>
      <c r="K41" s="22"/>
      <c r="L41" s="22"/>
      <c r="M41" s="22"/>
      <c r="N41" s="22"/>
      <c r="O41" s="22"/>
      <c r="P41" s="22"/>
    </row>
    <row r="42" spans="1:16" ht="39" customHeight="1">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532</v>
      </c>
      <c r="D43" s="1149"/>
      <c r="E43" s="1150"/>
      <c r="F43" s="41">
        <v>0</v>
      </c>
      <c r="G43" s="42">
        <v>0</v>
      </c>
      <c r="H43" s="42">
        <v>0.04</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492</v>
      </c>
      <c r="L45" s="60">
        <v>477</v>
      </c>
      <c r="M45" s="60">
        <v>454</v>
      </c>
      <c r="N45" s="60">
        <v>403</v>
      </c>
      <c r="O45" s="61">
        <v>367</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v>0</v>
      </c>
      <c r="P47" s="48"/>
      <c r="Q47" s="48"/>
      <c r="R47" s="48"/>
      <c r="S47" s="48"/>
      <c r="T47" s="48"/>
      <c r="U47" s="48"/>
    </row>
    <row r="48" spans="1:21" ht="30.75" customHeight="1">
      <c r="A48" s="48"/>
      <c r="B48" s="1163"/>
      <c r="C48" s="1164"/>
      <c r="D48" s="62"/>
      <c r="E48" s="1155" t="s">
        <v>15</v>
      </c>
      <c r="F48" s="1155"/>
      <c r="G48" s="1155"/>
      <c r="H48" s="1155"/>
      <c r="I48" s="1155"/>
      <c r="J48" s="1156"/>
      <c r="K48" s="63">
        <v>298</v>
      </c>
      <c r="L48" s="64">
        <v>319</v>
      </c>
      <c r="M48" s="64">
        <v>304</v>
      </c>
      <c r="N48" s="64">
        <v>323</v>
      </c>
      <c r="O48" s="65">
        <v>325</v>
      </c>
      <c r="P48" s="48"/>
      <c r="Q48" s="48"/>
      <c r="R48" s="48"/>
      <c r="S48" s="48"/>
      <c r="T48" s="48"/>
      <c r="U48" s="48"/>
    </row>
    <row r="49" spans="1:21" ht="30.75" customHeight="1">
      <c r="A49" s="48"/>
      <c r="B49" s="1163"/>
      <c r="C49" s="1164"/>
      <c r="D49" s="62"/>
      <c r="E49" s="1155" t="s">
        <v>16</v>
      </c>
      <c r="F49" s="1155"/>
      <c r="G49" s="1155"/>
      <c r="H49" s="1155"/>
      <c r="I49" s="1155"/>
      <c r="J49" s="1156"/>
      <c r="K49" s="63">
        <v>204</v>
      </c>
      <c r="L49" s="64">
        <v>202</v>
      </c>
      <c r="M49" s="64">
        <v>206</v>
      </c>
      <c r="N49" s="64">
        <v>201</v>
      </c>
      <c r="O49" s="65">
        <v>193</v>
      </c>
      <c r="P49" s="48"/>
      <c r="Q49" s="48"/>
      <c r="R49" s="48"/>
      <c r="S49" s="48"/>
      <c r="T49" s="48"/>
      <c r="U49" s="48"/>
    </row>
    <row r="50" spans="1:21" ht="30.75" customHeight="1">
      <c r="A50" s="48"/>
      <c r="B50" s="1163"/>
      <c r="C50" s="1164"/>
      <c r="D50" s="62"/>
      <c r="E50" s="1155" t="s">
        <v>17</v>
      </c>
      <c r="F50" s="1155"/>
      <c r="G50" s="1155"/>
      <c r="H50" s="1155"/>
      <c r="I50" s="1155"/>
      <c r="J50" s="1156"/>
      <c r="K50" s="63">
        <v>25</v>
      </c>
      <c r="L50" s="64">
        <v>21</v>
      </c>
      <c r="M50" s="64">
        <v>17</v>
      </c>
      <c r="N50" s="64">
        <v>17</v>
      </c>
      <c r="O50" s="65">
        <v>17</v>
      </c>
      <c r="P50" s="48"/>
      <c r="Q50" s="48"/>
      <c r="R50" s="48"/>
      <c r="S50" s="48"/>
      <c r="T50" s="48"/>
      <c r="U50" s="48"/>
    </row>
    <row r="51" spans="1:21" ht="30.75" customHeight="1">
      <c r="A51" s="48"/>
      <c r="B51" s="1165"/>
      <c r="C51" s="1166"/>
      <c r="D51" s="66"/>
      <c r="E51" s="1155" t="s">
        <v>18</v>
      </c>
      <c r="F51" s="1155"/>
      <c r="G51" s="1155"/>
      <c r="H51" s="1155"/>
      <c r="I51" s="1155"/>
      <c r="J51" s="1156"/>
      <c r="K51" s="63">
        <v>0</v>
      </c>
      <c r="L51" s="64">
        <v>1</v>
      </c>
      <c r="M51" s="64">
        <v>1</v>
      </c>
      <c r="N51" s="64">
        <v>1</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580</v>
      </c>
      <c r="L52" s="64">
        <v>555</v>
      </c>
      <c r="M52" s="64">
        <v>565</v>
      </c>
      <c r="N52" s="64">
        <v>555</v>
      </c>
      <c r="O52" s="65">
        <v>564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439</v>
      </c>
      <c r="L53" s="69">
        <v>465</v>
      </c>
      <c r="M53" s="69">
        <v>417</v>
      </c>
      <c r="N53" s="69">
        <v>390</v>
      </c>
      <c r="O53" s="70">
        <v>339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2016-04-27T09:07:35Z</cp:lastPrinted>
  <dcterms:created xsi:type="dcterms:W3CDTF">2016-02-15T01:19:11Z</dcterms:created>
  <dcterms:modified xsi:type="dcterms:W3CDTF">2016-04-27T09:24:09Z</dcterms:modified>
  <cp:category/>
</cp:coreProperties>
</file>