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DHT127\zaisei\11【喜久里】財政状況資料集（旧：財政比較分析＆歳出比較分析）\28財政状況資料集\06　再分析依頼\04　HP掲載\政策統計情報課へ協議\掲載Excel\"/>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s="1"/>
  <c r="BE34" i="9" s="1"/>
  <c r="BE35" i="9" s="1"/>
  <c r="BE36" i="9" s="1"/>
  <c r="BW34" i="9"/>
  <c r="BW35" i="9" s="1"/>
  <c r="BW36" i="9" s="1"/>
  <c r="BW37" i="9" s="1"/>
  <c r="BW38" i="9" s="1"/>
  <c r="BW39" i="9" s="1"/>
  <c r="BW40" i="9" s="1"/>
  <c r="BW41" i="9" s="1"/>
  <c r="CO34" i="9" l="1"/>
  <c r="CO35" i="9" s="1"/>
</calcChain>
</file>

<file path=xl/sharedStrings.xml><?xml version="1.0" encoding="utf-8"?>
<sst xmlns="http://schemas.openxmlformats.org/spreadsheetml/2006/main" count="1047" uniqueCount="563">
  <si>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</si>
  <si>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</si>
  <si>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</si>
  <si>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</si>
  <si>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</si>
  <si>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</si>
  <si>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</si>
  <si>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</si>
  <si>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</si>
  <si>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</si>
  <si>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</si>
  <si>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</si>
  <si>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</si>
  <si>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</si>
  <si>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</si>
  <si>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</si>
  <si>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</si>
  <si>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</si>
  <si>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</si>
  <si>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</si>
  <si>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</si>
  <si>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</si>
  <si>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</si>
  <si>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</si>
  <si>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</si>
  <si>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</si>
  <si>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</si>
  <si>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</si>
  <si>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</si>
  <si>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</si>
  <si>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</si>
  <si>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</si>
  <si>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</si>
  <si>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</si>
  <si>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</si>
  <si>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</si>
  <si>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</si>
  <si>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</si>
  <si>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</si>
  <si>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</si>
  <si>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</si>
  <si>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</si>
  <si>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</si>
  <si>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</si>
  <si>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</si>
  <si>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</si>
  <si>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</si>
  <si>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</si>
  <si>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</si>
  <si>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</si>
  <si>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</si>
  <si>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</si>
  <si>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</si>
  <si>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</si>
  <si>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</si>
  <si>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</si>
  <si>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</si>
  <si>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</si>
  <si>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</si>
  <si>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</si>
  <si>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</si>
  <si>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</si>
  <si>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</si>
  <si>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</si>
  <si>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</si>
  <si>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</si>
  <si>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</si>
  <si>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</si>
  <si>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</si>
  <si>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</si>
  <si>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</si>
  <si>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</si>
  <si>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</si>
  <si>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</si>
  <si>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</si>
  <si>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</si>
  <si>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</si>
  <si>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</si>
  <si>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</si>
  <si>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</si>
  <si>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</si>
  <si>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</si>
  <si>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勝山市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</si>
  <si>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</si>
  <si>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</si>
  <si>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</si>
  <si>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</si>
  <si>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</si>
  <si>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</si>
  <si>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</si>
  <si>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</si>
  <si>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</si>
  <si>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</si>
  <si>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</si>
  <si>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</si>
  <si>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</si>
  <si>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</si>
  <si>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</si>
  <si>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</si>
  <si>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</si>
  <si>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</si>
  <si>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</si>
  <si>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</si>
  <si>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</si>
  <si>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</si>
  <si>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</si>
  <si>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</si>
  <si>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</si>
  <si>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</si>
  <si>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</si>
  <si>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</si>
  <si>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</si>
  <si>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</si>
  <si>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</si>
  <si>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</si>
  <si>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</si>
  <si>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</si>
  <si>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</si>
  <si>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</si>
  <si>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</si>
  <si>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</si>
  <si>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</si>
  <si>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</si>
  <si>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</si>
  <si>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</si>
  <si>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</si>
  <si>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</si>
  <si>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</si>
  <si>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</si>
  <si>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</si>
  <si>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</si>
  <si>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</si>
  <si>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</si>
  <si>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</si>
  <si>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</si>
  <si>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</si>
  <si>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</si>
  <si>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</si>
  <si>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</si>
  <si>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</si>
  <si>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</si>
  <si>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</si>
  <si>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</si>
  <si>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</si>
  <si>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</si>
  <si>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</si>
  <si>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</si>
  <si>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</si>
  <si>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</si>
  <si>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</si>
  <si>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</si>
  <si>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</si>
  <si>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</si>
  <si>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</si>
  <si>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</si>
  <si>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</si>
  <si>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</si>
  <si>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</si>
  <si>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</si>
  <si>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</si>
  <si>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</si>
  <si>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</si>
  <si>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</si>
  <si>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</si>
  <si>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</si>
  <si>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</si>
  <si>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</si>
  <si>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</si>
  <si>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</si>
  <si>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</si>
  <si>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</si>
  <si>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</si>
  <si>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</si>
  <si>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</si>
  <si>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</si>
  <si>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</si>
  <si>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</si>
  <si>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</si>
  <si>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</si>
  <si>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</si>
  <si>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</si>
  <si>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</si>
  <si>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</si>
  <si>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</si>
  <si>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</si>
  <si>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</si>
  <si>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</si>
  <si>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</si>
  <si>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</si>
  <si>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</si>
  <si>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</si>
  <si>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</si>
  <si>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</si>
  <si>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</si>
  <si>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</si>
  <si>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</si>
  <si>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福井県勝山市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</si>
  <si>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</si>
  <si>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</si>
  <si>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</si>
  <si>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</si>
  <si>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</si>
  <si>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</si>
  <si>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</si>
  <si>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</si>
  <si>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</si>
  <si>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</si>
  <si>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</si>
  <si>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</si>
  <si>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</si>
  <si>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</si>
  <si>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</si>
  <si>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</si>
  <si>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</si>
  <si>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</si>
  <si>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</si>
  <si>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</si>
  <si>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</si>
  <si>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</si>
  <si>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</si>
  <si>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</si>
  <si>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</si>
  <si>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</si>
  <si>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</si>
  <si>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</si>
  <si>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</si>
  <si>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</si>
  <si>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</si>
  <si>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</si>
  <si>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</si>
  <si>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</si>
  <si>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</si>
  <si>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</si>
  <si>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</si>
  <si>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</si>
  <si>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</si>
  <si>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</si>
  <si>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</si>
  <si>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</si>
  <si>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</si>
  <si>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</si>
  <si>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</si>
  <si>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</si>
  <si>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</si>
  <si>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</si>
  <si>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</si>
  <si>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</si>
  <si>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</si>
  <si>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</si>
  <si>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</si>
  <si>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</si>
  <si>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</si>
  <si>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</si>
  <si>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</si>
  <si>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</si>
  <si>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</si>
  <si>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</si>
  <si>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</si>
  <si>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</si>
  <si>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</si>
  <si>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</si>
  <si>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</si>
  <si>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</si>
  <si>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</si>
  <si>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</si>
  <si>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</si>
  <si>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</si>
  <si>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</si>
  <si>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</si>
  <si>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</si>
  <si>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</si>
  <si>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</si>
  <si>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</si>
  <si>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</si>
  <si>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</si>
  <si>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</si>
  <si>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</si>
  <si>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</si>
  <si>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</si>
  <si>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</si>
  <si>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</si>
  <si>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</si>
  <si>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</si>
  <si>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</si>
  <si>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</si>
  <si>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</si>
  <si>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</si>
  <si>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</si>
  <si>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</si>
  <si>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</si>
  <si>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</si>
  <si>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</si>
  <si>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</si>
  <si>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</si>
  <si>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</si>
  <si>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</si>
  <si>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</si>
  <si>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</si>
  <si>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</si>
  <si>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</si>
  <si>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</si>
  <si>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</si>
  <si>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</si>
  <si>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</si>
  <si>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</si>
  <si>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</si>
  <si>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</si>
  <si>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</si>
  <si>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</si>
  <si>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</si>
  <si>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</si>
  <si>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</si>
  <si>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</si>
  <si>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</si>
  <si>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</si>
  <si>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</si>
  <si>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</si>
  <si>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</si>
  <si>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</si>
  <si>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</si>
  <si>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</si>
  <si>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</si>
  <si>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</si>
  <si>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</si>
  <si>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</si>
  <si>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</si>
  <si>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</si>
  <si>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</si>
  <si>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</si>
  <si>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</si>
  <si>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</si>
  <si>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</si>
  <si>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</si>
  <si>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</si>
  <si>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</si>
  <si>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</si>
  <si>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</si>
  <si>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</si>
  <si>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</si>
  <si>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</si>
  <si>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</si>
  <si>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</si>
  <si>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</si>
  <si>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</si>
  <si>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</si>
  <si>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福井県勝山市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</si>
  <si>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</si>
  <si>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</si>
  <si>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</si>
  <si>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</si>
  <si>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</si>
  <si>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</si>
  <si>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</si>
  <si>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</si>
  <si>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</si>
  <si>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</si>
  <si>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</si>
  <si>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</si>
  <si>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</si>
  <si>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</si>
  <si>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</si>
  <si>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</si>
  <si>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</si>
  <si>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</si>
  <si>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</si>
  <si>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</si>
  <si>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</si>
  <si>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市有林造成事業特別会計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</si>
  <si>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</si>
  <si>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</si>
  <si>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</si>
  <si>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</si>
  <si>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</si>
  <si>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</si>
  <si>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</si>
  <si>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</si>
  <si>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</si>
  <si>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</si>
  <si>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</si>
  <si>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</si>
  <si>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</si>
  <si>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</si>
  <si>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</si>
  <si>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</si>
  <si>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</si>
  <si>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</si>
  <si>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</si>
  <si>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</si>
  <si>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</si>
  <si>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</si>
  <si>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</si>
  <si>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</si>
  <si>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</si>
  <si>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</si>
  <si>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</si>
  <si>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</si>
  <si>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</si>
  <si>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</si>
  <si>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</si>
  <si>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</si>
  <si>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</si>
  <si>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</si>
  <si>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</si>
  <si>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</si>
  <si>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</si>
  <si>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</si>
  <si>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</si>
  <si>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</si>
  <si>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</si>
  <si>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</si>
  <si>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</si>
  <si>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</si>
  <si>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</si>
  <si>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</si>
  <si>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</si>
  <si>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</si>
  <si>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</si>
  <si>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</si>
  <si>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</si>
  <si>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</si>
  <si>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</si>
  <si>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</si>
  <si>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</si>
  <si>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</si>
  <si>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</si>
  <si>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</si>
  <si>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</si>
  <si>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</si>
  <si>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</si>
  <si>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</si>
  <si>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</si>
  <si>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</si>
  <si>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</si>
  <si>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</si>
  <si>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</si>
  <si>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</si>
  <si>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</si>
  <si>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</si>
  <si>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</si>
  <si>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</si>
  <si>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</si>
  <si>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</si>
  <si>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</si>
  <si>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</si>
  <si>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</si>
  <si>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</si>
  <si>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</si>
  <si>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</si>
  <si>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</si>
  <si>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</si>
  <si>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</si>
  <si>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</si>
  <si>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</si>
  <si>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</si>
  <si>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</si>
  <si>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</si>
  <si>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</si>
  <si>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</si>
  <si>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</si>
  <si>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</si>
  <si>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</si>
  <si>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</si>
  <si>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</si>
  <si>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</si>
  <si>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</si>
  <si>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</si>
  <si>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</si>
  <si>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</si>
  <si>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</si>
  <si>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</si>
  <si>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</si>
  <si>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</si>
  <si>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</si>
  <si>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</si>
  <si>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</si>
  <si>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</si>
  <si>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</si>
  <si>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</si>
  <si>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</si>
  <si>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</si>
  <si>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</si>
  <si>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</si>
  <si>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</si>
  <si>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</si>
  <si>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</si>
  <si>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</si>
  <si>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</si>
  <si>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</si>
  <si>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</si>
  <si>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</si>
  <si>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</si>
  <si>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</si>
  <si>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</si>
  <si>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</si>
  <si>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</si>
  <si>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</si>
  <si>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</si>
  <si>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</si>
  <si>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</si>
  <si>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</si>
  <si>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</si>
  <si>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</si>
  <si>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</si>
  <si>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</si>
  <si>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</si>
  <si>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</si>
  <si>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</si>
  <si>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</si>
  <si>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</si>
  <si>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</si>
  <si>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</si>
  <si>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</si>
  <si>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</si>
  <si>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</si>
  <si>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</si>
  <si>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</si>
  <si>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</si>
  <si>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</si>
  <si>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</si>
  <si>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</si>
  <si>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</si>
  <si>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</si>
  <si>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</si>
  <si>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</si>
  <si>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</si>
  <si>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</si>
  <si>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0.26</t>
  </si>
  <si>
    <t>▲ 8.03</t>
  </si>
  <si>
    <t>▲ 6.90</t>
  </si>
  <si>
    <t>水道事業会計</t>
  </si>
  <si>
    <t>国民健康保険特別会計</t>
  </si>
  <si>
    <t>一般会計</t>
  </si>
  <si>
    <t>介護保険特別会計</t>
  </si>
  <si>
    <t>市有林造成事業特別会計</t>
  </si>
  <si>
    <t>後期高齢者医療特別会計</t>
  </si>
  <si>
    <t>育英資金特別会計</t>
  </si>
  <si>
    <t>下水道事業特別会計</t>
  </si>
  <si>
    <t>その他会計（赤字）</t>
  </si>
  <si>
    <t>その他会計（黒字）</t>
  </si>
  <si>
    <t>-</t>
    <phoneticPr fontId="2"/>
  </si>
  <si>
    <t>勝山・永平寺衛生管理組合</t>
    <rPh sb="0" eb="2">
      <t>カツヤマ</t>
    </rPh>
    <rPh sb="3" eb="6">
      <t>エイヘイジ</t>
    </rPh>
    <rPh sb="6" eb="8">
      <t>エイセイ</t>
    </rPh>
    <rPh sb="8" eb="10">
      <t>カンリ</t>
    </rPh>
    <rPh sb="10" eb="12">
      <t>クミアイ</t>
    </rPh>
    <phoneticPr fontId="2"/>
  </si>
  <si>
    <t>大野・勝山地区広域行政事務組合（特別会計）</t>
    <rPh sb="0" eb="2">
      <t>オオノ</t>
    </rPh>
    <rPh sb="3" eb="5">
      <t>カツヤマ</t>
    </rPh>
    <rPh sb="5" eb="7">
      <t>チク</t>
    </rPh>
    <rPh sb="7" eb="9">
      <t>コウイキ</t>
    </rPh>
    <rPh sb="9" eb="11">
      <t>ギョウセイ</t>
    </rPh>
    <rPh sb="11" eb="13">
      <t>ジム</t>
    </rPh>
    <rPh sb="13" eb="15">
      <t>クミアイ</t>
    </rPh>
    <rPh sb="16" eb="18">
      <t>トクベツ</t>
    </rPh>
    <rPh sb="18" eb="20">
      <t>カイケイ</t>
    </rPh>
    <phoneticPr fontId="2"/>
  </si>
  <si>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</si>
  <si>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</si>
  <si>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</si>
  <si>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</si>
  <si>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福井県自治会館組合</t>
    <rPh sb="0" eb="3">
      <t>フクイケン</t>
    </rPh>
    <rPh sb="3" eb="5">
      <t>ジチ</t>
    </rPh>
    <rPh sb="5" eb="7">
      <t>カイカン</t>
    </rPh>
    <rPh sb="7" eb="9">
      <t>クミア</t>
    </rPh>
    <phoneticPr fontId="2"/>
  </si>
  <si>
    <t>大野・勝山地区広域行政事務組合（一般会計）</t>
    <rPh sb="0" eb="2">
      <t>オオノ</t>
    </rPh>
    <rPh sb="3" eb="5">
      <t>カツヤマ</t>
    </rPh>
    <rPh sb="5" eb="7">
      <t>チク</t>
    </rPh>
    <rPh sb="7" eb="9">
      <t>コウイキ</t>
    </rPh>
    <rPh sb="9" eb="11">
      <t>ギョウセイ</t>
    </rPh>
    <rPh sb="11" eb="13">
      <t>ジム</t>
    </rPh>
    <rPh sb="13" eb="15">
      <t>クミアイ</t>
    </rPh>
    <rPh sb="16" eb="18">
      <t>イッパン</t>
    </rPh>
    <rPh sb="18" eb="20">
      <t>カイケイ</t>
    </rPh>
    <phoneticPr fontId="2"/>
  </si>
  <si>
    <t>勝山市農業公社</t>
    <rPh sb="0" eb="3">
      <t>カツヤマシ</t>
    </rPh>
    <rPh sb="3" eb="5">
      <t>ノウギョウ</t>
    </rPh>
    <rPh sb="5" eb="7">
      <t>コウシャ</t>
    </rPh>
    <phoneticPr fontId="2"/>
  </si>
  <si>
    <t>勝山市土地開発公社</t>
    <rPh sb="0" eb="3">
      <t>カツヤマシ</t>
    </rPh>
    <rPh sb="3" eb="5">
      <t>トチ</t>
    </rPh>
    <rPh sb="5" eb="7">
      <t>カイハツ</t>
    </rPh>
    <rPh sb="7" eb="9">
      <t>コウシャ</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</si>
  <si>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</si>
  <si>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</si>
  <si>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</si>
  <si>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</si>
  <si>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</si>
  <si>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</si>
  <si>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</si>
  <si>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</si>
  <si>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</si>
  <si>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</si>
  <si>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</si>
  <si>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</si>
  <si>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平成24年度からの推移をみると、類似団体は実質公債費比率及び将来負担比率ともに年々改善されている一方、当市では、実質公債費比率は横ばいとなっているものの、将来負担比率が悪化傾向となっている。将来負担比率の悪化は、平成24年度頃より進めてきた新体育館建設事業や小学校校舎耐震補強・大規模改造事業といった大型プロジェクトの実施による影響が大きく、この間に地方債の発行を増やしたためである。今後これらの地方債の元金償還が本格化すると、現状では横ばいとなっている実質公債費比率も悪化していくことが見込まれるため、公債費負担が大きく膨らまないよう、地方債の発行を抑制する財政運営を進めることが重要となっている。</t>
    <rPh sb="65" eb="66">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</si>
</sst>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c:ext xmlns:c16="http://schemas.microsoft.com/office/drawing/2014/chart" uri="{C3380CC4-5D6E-409C-BE32-E72D297353CC}">
              <c16:uniqueId val="{00000000-ECB4-4728-B968-5045938B44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79035</c:v>
                </c:pt>
                <c:pt idx="1">
                  <c:v>116521</c:v>
                </c:pt>
                <c:pt idx="2">
                  <c:v>122215</c:v>
                </c:pt>
                <c:pt idx="3">
                  <c:v>148719</c:v>
                </c:pt>
                <c:pt idx="4">
                  <c:v>69601</c:v>
                </c:pt>
              </c:numCache>
            </c:numRef>
          </c:val>
          <c:smooth val="0"/>
          <c:extLst>
            <c:ext xmlns:c16="http://schemas.microsoft.com/office/drawing/2014/chart" uri="{C3380CC4-5D6E-409C-BE32-E72D297353CC}">
              <c16:uniqueId val="{00000001-ECB4-4728-B968-5045938B440F}"/>
            </c:ext>
          </c:extLst>
        </c:ser>
        <c:dLbls>
          <c:showLegendKey val="0"/>
          <c:showVal val="0"/>
          <c:showCatName val="0"/>
          <c:showSerName val="0"/>
          <c:showPercent val="0"/>
          <c:showBubbleSize val="0"/>
        </c:dLbls>
        <c:marker val="1"/>
        <c:smooth val="0"/>
        <c:axId val="162614032"/>
        <c:axId val="316207824"/>
      </c:lineChart>
      <c:catAx>
        <c:axId val="16261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207824"/>
        <c:crosses val="autoZero"/>
        <c:auto val="1"/>
        <c:lblAlgn val="ctr"/>
        <c:lblOffset val="100"/>
        <c:tickLblSkip val="1"/>
        <c:tickMarkSkip val="1"/>
        <c:noMultiLvlLbl val="0"/>
      </c:catAx>
      <c:valAx>
        <c:axId val="3162078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61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4.42</c:v>
                </c:pt>
                <c:pt idx="1">
                  <c:v>5.55</c:v>
                </c:pt>
                <c:pt idx="2">
                  <c:v>4.0199999999999996</c:v>
                </c:pt>
                <c:pt idx="3">
                  <c:v>6.15</c:v>
                </c:pt>
                <c:pt idx="4">
                  <c:v>1.49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20.55</c:v>
                </c:pt>
                <c:pt idx="1">
                  <c:v>25.45</c:v>
                </c:pt>
                <c:pt idx="2">
                  <c:v>19.29</c:v>
                </c:pt>
                <c:pt idx="3">
                  <c:v>21.53</c:v>
                </c:pt>
                <c:pt idx="4">
                  <c:v>19.23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17113448"/>
        <c:axId val="319332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-0.26</c:v>
                </c:pt>
                <c:pt idx="1">
                  <c:v>6.24</c:v>
                </c:pt>
                <c:pt idx="2">
                  <c:v>-8.0299999999999994</c:v>
                </c:pt>
                <c:pt idx="3">
                  <c:v>4.5599999999999996</c:v>
                </c:pt>
                <c:pt idx="4">
                  <c:v>-6.9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17113448"/>
        <c:axId val="319332864"/>
      </c:lineChart>
      <c:catAx>
        <c:axId val="317113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9332864"/>
        <c:crosses val="autoZero"/>
        <c:auto val="1"/>
        <c:lblAlgn val="ctr"/>
        <c:lblOffset val="100"/>
        <c:tickLblSkip val="1"/>
        <c:tickMarkSkip val="1"/>
        <c:noMultiLvlLbl val="0"/>
      </c:catAx>
      <c:valAx>
        <c:axId val="31933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113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育英資金特別会計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0.06</c:v>
                </c:pt>
                <c:pt idx="4">
                  <c:v>#N/A</c:v>
                </c:pt>
                <c:pt idx="5">
                  <c:v>0.04</c:v>
                </c:pt>
                <c:pt idx="6">
                  <c:v>#N/A</c:v>
                </c:pt>
                <c:pt idx="7">
                  <c:v>0.03</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市有林造成事業特別会計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c:v>
                </c:pt>
                <c:pt idx="4">
                  <c:v>#N/A</c:v>
                </c:pt>
                <c:pt idx="5">
                  <c:v>0.04</c:v>
                </c:pt>
                <c:pt idx="6">
                  <c:v>#N/A</c:v>
                </c:pt>
                <c:pt idx="7">
                  <c:v>0.4</c:v>
                </c:pt>
                <c:pt idx="8">
                  <c:v>#N/A</c:v>
                </c:pt>
                <c:pt idx="9">
                  <c:v>0.85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4.4000000000000004</c:v>
                </c:pt>
                <c:pt idx="2">
                  <c:v>#N/A</c:v>
                </c:pt>
                <c:pt idx="3">
                  <c:v>5.48</c:v>
                </c:pt>
                <c:pt idx="4">
                  <c:v>#N/A</c:v>
                </c:pt>
                <c:pt idx="5">
                  <c:v>3.95</c:v>
                </c:pt>
                <c:pt idx="6">
                  <c:v>#N/A</c:v>
                </c:pt>
                <c:pt idx="7">
                  <c:v>6.1</c:v>
                </c:pt>
                <c:pt idx="8">
                  <c:v>#N/A</c:v>
                </c:pt>
                <c:pt idx="9">
                  <c:v>1.43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1.33</c:v>
                </c:pt>
                <c:pt idx="2">
                  <c:v>#N/A</c:v>
                </c:pt>
                <c:pt idx="3">
                  <c:v>1.82</c:v>
                </c:pt>
                <c:pt idx="4">
                  <c:v>#N/A</c:v>
                </c:pt>
                <c:pt idx="5">
                  <c:v>2.8</c:v>
                </c:pt>
                <c:pt idx="6">
                  <c:v>#N/A</c:v>
                </c:pt>
                <c:pt idx="7">
                  <c:v>1.46</c:v>
                </c:pt>
                <c:pt idx="8">
                  <c:v>#N/A</c:v>
                </c:pt>
                <c:pt idx="9">
                  <c:v>2.2200000000000002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10.89</c:v>
                </c:pt>
                <c:pt idx="2">
                  <c:v>#N/A</c:v>
                </c:pt>
                <c:pt idx="3">
                  <c:v>11.67</c:v>
                </c:pt>
                <c:pt idx="4">
                  <c:v>#N/A</c:v>
                </c:pt>
                <c:pt idx="5">
                  <c:v>11.95</c:v>
                </c:pt>
                <c:pt idx="6">
                  <c:v>#N/A</c:v>
                </c:pt>
                <c:pt idx="7">
                  <c:v>11.96</c:v>
                </c:pt>
                <c:pt idx="8">
                  <c:v>#N/A</c:v>
                </c:pt>
                <c:pt idx="9">
                  <c:v>12.2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4181336"/>
        <c:axId val="339611328"/>
      </c:barChart>
      <c:catAx>
        <c:axId val="16418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611328"/>
        <c:crosses val="autoZero"/>
        <c:auto val="1"/>
        <c:lblAlgn val="ctr"/>
        <c:lblOffset val="100"/>
        <c:tickLblSkip val="1"/>
        <c:tickMarkSkip val="1"/>
        <c:noMultiLvlLbl val="0"/>
      </c:catAx>
      <c:valAx>
        <c:axId val="33961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81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986</c:v>
                </c:pt>
                <c:pt idx="5">
                  <c:v>998</c:v>
                </c:pt>
                <c:pt idx="8">
                  <c:v>1063</c:v>
                </c:pt>
                <c:pt idx="11">
                  <c:v>1042</c:v>
                </c:pt>
                <c:pt idx="14">
                  <c:v>1063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175</c:v>
                </c:pt>
                <c:pt idx="3">
                  <c:v>175</c:v>
                </c:pt>
                <c:pt idx="6">
                  <c:v>175</c:v>
                </c:pt>
                <c:pt idx="9">
                  <c:v>174</c:v>
                </c:pt>
                <c:pt idx="12">
                  <c:v>174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202</c:v>
                </c:pt>
                <c:pt idx="3">
                  <c:v>232</c:v>
                </c:pt>
                <c:pt idx="6">
                  <c:v>275</c:v>
                </c:pt>
                <c:pt idx="9">
                  <c:v>258</c:v>
                </c:pt>
                <c:pt idx="12">
                  <c:v>291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1073</c:v>
                </c:pt>
                <c:pt idx="3">
                  <c:v>1093</c:v>
                </c:pt>
                <c:pt idx="6">
                  <c:v>1136</c:v>
                </c:pt>
                <c:pt idx="9">
                  <c:v>1133</c:v>
                </c:pt>
                <c:pt idx="12">
                  <c:v>1102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1364592"/>
        <c:axId val="341364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464</c:v>
                </c:pt>
                <c:pt idx="2">
                  <c:v>#N/A</c:v>
                </c:pt>
                <c:pt idx="3">
                  <c:v>#N/A</c:v>
                </c:pt>
                <c:pt idx="4">
                  <c:v>502</c:v>
                </c:pt>
                <c:pt idx="5">
                  <c:v>#N/A</c:v>
                </c:pt>
                <c:pt idx="6">
                  <c:v>#N/A</c:v>
                </c:pt>
                <c:pt idx="7">
                  <c:v>523</c:v>
                </c:pt>
                <c:pt idx="8">
                  <c:v>#N/A</c:v>
                </c:pt>
                <c:pt idx="9">
                  <c:v>#N/A</c:v>
                </c:pt>
                <c:pt idx="10">
                  <c:v>523</c:v>
                </c:pt>
                <c:pt idx="11">
                  <c:v>#N/A</c:v>
                </c:pt>
                <c:pt idx="12">
                  <c:v>#N/A</c:v>
                </c:pt>
                <c:pt idx="13">
                  <c:v>504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1364592"/>
        <c:axId val="341364984"/>
      </c:lineChart>
      <c:catAx>
        <c:axId val="34136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364984"/>
        <c:crosses val="autoZero"/>
        <c:auto val="1"/>
        <c:lblAlgn val="ctr"/>
        <c:lblOffset val="100"/>
        <c:tickLblSkip val="1"/>
        <c:tickMarkSkip val="1"/>
        <c:noMultiLvlLbl val="0"/>
      </c:catAx>
      <c:valAx>
        <c:axId val="341364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36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11072</c:v>
                </c:pt>
                <c:pt idx="5">
                  <c:v>11399</c:v>
                </c:pt>
                <c:pt idx="8">
                  <c:v>11553</c:v>
                </c:pt>
                <c:pt idx="11">
                  <c:v>11679</c:v>
                </c:pt>
                <c:pt idx="14">
                  <c:v>11637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1222</c:v>
                </c:pt>
                <c:pt idx="5">
                  <c:v>1358</c:v>
                </c:pt>
                <c:pt idx="8">
                  <c:v>1380</c:v>
                </c:pt>
                <c:pt idx="11">
                  <c:v>1593</c:v>
                </c:pt>
                <c:pt idx="14">
                  <c:v>1639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2330</c:v>
                </c:pt>
                <c:pt idx="5">
                  <c:v>2314</c:v>
                </c:pt>
                <c:pt idx="8">
                  <c:v>2153</c:v>
                </c:pt>
                <c:pt idx="11">
                  <c:v>2237</c:v>
                </c:pt>
                <c:pt idx="14">
                  <c:v>2088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3114</c:v>
                </c:pt>
                <c:pt idx="3">
                  <c:v>3106</c:v>
                </c:pt>
                <c:pt idx="6">
                  <c:v>2953</c:v>
                </c:pt>
                <c:pt idx="9">
                  <c:v>2881</c:v>
                </c:pt>
                <c:pt idx="12">
                  <c:v>2817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1241</c:v>
                </c:pt>
                <c:pt idx="3">
                  <c:v>1089</c:v>
                </c:pt>
                <c:pt idx="6">
                  <c:v>931</c:v>
                </c:pt>
                <c:pt idx="9">
                  <c:v>773</c:v>
                </c:pt>
                <c:pt idx="12">
                  <c:v>614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4125</c:v>
                </c:pt>
                <c:pt idx="3">
                  <c:v>3865</c:v>
                </c:pt>
                <c:pt idx="6">
                  <c:v>3967</c:v>
                </c:pt>
                <c:pt idx="9">
                  <c:v>4269</c:v>
                </c:pt>
                <c:pt idx="12">
                  <c:v>4481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9858</c:v>
                </c:pt>
                <c:pt idx="3">
                  <c:v>10711</c:v>
                </c:pt>
                <c:pt idx="6">
                  <c:v>11269</c:v>
                </c:pt>
                <c:pt idx="9">
                  <c:v>12297</c:v>
                </c:pt>
                <c:pt idx="12">
                  <c:v>12206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1367728"/>
        <c:axId val="341368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3715</c:v>
                </c:pt>
                <c:pt idx="2">
                  <c:v>#N/A</c:v>
                </c:pt>
                <c:pt idx="3">
                  <c:v>#N/A</c:v>
                </c:pt>
                <c:pt idx="4">
                  <c:v>3700</c:v>
                </c:pt>
                <c:pt idx="5">
                  <c:v>#N/A</c:v>
                </c:pt>
                <c:pt idx="6">
                  <c:v>#N/A</c:v>
                </c:pt>
                <c:pt idx="7">
                  <c:v>4034</c:v>
                </c:pt>
                <c:pt idx="8">
                  <c:v>#N/A</c:v>
                </c:pt>
                <c:pt idx="9">
                  <c:v>#N/A</c:v>
                </c:pt>
                <c:pt idx="10">
                  <c:v>4711</c:v>
                </c:pt>
                <c:pt idx="11">
                  <c:v>#N/A</c:v>
                </c:pt>
                <c:pt idx="12">
                  <c:v>#N/A</c:v>
                </c:pt>
                <c:pt idx="13">
                  <c:v>4754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1367728"/>
        <c:axId val="341368120"/>
      </c:lineChart>
      <c:catAx>
        <c:axId val="34136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1368120"/>
        <c:crosses val="autoZero"/>
        <c:auto val="1"/>
        <c:lblAlgn val="ctr"/>
        <c:lblOffset val="100"/>
        <c:tickLblSkip val="1"/>
        <c:tickMarkSkip val="1"/>
        <c:noMultiLvlLbl val="0"/>
      </c:catAx>
      <c:valAx>
        <c:axId val="341368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36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{56E3A61F-B91B-4D9D-82EB-8FAA0DFD3CF9}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{3F440B0D-8B9A-458B-9E9A-F3998963DED4}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{55A3B711-658B-4569-B9C2-7F222C54B42E}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{F8666FF6-37EE-47AB-A575-AD248F09D9D6}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{5BC5AF45-CFB5-490F-96DE-CE76C4D7CEEC}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{45B8EDEC-73C1-4F3E-A58A-137D52F84789}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{4A91087A-15D3-4144-ACB5-7EE545EFC671}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{90642492-447D-45B9-8258-E1091DE4704C}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{72474F8D-DD36-443E-8049-F3C0006FAAC3}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{2CA203D0-46CB-4416-B5E6-3A0B21982061}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7965088"/>
        <c:axId val="347965480"/>
      </c:scatterChart>
      <c:valAx>
        <c:axId val="347965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7965480"/>
        <c:crosses val="autoZero"/>
        <c:crossBetween val="midCat"/>
      </c:valAx>
      <c:valAx>
        <c:axId val="3479654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7965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{9FAA5828-4891-48D3-B8DA-E370F32D06E0}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{839D3E3C-E301-4618-9A4C-4CCA3322E11D}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{B2AF1144-9311-44CB-AAE6-6DD6B63BB568}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0"/>
                  <c:y val="8.4226236426329058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{398B5621-2F67-4A7B-8811-D8B7992A4A9A}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0"/>
                  <c:y val="-8.4226236426328868E-3"/>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{79E38552-5D25-429D-93E4-01337BFC8414}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8.3000000000000007</c:v>
                </c:pt>
                <c:pt idx="2">
                  <c:v>8.3000000000000007</c:v>
                </c:pt>
                <c:pt idx="3">
                  <c:v>8.6999999999999993</c:v>
                </c:pt>
                <c:pt idx="4">
                  <c:v>8.6999999999999993</c:v>
                </c:pt>
              </c:numCache>
            </c:numRef>
          </c:xVal>
          <c:yVal>
            <c:numRef>
              <c:f>公会計指標分析・財政指標組合せ分析表!$K$73:$O$73</c:f>
              <c:numCache>
                <c:formatCode>#,##0.0;"▲ "#,##0.0</c:formatCode>
                <c:ptCount val="5"/>
                <c:pt idx="0">
                  <c:v>62.3</c:v>
                </c:pt>
                <c:pt idx="1">
                  <c:v>61.7</c:v>
                </c:pt>
                <c:pt idx="2">
                  <c:v>69</c:v>
                </c:pt>
                <c:pt idx="3">
                  <c:v>79.400000000000006</c:v>
                </c:pt>
                <c:pt idx="4">
                  <c:v>80.400000000000006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{B9B38F65-422F-4526-AB38-582757A93D39}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{F6CF1194-EE80-4453-9754-01429BF1D8D7}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{1234E8C3-D4A3-4E27-8EB7-C235BC7B52FD}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{F84F9187-1C7D-4CAD-A0B0-383370CF0B1B}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{3C7AB1FD-D955-44F3-AD89-51D16C04828D}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7966264"/>
        <c:axId val="347248640"/>
      </c:scatterChart>
      <c:valAx>
        <c:axId val="347966264"/>
        <c:scaling>
          <c:orientation val="minMax"/>
          <c:max val="13.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7248640"/>
        <c:crosses val="autoZero"/>
        <c:crossBetween val="midCat"/>
      </c:valAx>
      <c:valAx>
        <c:axId val="347248640"/>
        <c:scaling>
          <c:orientation val="minMax"/>
          <c:max val="86"/>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7966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普通会計における元利償還金は、市営斎園和みの杜建設事業債及び消防庁舎建設事業債の償還終了に伴い、前年度から</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百万円の減額となったも一方、下水道事業をはじめとした公営企業の元利償還金に対する繰入金が</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百万円の増額となった。また、実質公債費比率の算定上、これらの実質公債費から控除する算入公債費等（普通交付税の基準財政需要額に算入される元利償還金等）は、臨時財政対策債償還費が増えて</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これにより、実質公債費比率の分子は、前年度から</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百万円の減額となった。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mn-ea"/>
            </a:rPr>
            <a:t>　将来負担比率の算定上、大きな影響を及ぼす一般会計等に係る計地方債の現残高は、平成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28</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年度における発行総額が平年より低く抑えられたことから、元金償還額が発行総額を上回り、</a:t>
          </a:r>
          <a:r>
            <a:rPr kumimoji="1" lang="en-US" altLang="ja-JP" sz="1200" b="0" i="0" u="none" strike="noStrike" kern="0" cap="none" spc="0" normalizeH="0" baseline="0" noProof="0">
              <a:ln>
                <a:noFill/>
              </a:ln>
              <a:solidFill>
                <a:prstClr val="black"/>
              </a:solidFill>
              <a:effectLst/>
              <a:uLnTx/>
              <a:uFillTx/>
              <a:latin typeface="ＭＳ Ｐゴシック"/>
              <a:ea typeface="+mn-ea"/>
            </a:rPr>
            <a:t>91</a:t>
          </a:r>
          <a:r>
            <a:rPr kumimoji="1" lang="ja-JP" altLang="en-US" sz="1200" b="0" i="0" u="none" strike="noStrike" kern="0" cap="none" spc="0" normalizeH="0" baseline="0" noProof="0">
              <a:ln>
                <a:noFill/>
              </a:ln>
              <a:solidFill>
                <a:prstClr val="black"/>
              </a:solidFill>
              <a:effectLst/>
              <a:uLnTx/>
              <a:uFillTx/>
              <a:latin typeface="ＭＳ Ｐゴシック"/>
              <a:ea typeface="+mn-ea"/>
            </a:rPr>
            <a:t>百万円の減少となった。公営企業債等繰入見込額については、下水道事業における元利償還金に対する繰出金が増加する見込みから、</a:t>
          </a:r>
          <a:r>
            <a:rPr kumimoji="1" lang="en-US" altLang="ja-JP" sz="1200" b="0" i="0" u="none" strike="noStrike" kern="0" cap="none" spc="0" normalizeH="0" baseline="0" noProof="0">
              <a:ln>
                <a:noFill/>
              </a:ln>
              <a:solidFill>
                <a:prstClr val="black"/>
              </a:solidFill>
              <a:effectLst/>
              <a:uLnTx/>
              <a:uFillTx/>
              <a:latin typeface="ＭＳ Ｐゴシック"/>
              <a:ea typeface="+mn-ea"/>
            </a:rPr>
            <a:t>212</a:t>
          </a:r>
          <a:r>
            <a:rPr kumimoji="1" lang="ja-JP" altLang="en-US" sz="1200" b="0" i="0" u="none" strike="noStrike" kern="0" cap="none" spc="0" normalizeH="0" baseline="0" noProof="0">
              <a:ln>
                <a:noFill/>
              </a:ln>
              <a:solidFill>
                <a:prstClr val="black"/>
              </a:solidFill>
              <a:effectLst/>
              <a:uLnTx/>
              <a:uFillTx/>
              <a:latin typeface="ＭＳ Ｐゴシック"/>
              <a:ea typeface="+mn-ea"/>
            </a:rPr>
            <a:t>百万円の大幅な増額となった。なお、大野・勝山地区広域行政事務組合が過去に借り入れた地方債の償還が進んだことから、組合等負担等見込額については、</a:t>
          </a:r>
          <a:r>
            <a:rPr kumimoji="1" lang="en-US" altLang="ja-JP" sz="1200" b="0" i="0" u="none" strike="noStrike" kern="0" cap="none" spc="0" normalizeH="0" baseline="0" noProof="0">
              <a:ln>
                <a:noFill/>
              </a:ln>
              <a:solidFill>
                <a:prstClr val="black"/>
              </a:solidFill>
              <a:effectLst/>
              <a:uLnTx/>
              <a:uFillTx/>
              <a:latin typeface="ＭＳ Ｐゴシック"/>
              <a:ea typeface="+mn-ea"/>
            </a:rPr>
            <a:t>159</a:t>
          </a:r>
          <a:r>
            <a:rPr kumimoji="1" lang="ja-JP" altLang="en-US" sz="1200" b="0" i="0" u="none" strike="noStrike" kern="0" cap="none" spc="0" normalizeH="0" baseline="0" noProof="0">
              <a:ln>
                <a:noFill/>
              </a:ln>
              <a:solidFill>
                <a:prstClr val="black"/>
              </a:solidFill>
              <a:effectLst/>
              <a:uLnTx/>
              <a:uFillTx/>
              <a:latin typeface="ＭＳ Ｐゴシック"/>
              <a:ea typeface="+mn-ea"/>
            </a:rPr>
            <a:t>百万円の減額となったほか、退職手当負担見込額についても、福井県市町総合事務組合に対する累積負担・給付差額が減少したことから、</a:t>
          </a:r>
          <a:r>
            <a:rPr kumimoji="1" lang="en-US" altLang="ja-JP" sz="1200" b="0" i="0" u="none" strike="noStrike" kern="0" cap="none" spc="0" normalizeH="0" baseline="0" noProof="0">
              <a:ln>
                <a:noFill/>
              </a:ln>
              <a:solidFill>
                <a:prstClr val="black"/>
              </a:solidFill>
              <a:effectLst/>
              <a:uLnTx/>
              <a:uFillTx/>
              <a:latin typeface="ＭＳ Ｐゴシック"/>
              <a:ea typeface="+mn-ea"/>
            </a:rPr>
            <a:t>64</a:t>
          </a:r>
          <a:r>
            <a:rPr kumimoji="1" lang="ja-JP" altLang="en-US" sz="1200" b="0" i="0" u="none" strike="noStrike" kern="0" cap="none" spc="0" normalizeH="0" baseline="0" noProof="0">
              <a:ln>
                <a:noFill/>
              </a:ln>
              <a:solidFill>
                <a:prstClr val="black"/>
              </a:solidFill>
              <a:effectLst/>
              <a:uLnTx/>
              <a:uFillTx/>
              <a:latin typeface="ＭＳ Ｐゴシック"/>
              <a:ea typeface="+mn-ea"/>
            </a:rPr>
            <a:t>百万円の減額となった。</a:t>
          </a:r>
          <a:r>
            <a:rPr kumimoji="1" lang="ja-JP" altLang="en-US"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この結果、将来負担額総額は、前年度から</a:t>
          </a:r>
          <a:r>
            <a:rPr kumimoji="1" lang="en-US" altLang="ja-JP"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102</a:t>
          </a:r>
          <a:r>
            <a:rPr kumimoji="1" lang="ja-JP" altLang="en-US"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百万円の減額となった。</a:t>
          </a:r>
          <a:endParaRPr kumimoji="1" lang="en-US" altLang="ja-JP"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endParaRPr>
        </a:p>
        <a:p>
          <a:r>
            <a:rPr kumimoji="1" lang="ja-JP" altLang="en-US"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　しかしながら、将来負担比率の算定上控除する充当可能財源等では、財政調整基金残高の減少が大きく影響したことから、前述の将来負担額の減額規模以上に減額となったことから、将来負担比率の分子は、前年度から</a:t>
          </a:r>
          <a:r>
            <a:rPr kumimoji="1" lang="en-US" altLang="ja-JP"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43</a:t>
          </a:r>
          <a:r>
            <a:rPr kumimoji="1" lang="ja-JP" altLang="en-US"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百万円の増額となり、過去</a:t>
          </a:r>
          <a:r>
            <a:rPr kumimoji="1" lang="en-US" altLang="ja-JP"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5</a:t>
          </a:r>
          <a:r>
            <a:rPr kumimoji="1" lang="ja-JP" altLang="en-US"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ヶ年で最も高い水準となった。</a:t>
          </a:r>
          <a:endParaRPr kumimoji="1" lang="en-US" altLang="ja-JP" sz="12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24,145
23,897
253.88
12,576,385
12,419,364
101,972
6,848,898
12,206,009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24,145
23,897
253.88
12,576,385
12,419,364
101,972
6,848,898
12,206,009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24,145
23,897
253.88
12,576,385
12,419,364
101,972
6,848,898
12,206,009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24,145
23,897
253.88
12,576,385
12,419,364
101,972
6,848,898
12,206,009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財政力指数（</a:t>
          </a:r>
          <a:r>
            <a:rPr kumimoji="1" lang="en-US" altLang="ja-JP" sz="1300" baseline="0">
              <a:latin typeface="ＭＳ Ｐゴシック"/>
            </a:rPr>
            <a:t>3</a:t>
          </a:r>
          <a:r>
            <a:rPr kumimoji="1" lang="ja-JP" altLang="en-US" sz="1300" baseline="0">
              <a:latin typeface="ＭＳ Ｐゴシック"/>
            </a:rPr>
            <a:t>ヶ年平均値）は、近年ほぼ横ばいで推移している。単年度で比較すると、前年度から</a:t>
          </a:r>
          <a:r>
            <a:rPr kumimoji="1" lang="en-US" altLang="ja-JP" sz="1300" baseline="0">
              <a:latin typeface="ＭＳ Ｐゴシック"/>
            </a:rPr>
            <a:t>0.023</a:t>
          </a:r>
          <a:r>
            <a:rPr kumimoji="1" lang="ja-JP" altLang="en-US" sz="1300" baseline="0">
              <a:latin typeface="ＭＳ Ｐゴシック"/>
            </a:rPr>
            <a:t>ポイント増加したこととなるが、これは、平成</a:t>
          </a:r>
          <a:r>
            <a:rPr kumimoji="1" lang="en-US" altLang="ja-JP" sz="1300" baseline="0">
              <a:latin typeface="ＭＳ Ｐゴシック"/>
            </a:rPr>
            <a:t>28</a:t>
          </a:r>
          <a:r>
            <a:rPr kumimoji="1" lang="ja-JP" altLang="en-US" sz="1300" baseline="0">
              <a:latin typeface="ＭＳ Ｐゴシック"/>
            </a:rPr>
            <a:t>年度において基準財政収入額が前年度から</a:t>
          </a:r>
          <a:r>
            <a:rPr kumimoji="1" lang="en-US" altLang="ja-JP" sz="1300" baseline="0">
              <a:latin typeface="ＭＳ Ｐゴシック"/>
            </a:rPr>
            <a:t>159</a:t>
          </a:r>
          <a:r>
            <a:rPr kumimoji="1" lang="ja-JP" altLang="en-US" sz="1300" baseline="0">
              <a:latin typeface="ＭＳ Ｐゴシック"/>
            </a:rPr>
            <a:t>万円増額となったことが大きな要因である。具体的には、市税のうち法人市民税法人税割において、好調だった前年度決算に基づき大きく伸びると算定されたことや、地方消費税交付金が増収となると見込まれたことによる。なお、平成</a:t>
          </a:r>
          <a:r>
            <a:rPr kumimoji="1" lang="en-US" altLang="ja-JP" sz="1300" baseline="0">
              <a:latin typeface="ＭＳ Ｐゴシック"/>
            </a:rPr>
            <a:t>29</a:t>
          </a:r>
          <a:r>
            <a:rPr kumimoji="1" lang="ja-JP" altLang="en-US" sz="1300" baseline="0">
              <a:latin typeface="ＭＳ Ｐゴシック"/>
            </a:rPr>
            <a:t>年度においては、基準財政収入額が落ち込むと予測され、今後しばらくは横ばいのまま指数が推移すると思われる。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8" name="直線コネクタ 67"/>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85725</xdr:rowOff>
    </xdr:to>
    <xdr:cxnSp macro="">
      <xdr:nvCxnSpPr>
        <xdr:cNvPr id="71" name="直線コネクタ 70"/>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85725</xdr:rowOff>
    </xdr:to>
    <xdr:cxnSp macro="">
      <xdr:nvCxnSpPr>
        <xdr:cNvPr id="74" name="直線コネクタ 73"/>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90" name="テキスト ボックス 89"/>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2" name="テキスト ボックス 91"/>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4" name="テキスト ボックス 93"/>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比率が大きく改善した平成</a:t>
          </a:r>
          <a:r>
            <a:rPr kumimoji="1" lang="en-US" altLang="ja-JP" sz="1300">
              <a:latin typeface="ＭＳ Ｐゴシック"/>
            </a:rPr>
            <a:t>27</a:t>
          </a:r>
          <a:r>
            <a:rPr kumimoji="1" lang="ja-JP" altLang="en-US" sz="1300">
              <a:latin typeface="ＭＳ Ｐゴシック"/>
            </a:rPr>
            <a:t>年度では、市税のうち法人市民税法人税割において、市内大手法人の好調な業績により税収が大きく伸びたことが要因であった。しかしながら、平成</a:t>
          </a:r>
          <a:r>
            <a:rPr kumimoji="1" lang="en-US" altLang="ja-JP" sz="1300">
              <a:latin typeface="ＭＳ Ｐゴシック"/>
            </a:rPr>
            <a:t>28</a:t>
          </a:r>
          <a:r>
            <a:rPr kumimoji="1" lang="ja-JP" altLang="en-US" sz="1300">
              <a:latin typeface="ＭＳ Ｐゴシック"/>
            </a:rPr>
            <a:t>年度では市税収入が大きく減額となり、普通交付税についても、平成</a:t>
          </a:r>
          <a:r>
            <a:rPr kumimoji="1" lang="en-US" altLang="ja-JP" sz="1300">
              <a:latin typeface="ＭＳ Ｐゴシック"/>
            </a:rPr>
            <a:t>27</a:t>
          </a:r>
          <a:r>
            <a:rPr kumimoji="1" lang="ja-JP" altLang="en-US" sz="1300">
              <a:latin typeface="ＭＳ Ｐゴシック"/>
            </a:rPr>
            <a:t>年国勢調査人口の適用により、人口減少の影響を大きく受けて減額となったことから、経常一般財源等総額が</a:t>
          </a:r>
          <a:r>
            <a:rPr kumimoji="1" lang="en-US" altLang="ja-JP" sz="1300">
              <a:latin typeface="ＭＳ Ｐゴシック"/>
            </a:rPr>
            <a:t>446</a:t>
          </a:r>
          <a:r>
            <a:rPr kumimoji="1" lang="ja-JP" altLang="en-US" sz="1300">
              <a:latin typeface="ＭＳ Ｐゴシック"/>
            </a:rPr>
            <a:t>百万円減額となったため、経常収支比率は大きく悪化した。なお、経常経費そのものは、前年度から若干減額とはなったものの、人口減少規模に見合った規模となるよう、徹底した経常経費の削減に努める。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63</xdr:row>
      <xdr:rowOff>167386</xdr:rowOff>
    </xdr:to>
    <xdr:cxnSp macro="">
      <xdr:nvCxnSpPr>
        <xdr:cNvPr id="129" name="直線コネクタ 128"/>
        <xdr:cNvCxnSpPr/>
      </xdr:nvCxnSpPr>
      <xdr:spPr>
        <a:xfrm>
          <a:off x="4114800" y="10698480"/>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167386</xdr:rowOff>
    </xdr:to>
    <xdr:cxnSp macro="">
      <xdr:nvCxnSpPr>
        <xdr:cNvPr id="132" name="直線コネクタ 131"/>
        <xdr:cNvCxnSpPr/>
      </xdr:nvCxnSpPr>
      <xdr:spPr>
        <a:xfrm flipV="1">
          <a:off x="3225800" y="1069848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109474</xdr:rowOff>
    </xdr:from>
    <xdr:to>
      <xdr:col>4</xdr:col>
      <xdr:colOff>482600</xdr:colOff>
      <xdr:row>63</xdr:row>
      <xdr:rowOff>167386</xdr:rowOff>
    </xdr:to>
    <xdr:cxnSp macro="">
      <xdr:nvCxnSpPr>
        <xdr:cNvPr id="135" name="直線コネクタ 134"/>
        <xdr:cNvCxnSpPr/>
      </xdr:nvCxnSpPr>
      <xdr:spPr>
        <a:xfrm>
          <a:off x="2336800" y="1091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109474</xdr:rowOff>
    </xdr:from>
    <xdr:to>
      <xdr:col>3</xdr:col>
      <xdr:colOff>279400</xdr:colOff>
      <xdr:row>63</xdr:row>
      <xdr:rowOff>148082</xdr:rowOff>
    </xdr:to>
    <xdr:cxnSp macro="">
      <xdr:nvCxnSpPr>
        <xdr:cNvPr id="138" name="直線コネクタ 137"/>
        <xdr:cNvCxnSpPr/>
      </xdr:nvCxnSpPr>
      <xdr:spPr>
        <a:xfrm flipV="1">
          <a:off x="1447800" y="109108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8" name="円/楕円 147"/>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88663</xdr:rowOff>
    </xdr:from>
    <xdr:ext cx="762000" cy="259045"/>
    <xdr:sp macro="" textlink="">
      <xdr:nvSpPr>
        <xdr:cNvPr id="149"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0" name="円/楕円 149"/>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1" name="テキスト ボックス 15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116586</xdr:rowOff>
    </xdr:from>
    <xdr:to>
      <xdr:col>4</xdr:col>
      <xdr:colOff>533400</xdr:colOff>
      <xdr:row>64</xdr:row>
      <xdr:rowOff>46736</xdr:rowOff>
    </xdr:to>
    <xdr:sp macro="" textlink="">
      <xdr:nvSpPr>
        <xdr:cNvPr id="152" name="円/楕円 151"/>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31513</xdr:rowOff>
    </xdr:from>
    <xdr:ext cx="762000" cy="259045"/>
    <xdr:sp macro="" textlink="">
      <xdr:nvSpPr>
        <xdr:cNvPr id="153" name="テキスト ボックス 152"/>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58674</xdr:rowOff>
    </xdr:from>
    <xdr:to>
      <xdr:col>3</xdr:col>
      <xdr:colOff>330200</xdr:colOff>
      <xdr:row>63</xdr:row>
      <xdr:rowOff>160274</xdr:rowOff>
    </xdr:to>
    <xdr:sp macro="" textlink="">
      <xdr:nvSpPr>
        <xdr:cNvPr id="154" name="円/楕円 153"/>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55" name="テキスト ボックス 154"/>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97282</xdr:rowOff>
    </xdr:from>
    <xdr:to>
      <xdr:col>2</xdr:col>
      <xdr:colOff>127000</xdr:colOff>
      <xdr:row>64</xdr:row>
      <xdr:rowOff>27432</xdr:rowOff>
    </xdr:to>
    <xdr:sp macro="" textlink="">
      <xdr:nvSpPr>
        <xdr:cNvPr id="156" name="円/楕円 155"/>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12209</xdr:rowOff>
    </xdr:from>
    <xdr:ext cx="762000" cy="259045"/>
    <xdr:sp macro="" textlink="">
      <xdr:nvSpPr>
        <xdr:cNvPr id="157" name="テキスト ボックス 156"/>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[159,810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年度以降、類似団体における人口</a:t>
          </a:r>
          <a:r>
            <a:rPr kumimoji="1" lang="en-US" altLang="ja-JP" sz="1300">
              <a:latin typeface="ＭＳ Ｐゴシック"/>
            </a:rPr>
            <a:t>1</a:t>
          </a:r>
          <a:r>
            <a:rPr kumimoji="1" lang="ja-JP" altLang="en-US" sz="1300">
              <a:latin typeface="ＭＳ Ｐゴシック"/>
            </a:rPr>
            <a:t>人当たりの決算額は減額で推移しているが、当市では、ほぼ横ばいで推移しており、類似団体内順位は悪化している。この項目における決算額そのものが減額となっているが、人口減少率ほど減額となっていないため、数値としては横ばいとなっているのが要因である。また、経費ごとに比較すると、当市では総決算額に占める人件費の割合が相当に高く、冬期間における除雪経費等の維持補修費についても決算額を押し上げる要因となっ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152397</xdr:rowOff>
    </xdr:from>
    <xdr:to>
      <xdr:col>7</xdr:col>
      <xdr:colOff>152400</xdr:colOff>
      <xdr:row>81</xdr:row>
      <xdr:rowOff>153752</xdr:rowOff>
    </xdr:to>
    <xdr:cxnSp macro="">
      <xdr:nvCxnSpPr>
        <xdr:cNvPr id="192" name="直線コネクタ 191"/>
        <xdr:cNvCxnSpPr/>
      </xdr:nvCxnSpPr>
      <xdr:spPr>
        <a:xfrm>
          <a:off x="4114800" y="14039847"/>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148272</xdr:rowOff>
    </xdr:from>
    <xdr:to>
      <xdr:col>6</xdr:col>
      <xdr:colOff>0</xdr:colOff>
      <xdr:row>81</xdr:row>
      <xdr:rowOff>152397</xdr:rowOff>
    </xdr:to>
    <xdr:cxnSp macro="">
      <xdr:nvCxnSpPr>
        <xdr:cNvPr id="195" name="直線コネクタ 194"/>
        <xdr:cNvCxnSpPr/>
      </xdr:nvCxnSpPr>
      <xdr:spPr>
        <a:xfrm>
          <a:off x="3225800" y="14035722"/>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101282</xdr:rowOff>
    </xdr:from>
    <xdr:to>
      <xdr:col>4</xdr:col>
      <xdr:colOff>482600</xdr:colOff>
      <xdr:row>81</xdr:row>
      <xdr:rowOff>148272</xdr:rowOff>
    </xdr:to>
    <xdr:cxnSp macro="">
      <xdr:nvCxnSpPr>
        <xdr:cNvPr id="198" name="直線コネクタ 197"/>
        <xdr:cNvCxnSpPr/>
      </xdr:nvCxnSpPr>
      <xdr:spPr>
        <a:xfrm>
          <a:off x="2336800" y="13988732"/>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12510</xdr:rowOff>
    </xdr:from>
    <xdr:ext cx="762000" cy="259045"/>
    <xdr:sp macro="" textlink="">
      <xdr:nvSpPr>
        <xdr:cNvPr id="200" name="テキスト ボックス 199"/>
        <xdr:cNvSpPr txBox="1"/>
      </xdr:nvSpPr>
      <xdr:spPr>
        <a:xfrm>
          <a:off x="2844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101282</xdr:rowOff>
    </xdr:from>
    <xdr:to>
      <xdr:col>3</xdr:col>
      <xdr:colOff>279400</xdr:colOff>
      <xdr:row>81</xdr:row>
      <xdr:rowOff>108465</xdr:rowOff>
    </xdr:to>
    <xdr:cxnSp macro="">
      <xdr:nvCxnSpPr>
        <xdr:cNvPr id="201" name="直線コネクタ 200"/>
        <xdr:cNvCxnSpPr/>
      </xdr:nvCxnSpPr>
      <xdr:spPr>
        <a:xfrm flipV="1">
          <a:off x="1447800" y="13988732"/>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102952</xdr:rowOff>
    </xdr:from>
    <xdr:to>
      <xdr:col>7</xdr:col>
      <xdr:colOff>203200</xdr:colOff>
      <xdr:row>82</xdr:row>
      <xdr:rowOff>33102</xdr:rowOff>
    </xdr:to>
    <xdr:sp macro="" textlink="">
      <xdr:nvSpPr>
        <xdr:cNvPr id="211" name="円/楕円 210"/>
        <xdr:cNvSpPr/>
      </xdr:nvSpPr>
      <xdr:spPr>
        <a:xfrm>
          <a:off x="4902200" y="139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75029</xdr:rowOff>
    </xdr:from>
    <xdr:ext cx="762000" cy="259045"/>
    <xdr:sp macro="" textlink="">
      <xdr:nvSpPr>
        <xdr:cNvPr id="212" name="人件費・物件費等の状況該当値テキスト"/>
        <xdr:cNvSpPr txBox="1"/>
      </xdr:nvSpPr>
      <xdr:spPr>
        <a:xfrm>
          <a:off x="5041900" y="1396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159,810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101597</xdr:rowOff>
    </xdr:from>
    <xdr:to>
      <xdr:col>6</xdr:col>
      <xdr:colOff>50800</xdr:colOff>
      <xdr:row>82</xdr:row>
      <xdr:rowOff>31747</xdr:rowOff>
    </xdr:to>
    <xdr:sp macro="" textlink="">
      <xdr:nvSpPr>
        <xdr:cNvPr id="213" name="円/楕円 212"/>
        <xdr:cNvSpPr/>
      </xdr:nvSpPr>
      <xdr:spPr>
        <a:xfrm>
          <a:off x="4064000" y="139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16524</xdr:rowOff>
    </xdr:from>
    <xdr:ext cx="736600" cy="259045"/>
    <xdr:sp macro="" textlink="">
      <xdr:nvSpPr>
        <xdr:cNvPr id="214" name="テキスト ボックス 213"/>
        <xdr:cNvSpPr txBox="1"/>
      </xdr:nvSpPr>
      <xdr:spPr>
        <a:xfrm>
          <a:off x="3733800" y="1407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159,473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97472</xdr:rowOff>
    </xdr:from>
    <xdr:to>
      <xdr:col>4</xdr:col>
      <xdr:colOff>533400</xdr:colOff>
      <xdr:row>82</xdr:row>
      <xdr:rowOff>27622</xdr:rowOff>
    </xdr:to>
    <xdr:sp macro="" textlink="">
      <xdr:nvSpPr>
        <xdr:cNvPr id="215" name="円/楕円 214"/>
        <xdr:cNvSpPr/>
      </xdr:nvSpPr>
      <xdr:spPr>
        <a:xfrm>
          <a:off x="3175000" y="1398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12399</xdr:rowOff>
    </xdr:from>
    <xdr:ext cx="762000" cy="259045"/>
    <xdr:sp macro="" textlink="">
      <xdr:nvSpPr>
        <xdr:cNvPr id="216" name="テキスト ボックス 215"/>
        <xdr:cNvSpPr txBox="1"/>
      </xdr:nvSpPr>
      <xdr:spPr>
        <a:xfrm>
          <a:off x="2844800" y="1407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50482</xdr:rowOff>
    </xdr:from>
    <xdr:to>
      <xdr:col>3</xdr:col>
      <xdr:colOff>330200</xdr:colOff>
      <xdr:row>81</xdr:row>
      <xdr:rowOff>152082</xdr:rowOff>
    </xdr:to>
    <xdr:sp macro="" textlink="">
      <xdr:nvSpPr>
        <xdr:cNvPr id="217" name="円/楕円 216"/>
        <xdr:cNvSpPr/>
      </xdr:nvSpPr>
      <xdr:spPr>
        <a:xfrm>
          <a:off x="2286000" y="139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162259</xdr:rowOff>
    </xdr:from>
    <xdr:ext cx="762000" cy="259045"/>
    <xdr:sp macro="" textlink="">
      <xdr:nvSpPr>
        <xdr:cNvPr id="218" name="テキスト ボックス 217"/>
        <xdr:cNvSpPr txBox="1"/>
      </xdr:nvSpPr>
      <xdr:spPr>
        <a:xfrm>
          <a:off x="1955800" y="1370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57665</xdr:rowOff>
    </xdr:from>
    <xdr:to>
      <xdr:col>2</xdr:col>
      <xdr:colOff>127000</xdr:colOff>
      <xdr:row>81</xdr:row>
      <xdr:rowOff>159265</xdr:rowOff>
    </xdr:to>
    <xdr:sp macro="" textlink="">
      <xdr:nvSpPr>
        <xdr:cNvPr id="219" name="円/楕円 218"/>
        <xdr:cNvSpPr/>
      </xdr:nvSpPr>
      <xdr:spPr>
        <a:xfrm>
          <a:off x="1397000" y="139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169442</xdr:rowOff>
    </xdr:from>
    <xdr:ext cx="762000" cy="259045"/>
    <xdr:sp macro="" textlink="">
      <xdr:nvSpPr>
        <xdr:cNvPr id="220" name="テキスト ボックス 219"/>
        <xdr:cNvSpPr txBox="1"/>
      </xdr:nvSpPr>
      <xdr:spPr>
        <a:xfrm>
          <a:off x="1066800" y="1371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ヶ年の推移では、平成</a:t>
          </a:r>
          <a:r>
            <a:rPr kumimoji="1" lang="en-US" altLang="ja-JP" sz="1300">
              <a:latin typeface="ＭＳ Ｐゴシック"/>
            </a:rPr>
            <a:t>24</a:t>
          </a:r>
          <a:r>
            <a:rPr kumimoji="1" lang="ja-JP" altLang="en-US" sz="1300">
              <a:latin typeface="ＭＳ Ｐゴシック"/>
            </a:rPr>
            <a:t>年度におけるラスパイレス指数が非常に高い水準となっているが、これは国における国家公務員の給与減額支給措置により相対的に高い水準となったためである。なお、この特殊要因が無かった場合の指数（参考値）は、平成</a:t>
          </a:r>
          <a:r>
            <a:rPr kumimoji="1" lang="en-US" altLang="ja-JP" sz="1300">
              <a:latin typeface="ＭＳ Ｐゴシック"/>
            </a:rPr>
            <a:t>24</a:t>
          </a:r>
          <a:r>
            <a:rPr kumimoji="1" lang="ja-JP" altLang="en-US" sz="1300">
              <a:latin typeface="ＭＳ Ｐゴシック"/>
            </a:rPr>
            <a:t>年度が</a:t>
          </a:r>
          <a:r>
            <a:rPr kumimoji="1" lang="en-US" altLang="ja-JP" sz="1300">
              <a:latin typeface="ＭＳ Ｐゴシック"/>
            </a:rPr>
            <a:t>95.2</a:t>
          </a:r>
          <a:r>
            <a:rPr kumimoji="1" lang="ja-JP" altLang="en-US" sz="1300">
              <a:latin typeface="ＭＳ Ｐゴシック"/>
            </a:rPr>
            <a:t>となっており、直近</a:t>
          </a:r>
          <a:r>
            <a:rPr kumimoji="1" lang="en-US" altLang="ja-JP" sz="1300">
              <a:latin typeface="ＭＳ Ｐゴシック"/>
            </a:rPr>
            <a:t>5</a:t>
          </a:r>
          <a:r>
            <a:rPr kumimoji="1" lang="ja-JP" altLang="en-US" sz="1300">
              <a:latin typeface="ＭＳ Ｐゴシック"/>
            </a:rPr>
            <a:t>ヶ年を通して適正な給与水準が維持されているものと思われる。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30843</xdr:rowOff>
    </xdr:to>
    <xdr:cxnSp macro="">
      <xdr:nvCxnSpPr>
        <xdr:cNvPr id="256" name="直線コネクタ 255"/>
        <xdr:cNvCxnSpPr/>
      </xdr:nvCxnSpPr>
      <xdr:spPr>
        <a:xfrm>
          <a:off x="16179800" y="144096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122766</xdr:rowOff>
    </xdr:to>
    <xdr:cxnSp macro="">
      <xdr:nvCxnSpPr>
        <xdr:cNvPr id="259" name="直線コネクタ 258"/>
        <xdr:cNvCxnSpPr/>
      </xdr:nvCxnSpPr>
      <xdr:spPr>
        <a:xfrm flipV="1">
          <a:off x="15290800" y="1440966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84</xdr:row>
      <xdr:rowOff>122766</xdr:rowOff>
    </xdr:to>
    <xdr:cxnSp macro="">
      <xdr:nvCxnSpPr>
        <xdr:cNvPr id="262" name="直線コネクタ 261"/>
        <xdr:cNvCxnSpPr/>
      </xdr:nvCxnSpPr>
      <xdr:spPr>
        <a:xfrm>
          <a:off x="14401800" y="144900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88</xdr:row>
      <xdr:rowOff>160866</xdr:rowOff>
    </xdr:to>
    <xdr:cxnSp macro="">
      <xdr:nvCxnSpPr>
        <xdr:cNvPr id="265" name="直線コネクタ 264"/>
        <xdr:cNvCxnSpPr/>
      </xdr:nvCxnSpPr>
      <xdr:spPr>
        <a:xfrm flipV="1">
          <a:off x="13512800" y="14490095"/>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5" name="円/楕円 274"/>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6"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7" name="円/楕円 276"/>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68839</xdr:rowOff>
    </xdr:from>
    <xdr:ext cx="736600" cy="259045"/>
    <xdr:sp macro="" textlink="">
      <xdr:nvSpPr>
        <xdr:cNvPr id="278" name="テキスト ボックス 277"/>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9" name="円/楕円 278"/>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80" name="テキスト ボックス 279"/>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81" name="円/楕円 280"/>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149272</xdr:rowOff>
    </xdr:from>
    <xdr:ext cx="762000" cy="259045"/>
    <xdr:sp macro="" textlink="">
      <xdr:nvSpPr>
        <xdr:cNvPr id="282" name="テキスト ボックス 281"/>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3" name="円/楕円 282"/>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4" name="テキスト ボックス 283"/>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類似団体と比較して人件費の決算に占める割合が高い要因が、職員数の多さであり、第</a:t>
          </a:r>
          <a:r>
            <a:rPr kumimoji="1" lang="en-US" altLang="ja-JP" sz="1300">
              <a:latin typeface="ＭＳ Ｐゴシック"/>
            </a:rPr>
            <a:t>2</a:t>
          </a:r>
          <a:r>
            <a:rPr kumimoji="1" lang="ja-JP" altLang="en-US" sz="1300">
              <a:latin typeface="ＭＳ Ｐゴシック"/>
            </a:rPr>
            <a:t>次勝山市行財政改革実施計画に職員数の削減を実施項目に掲げ取り組んでいるが、人口減少率がその削減率を上回っているのが現状である。なお、同計画では、平成</a:t>
          </a:r>
          <a:r>
            <a:rPr kumimoji="1" lang="en-US" altLang="ja-JP" sz="1300">
              <a:latin typeface="ＭＳ Ｐゴシック"/>
            </a:rPr>
            <a:t>32</a:t>
          </a:r>
          <a:r>
            <a:rPr kumimoji="1" lang="ja-JP" altLang="en-US" sz="1300">
              <a:latin typeface="ＭＳ Ｐゴシック"/>
            </a:rPr>
            <a:t>年度までに、平成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月時点の職員数</a:t>
          </a:r>
          <a:r>
            <a:rPr kumimoji="1" lang="en-US" altLang="ja-JP" sz="1300">
              <a:latin typeface="ＭＳ Ｐゴシック"/>
            </a:rPr>
            <a:t>(315</a:t>
          </a:r>
          <a:r>
            <a:rPr kumimoji="1" lang="ja-JP" altLang="en-US" sz="1300">
              <a:latin typeface="ＭＳ Ｐゴシック"/>
            </a:rPr>
            <a:t>名</a:t>
          </a:r>
          <a:r>
            <a:rPr kumimoji="1" lang="en-US" altLang="ja-JP" sz="1300">
              <a:latin typeface="ＭＳ Ｐゴシック"/>
            </a:rPr>
            <a:t>)</a:t>
          </a:r>
          <a:r>
            <a:rPr kumimoji="1" lang="ja-JP" altLang="en-US" sz="1300">
              <a:latin typeface="ＭＳ Ｐゴシック"/>
            </a:rPr>
            <a:t>から</a:t>
          </a:r>
          <a:r>
            <a:rPr kumimoji="1" lang="en-US" altLang="ja-JP" sz="1300">
              <a:latin typeface="ＭＳ Ｐゴシック"/>
            </a:rPr>
            <a:t>21</a:t>
          </a:r>
          <a:r>
            <a:rPr kumimoji="1" lang="ja-JP" altLang="en-US" sz="1300">
              <a:latin typeface="ＭＳ Ｐゴシック"/>
            </a:rPr>
            <a:t>名を削減することを目標としており、現時点では順調に定数管理を進めることができているが、依然として類似団体と比較し相当に高い水準にあることから、引き続き厳格な定数管理を進めていく必要が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163467</xdr:rowOff>
    </xdr:from>
    <xdr:to>
      <xdr:col>24</xdr:col>
      <xdr:colOff>558800</xdr:colOff>
      <xdr:row>65</xdr:row>
      <xdr:rowOff>42001</xdr:rowOff>
    </xdr:to>
    <xdr:cxnSp macro="">
      <xdr:nvCxnSpPr>
        <xdr:cNvPr id="321" name="直線コネクタ 320"/>
        <xdr:cNvCxnSpPr/>
      </xdr:nvCxnSpPr>
      <xdr:spPr>
        <a:xfrm>
          <a:off x="16179800" y="11136267"/>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163467</xdr:rowOff>
    </xdr:from>
    <xdr:to>
      <xdr:col>23</xdr:col>
      <xdr:colOff>406400</xdr:colOff>
      <xdr:row>64</xdr:row>
      <xdr:rowOff>168638</xdr:rowOff>
    </xdr:to>
    <xdr:cxnSp macro="">
      <xdr:nvCxnSpPr>
        <xdr:cNvPr id="324" name="直線コネクタ 323"/>
        <xdr:cNvCxnSpPr/>
      </xdr:nvCxnSpPr>
      <xdr:spPr>
        <a:xfrm flipV="1">
          <a:off x="15290800" y="1113626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151402</xdr:rowOff>
    </xdr:from>
    <xdr:to>
      <xdr:col>22</xdr:col>
      <xdr:colOff>203200</xdr:colOff>
      <xdr:row>64</xdr:row>
      <xdr:rowOff>168638</xdr:rowOff>
    </xdr:to>
    <xdr:cxnSp macro="">
      <xdr:nvCxnSpPr>
        <xdr:cNvPr id="327" name="直線コネクタ 326"/>
        <xdr:cNvCxnSpPr/>
      </xdr:nvCxnSpPr>
      <xdr:spPr>
        <a:xfrm>
          <a:off x="14401800" y="1112420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9" name="テキスト ボックス 328"/>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151402</xdr:rowOff>
    </xdr:from>
    <xdr:to>
      <xdr:col>21</xdr:col>
      <xdr:colOff>0</xdr:colOff>
      <xdr:row>64</xdr:row>
      <xdr:rowOff>161744</xdr:rowOff>
    </xdr:to>
    <xdr:cxnSp macro="">
      <xdr:nvCxnSpPr>
        <xdr:cNvPr id="330" name="直線コネクタ 329"/>
        <xdr:cNvCxnSpPr/>
      </xdr:nvCxnSpPr>
      <xdr:spPr>
        <a:xfrm flipV="1">
          <a:off x="13512800" y="1112420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32" name="テキスト ボックス 331"/>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123570</xdr:rowOff>
    </xdr:from>
    <xdr:ext cx="762000" cy="259045"/>
    <xdr:sp macro="" textlink="">
      <xdr:nvSpPr>
        <xdr:cNvPr id="334" name="テキスト ボックス 333"/>
        <xdr:cNvSpPr txBox="1"/>
      </xdr:nvSpPr>
      <xdr:spPr>
        <a:xfrm>
          <a:off x="13131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162651</xdr:rowOff>
    </xdr:from>
    <xdr:to>
      <xdr:col>24</xdr:col>
      <xdr:colOff>609600</xdr:colOff>
      <xdr:row>65</xdr:row>
      <xdr:rowOff>92801</xdr:rowOff>
    </xdr:to>
    <xdr:sp macro="" textlink="">
      <xdr:nvSpPr>
        <xdr:cNvPr id="340" name="円/楕円 339"/>
        <xdr:cNvSpPr/>
      </xdr:nvSpPr>
      <xdr:spPr>
        <a:xfrm>
          <a:off x="16967200" y="111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134728</xdr:rowOff>
    </xdr:from>
    <xdr:ext cx="762000" cy="259045"/>
    <xdr:sp macro="" textlink="">
      <xdr:nvSpPr>
        <xdr:cNvPr id="341" name="定員管理の状況該当値テキスト"/>
        <xdr:cNvSpPr txBox="1"/>
      </xdr:nvSpPr>
      <xdr:spPr>
        <a:xfrm>
          <a:off x="17106900" y="1110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112667</xdr:rowOff>
    </xdr:from>
    <xdr:to>
      <xdr:col>23</xdr:col>
      <xdr:colOff>457200</xdr:colOff>
      <xdr:row>65</xdr:row>
      <xdr:rowOff>42817</xdr:rowOff>
    </xdr:to>
    <xdr:sp macro="" textlink="">
      <xdr:nvSpPr>
        <xdr:cNvPr id="342" name="円/楕円 341"/>
        <xdr:cNvSpPr/>
      </xdr:nvSpPr>
      <xdr:spPr>
        <a:xfrm>
          <a:off x="16129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27594</xdr:rowOff>
    </xdr:from>
    <xdr:ext cx="736600" cy="259045"/>
    <xdr:sp macro="" textlink="">
      <xdr:nvSpPr>
        <xdr:cNvPr id="343" name="テキスト ボックス 342"/>
        <xdr:cNvSpPr txBox="1"/>
      </xdr:nvSpPr>
      <xdr:spPr>
        <a:xfrm>
          <a:off x="15798800" y="1117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117838</xdr:rowOff>
    </xdr:from>
    <xdr:to>
      <xdr:col>22</xdr:col>
      <xdr:colOff>254000</xdr:colOff>
      <xdr:row>65</xdr:row>
      <xdr:rowOff>47988</xdr:rowOff>
    </xdr:to>
    <xdr:sp macro="" textlink="">
      <xdr:nvSpPr>
        <xdr:cNvPr id="344" name="円/楕円 343"/>
        <xdr:cNvSpPr/>
      </xdr:nvSpPr>
      <xdr:spPr>
        <a:xfrm>
          <a:off x="15240000" y="110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32765</xdr:rowOff>
    </xdr:from>
    <xdr:ext cx="762000" cy="259045"/>
    <xdr:sp macro="" textlink="">
      <xdr:nvSpPr>
        <xdr:cNvPr id="345" name="テキスト ボックス 344"/>
        <xdr:cNvSpPr txBox="1"/>
      </xdr:nvSpPr>
      <xdr:spPr>
        <a:xfrm>
          <a:off x="14909800" y="1117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100602</xdr:rowOff>
    </xdr:from>
    <xdr:to>
      <xdr:col>21</xdr:col>
      <xdr:colOff>50800</xdr:colOff>
      <xdr:row>65</xdr:row>
      <xdr:rowOff>30752</xdr:rowOff>
    </xdr:to>
    <xdr:sp macro="" textlink="">
      <xdr:nvSpPr>
        <xdr:cNvPr id="346" name="円/楕円 345"/>
        <xdr:cNvSpPr/>
      </xdr:nvSpPr>
      <xdr:spPr>
        <a:xfrm>
          <a:off x="14351000" y="110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15529</xdr:rowOff>
    </xdr:from>
    <xdr:ext cx="762000" cy="259045"/>
    <xdr:sp macro="" textlink="">
      <xdr:nvSpPr>
        <xdr:cNvPr id="347" name="テキスト ボックス 346"/>
        <xdr:cNvSpPr txBox="1"/>
      </xdr:nvSpPr>
      <xdr:spPr>
        <a:xfrm>
          <a:off x="14020800" y="1115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110944</xdr:rowOff>
    </xdr:from>
    <xdr:to>
      <xdr:col>19</xdr:col>
      <xdr:colOff>533400</xdr:colOff>
      <xdr:row>65</xdr:row>
      <xdr:rowOff>41094</xdr:rowOff>
    </xdr:to>
    <xdr:sp macro="" textlink="">
      <xdr:nvSpPr>
        <xdr:cNvPr id="348" name="円/楕円 347"/>
        <xdr:cNvSpPr/>
      </xdr:nvSpPr>
      <xdr:spPr>
        <a:xfrm>
          <a:off x="13462000" y="110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25871</xdr:rowOff>
    </xdr:from>
    <xdr:ext cx="762000" cy="259045"/>
    <xdr:sp macro="" textlink="">
      <xdr:nvSpPr>
        <xdr:cNvPr id="349" name="テキスト ボックス 348"/>
        <xdr:cNvSpPr txBox="1"/>
      </xdr:nvSpPr>
      <xdr:spPr>
        <a:xfrm>
          <a:off x="13131800" y="111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3</a:t>
          </a:r>
          <a:r>
            <a:rPr kumimoji="1" lang="ja-JP" altLang="en-US" sz="1300">
              <a:latin typeface="ＭＳ Ｐゴシック"/>
            </a:rPr>
            <a:t>ヶ年平均値は横ばいとなったものの、単年度で比較すると、前年度から</a:t>
          </a:r>
          <a:r>
            <a:rPr kumimoji="1" lang="en-US" altLang="ja-JP" sz="1300">
              <a:latin typeface="ＭＳ Ｐゴシック"/>
            </a:rPr>
            <a:t>0.3</a:t>
          </a:r>
          <a:r>
            <a:rPr kumimoji="1" lang="ja-JP" altLang="en-US" sz="1300">
              <a:latin typeface="ＭＳ Ｐゴシック"/>
            </a:rPr>
            <a:t>ポイント改善した。これは、普通会計における元利償還金の額が減額となったことや、普通交付税における基準財政需要額に算入される額が増額となったためである。今後の見込みとしては、複数年かけて実施した勝山市体育館ジオアリーナ建設事業の財源として発行した地方債の元金償還が本格化していくことが見込まれており、公債費負担が大きく膨らまないよう、地方債の発行を抑制する財政運営を進めることが重要となってい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22437</xdr:rowOff>
    </xdr:from>
    <xdr:to>
      <xdr:col>24</xdr:col>
      <xdr:colOff>558800</xdr:colOff>
      <xdr:row>40</xdr:row>
      <xdr:rowOff>22437</xdr:rowOff>
    </xdr:to>
    <xdr:cxnSp macro="">
      <xdr:nvCxnSpPr>
        <xdr:cNvPr id="383" name="直線コネクタ 382"/>
        <xdr:cNvCxnSpPr/>
      </xdr:nvCxnSpPr>
      <xdr:spPr>
        <a:xfrm>
          <a:off x="16179800" y="688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161713</xdr:rowOff>
    </xdr:from>
    <xdr:to>
      <xdr:col>23</xdr:col>
      <xdr:colOff>406400</xdr:colOff>
      <xdr:row>40</xdr:row>
      <xdr:rowOff>22437</xdr:rowOff>
    </xdr:to>
    <xdr:cxnSp macro="">
      <xdr:nvCxnSpPr>
        <xdr:cNvPr id="386" name="直線コネクタ 385"/>
        <xdr:cNvCxnSpPr/>
      </xdr:nvCxnSpPr>
      <xdr:spPr>
        <a:xfrm>
          <a:off x="15290800" y="68482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161713</xdr:rowOff>
    </xdr:from>
    <xdr:to>
      <xdr:col>22</xdr:col>
      <xdr:colOff>203200</xdr:colOff>
      <xdr:row>39</xdr:row>
      <xdr:rowOff>161713</xdr:rowOff>
    </xdr:to>
    <xdr:cxnSp macro="">
      <xdr:nvCxnSpPr>
        <xdr:cNvPr id="389" name="直線コネクタ 388"/>
        <xdr:cNvCxnSpPr/>
      </xdr:nvCxnSpPr>
      <xdr:spPr>
        <a:xfrm>
          <a:off x="14401800" y="684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91" name="テキスト ボックス 390"/>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40</xdr:row>
      <xdr:rowOff>46567</xdr:rowOff>
    </xdr:to>
    <xdr:cxnSp macro="">
      <xdr:nvCxnSpPr>
        <xdr:cNvPr id="392" name="直線コネクタ 391"/>
        <xdr:cNvCxnSpPr/>
      </xdr:nvCxnSpPr>
      <xdr:spPr>
        <a:xfrm flipV="1">
          <a:off x="13512800" y="68482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4" name="テキスト ボックス 393"/>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6" name="テキスト ボックス 395"/>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402" name="円/楕円 401"/>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159614</xdr:rowOff>
    </xdr:from>
    <xdr:ext cx="762000" cy="259045"/>
    <xdr:sp macro="" textlink="">
      <xdr:nvSpPr>
        <xdr:cNvPr id="403"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143087</xdr:rowOff>
    </xdr:from>
    <xdr:to>
      <xdr:col>23</xdr:col>
      <xdr:colOff>457200</xdr:colOff>
      <xdr:row>40</xdr:row>
      <xdr:rowOff>73237</xdr:rowOff>
    </xdr:to>
    <xdr:sp macro="" textlink="">
      <xdr:nvSpPr>
        <xdr:cNvPr id="404" name="円/楕円 403"/>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83414</xdr:rowOff>
    </xdr:from>
    <xdr:ext cx="736600" cy="259045"/>
    <xdr:sp macro="" textlink="">
      <xdr:nvSpPr>
        <xdr:cNvPr id="405" name="テキスト ボックス 404"/>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110913</xdr:rowOff>
    </xdr:from>
    <xdr:to>
      <xdr:col>22</xdr:col>
      <xdr:colOff>254000</xdr:colOff>
      <xdr:row>40</xdr:row>
      <xdr:rowOff>41063</xdr:rowOff>
    </xdr:to>
    <xdr:sp macro="" textlink="">
      <xdr:nvSpPr>
        <xdr:cNvPr id="406" name="円/楕円 405"/>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407" name="テキスト ボックス 406"/>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110913</xdr:rowOff>
    </xdr:from>
    <xdr:to>
      <xdr:col>21</xdr:col>
      <xdr:colOff>50800</xdr:colOff>
      <xdr:row>40</xdr:row>
      <xdr:rowOff>41063</xdr:rowOff>
    </xdr:to>
    <xdr:sp macro="" textlink="">
      <xdr:nvSpPr>
        <xdr:cNvPr id="408" name="円/楕円 407"/>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409" name="テキスト ボックス 408"/>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167217</xdr:rowOff>
    </xdr:from>
    <xdr:to>
      <xdr:col>19</xdr:col>
      <xdr:colOff>533400</xdr:colOff>
      <xdr:row>40</xdr:row>
      <xdr:rowOff>97367</xdr:rowOff>
    </xdr:to>
    <xdr:sp macro="" textlink="">
      <xdr:nvSpPr>
        <xdr:cNvPr id="410" name="円/楕円 409"/>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107544</xdr:rowOff>
    </xdr:from>
    <xdr:ext cx="762000" cy="259045"/>
    <xdr:sp macro="" textlink="">
      <xdr:nvSpPr>
        <xdr:cNvPr id="411" name="テキスト ボックス 410"/>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将来負担比率の算定において、大きな影響を及ぼす普通会計地方債残高は、平成</a:t>
          </a:r>
          <a:r>
            <a:rPr kumimoji="1" lang="en-US" altLang="ja-JP" sz="1300">
              <a:latin typeface="ＭＳ Ｐゴシック"/>
            </a:rPr>
            <a:t>28</a:t>
          </a:r>
          <a:r>
            <a:rPr kumimoji="1" lang="ja-JP" altLang="en-US" sz="1300">
              <a:latin typeface="ＭＳ Ｐゴシック"/>
            </a:rPr>
            <a:t>年度における発行総額が平年より低く抑えられたことから、元金償還額が発行総額を上回り、残高を減少させることができた。一方、下水道事業をはじめとした公営企業会計地方債残高に対する将来的な一般会計負担額については、ここ数年右肩上がりで推移しており、指標を悪化させる主要因となっていることから、公営企業における収支改善を図るべく、料金収入等の徴収強化に努めなければならな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94657</xdr:rowOff>
    </xdr:from>
    <xdr:to>
      <xdr:col>24</xdr:col>
      <xdr:colOff>558800</xdr:colOff>
      <xdr:row>17</xdr:row>
      <xdr:rowOff>102701</xdr:rowOff>
    </xdr:to>
    <xdr:cxnSp macro="">
      <xdr:nvCxnSpPr>
        <xdr:cNvPr id="445" name="直線コネクタ 444"/>
        <xdr:cNvCxnSpPr/>
      </xdr:nvCxnSpPr>
      <xdr:spPr>
        <a:xfrm>
          <a:off x="16179800" y="3009307"/>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11007</xdr:rowOff>
    </xdr:from>
    <xdr:to>
      <xdr:col>23</xdr:col>
      <xdr:colOff>406400</xdr:colOff>
      <xdr:row>17</xdr:row>
      <xdr:rowOff>94657</xdr:rowOff>
    </xdr:to>
    <xdr:cxnSp macro="">
      <xdr:nvCxnSpPr>
        <xdr:cNvPr id="448" name="直線コネクタ 447"/>
        <xdr:cNvCxnSpPr/>
      </xdr:nvCxnSpPr>
      <xdr:spPr>
        <a:xfrm>
          <a:off x="15290800" y="2925657"/>
          <a:ext cx="8890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123740</xdr:rowOff>
    </xdr:from>
    <xdr:to>
      <xdr:col>22</xdr:col>
      <xdr:colOff>203200</xdr:colOff>
      <xdr:row>17</xdr:row>
      <xdr:rowOff>11007</xdr:rowOff>
    </xdr:to>
    <xdr:cxnSp macro="">
      <xdr:nvCxnSpPr>
        <xdr:cNvPr id="451" name="直線コネクタ 450"/>
        <xdr:cNvCxnSpPr/>
      </xdr:nvCxnSpPr>
      <xdr:spPr>
        <a:xfrm>
          <a:off x="14401800" y="2866940"/>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3" name="テキスト ボックス 452"/>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123740</xdr:rowOff>
    </xdr:from>
    <xdr:to>
      <xdr:col>21</xdr:col>
      <xdr:colOff>0</xdr:colOff>
      <xdr:row>16</xdr:row>
      <xdr:rowOff>128566</xdr:rowOff>
    </xdr:to>
    <xdr:cxnSp macro="">
      <xdr:nvCxnSpPr>
        <xdr:cNvPr id="454" name="直線コネクタ 453"/>
        <xdr:cNvCxnSpPr/>
      </xdr:nvCxnSpPr>
      <xdr:spPr>
        <a:xfrm flipV="1">
          <a:off x="13512800" y="28669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8" name="テキスト ボックス 457"/>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51901</xdr:rowOff>
    </xdr:from>
    <xdr:to>
      <xdr:col>24</xdr:col>
      <xdr:colOff>609600</xdr:colOff>
      <xdr:row>17</xdr:row>
      <xdr:rowOff>153501</xdr:rowOff>
    </xdr:to>
    <xdr:sp macro="" textlink="">
      <xdr:nvSpPr>
        <xdr:cNvPr id="464" name="円/楕円 463"/>
        <xdr:cNvSpPr/>
      </xdr:nvSpPr>
      <xdr:spPr>
        <a:xfrm>
          <a:off x="16967200" y="29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23978</xdr:rowOff>
    </xdr:from>
    <xdr:ext cx="762000" cy="259045"/>
    <xdr:sp macro="" textlink="">
      <xdr:nvSpPr>
        <xdr:cNvPr id="465" name="将来負担の状況該当値テキスト"/>
        <xdr:cNvSpPr txBox="1"/>
      </xdr:nvSpPr>
      <xdr:spPr>
        <a:xfrm>
          <a:off x="17106900" y="293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43857</xdr:rowOff>
    </xdr:from>
    <xdr:to>
      <xdr:col>23</xdr:col>
      <xdr:colOff>457200</xdr:colOff>
      <xdr:row>17</xdr:row>
      <xdr:rowOff>145457</xdr:rowOff>
    </xdr:to>
    <xdr:sp macro="" textlink="">
      <xdr:nvSpPr>
        <xdr:cNvPr id="466" name="円/楕円 465"/>
        <xdr:cNvSpPr/>
      </xdr:nvSpPr>
      <xdr:spPr>
        <a:xfrm>
          <a:off x="16129000" y="29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130234</xdr:rowOff>
    </xdr:from>
    <xdr:ext cx="736600" cy="259045"/>
    <xdr:sp macro="" textlink="">
      <xdr:nvSpPr>
        <xdr:cNvPr id="467" name="テキスト ボックス 466"/>
        <xdr:cNvSpPr txBox="1"/>
      </xdr:nvSpPr>
      <xdr:spPr>
        <a:xfrm>
          <a:off x="15798800" y="304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131657</xdr:rowOff>
    </xdr:from>
    <xdr:to>
      <xdr:col>22</xdr:col>
      <xdr:colOff>254000</xdr:colOff>
      <xdr:row>17</xdr:row>
      <xdr:rowOff>61807</xdr:rowOff>
    </xdr:to>
    <xdr:sp macro="" textlink="">
      <xdr:nvSpPr>
        <xdr:cNvPr id="468" name="円/楕円 467"/>
        <xdr:cNvSpPr/>
      </xdr:nvSpPr>
      <xdr:spPr>
        <a:xfrm>
          <a:off x="15240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46584</xdr:rowOff>
    </xdr:from>
    <xdr:ext cx="762000" cy="259045"/>
    <xdr:sp macro="" textlink="">
      <xdr:nvSpPr>
        <xdr:cNvPr id="469" name="テキスト ボックス 468"/>
        <xdr:cNvSpPr txBox="1"/>
      </xdr:nvSpPr>
      <xdr:spPr>
        <a:xfrm>
          <a:off x="14909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72940</xdr:rowOff>
    </xdr:from>
    <xdr:to>
      <xdr:col>21</xdr:col>
      <xdr:colOff>50800</xdr:colOff>
      <xdr:row>17</xdr:row>
      <xdr:rowOff>3090</xdr:rowOff>
    </xdr:to>
    <xdr:sp macro="" textlink="">
      <xdr:nvSpPr>
        <xdr:cNvPr id="470" name="円/楕円 469"/>
        <xdr:cNvSpPr/>
      </xdr:nvSpPr>
      <xdr:spPr>
        <a:xfrm>
          <a:off x="14351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13267</xdr:rowOff>
    </xdr:from>
    <xdr:ext cx="762000" cy="259045"/>
    <xdr:sp macro="" textlink="">
      <xdr:nvSpPr>
        <xdr:cNvPr id="471" name="テキスト ボックス 470"/>
        <xdr:cNvSpPr txBox="1"/>
      </xdr:nvSpPr>
      <xdr:spPr>
        <a:xfrm>
          <a:off x="14020800" y="25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77766</xdr:rowOff>
    </xdr:from>
    <xdr:to>
      <xdr:col>19</xdr:col>
      <xdr:colOff>533400</xdr:colOff>
      <xdr:row>17</xdr:row>
      <xdr:rowOff>7916</xdr:rowOff>
    </xdr:to>
    <xdr:sp macro="" textlink="">
      <xdr:nvSpPr>
        <xdr:cNvPr id="472" name="円/楕円 471"/>
        <xdr:cNvSpPr/>
      </xdr:nvSpPr>
      <xdr:spPr>
        <a:xfrm>
          <a:off x="13462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18093</xdr:rowOff>
    </xdr:from>
    <xdr:ext cx="762000" cy="259045"/>
    <xdr:sp macro="" textlink="">
      <xdr:nvSpPr>
        <xdr:cNvPr id="473" name="テキスト ボックス 472"/>
        <xdr:cNvSpPr txBox="1"/>
      </xdr:nvSpPr>
      <xdr:spPr>
        <a:xfrm>
          <a:off x="13131800" y="25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24,145
23,897
253.88
12,576,385
12,419,364
101,972
6,848,898
12,206,009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a:t>
          </a:r>
          <a:r>
            <a:rPr kumimoji="1" lang="en-US" altLang="ja-JP" sz="1300">
              <a:latin typeface="ＭＳ Ｐゴシック"/>
            </a:rPr>
            <a:t>2</a:t>
          </a:r>
          <a:r>
            <a:rPr kumimoji="1" lang="ja-JP" altLang="en-US" sz="1300">
              <a:latin typeface="ＭＳ Ｐゴシック"/>
            </a:rPr>
            <a:t>次勝山市行財政改革実施計画において職員数の削減を実施項目に掲げ、厳格な職員定数管理を進めていることもあり、平成</a:t>
          </a:r>
          <a:r>
            <a:rPr kumimoji="1" lang="en-US" altLang="ja-JP" sz="1300">
              <a:latin typeface="ＭＳ Ｐゴシック"/>
            </a:rPr>
            <a:t>24</a:t>
          </a:r>
          <a:r>
            <a:rPr kumimoji="1" lang="ja-JP" altLang="en-US" sz="1300">
              <a:latin typeface="ＭＳ Ｐゴシック"/>
            </a:rPr>
            <a:t>年度以降は経常収支比率が年々低下していたが、平成</a:t>
          </a:r>
          <a:r>
            <a:rPr kumimoji="1" lang="en-US" altLang="ja-JP" sz="1300">
              <a:latin typeface="ＭＳ Ｐゴシック"/>
            </a:rPr>
            <a:t>28</a:t>
          </a:r>
          <a:r>
            <a:rPr kumimoji="1" lang="ja-JP" altLang="en-US" sz="1300">
              <a:latin typeface="ＭＳ Ｐゴシック"/>
            </a:rPr>
            <a:t>年度では、経常一般財源等総額の大幅な減額により、必然的に比率が上昇することとなった。部門ごとの類似団体比較では、広域化が図られていない消防職や小中学校をはじめとした教育関係職員の比率が特に高いことが要因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39</xdr:row>
      <xdr:rowOff>123190</xdr:rowOff>
    </xdr:to>
    <xdr:cxnSp macro="">
      <xdr:nvCxnSpPr>
        <xdr:cNvPr id="66" name="直線コネクタ 65"/>
        <xdr:cNvCxnSpPr/>
      </xdr:nvCxnSpPr>
      <xdr:spPr>
        <a:xfrm>
          <a:off x="3987800" y="66573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39</xdr:row>
      <xdr:rowOff>138430</xdr:rowOff>
    </xdr:to>
    <xdr:cxnSp macro="">
      <xdr:nvCxnSpPr>
        <xdr:cNvPr id="69" name="直線コネクタ 68"/>
        <xdr:cNvCxnSpPr/>
      </xdr:nvCxnSpPr>
      <xdr:spPr>
        <a:xfrm flipV="1">
          <a:off x="3098800" y="66573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40</xdr:row>
      <xdr:rowOff>35560</xdr:rowOff>
    </xdr:to>
    <xdr:cxnSp macro="">
      <xdr:nvCxnSpPr>
        <xdr:cNvPr id="72" name="直線コネクタ 71"/>
        <xdr:cNvCxnSpPr/>
      </xdr:nvCxnSpPr>
      <xdr:spPr>
        <a:xfrm flipV="1">
          <a:off x="2209800" y="682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35560</xdr:rowOff>
    </xdr:from>
    <xdr:to>
      <xdr:col>3</xdr:col>
      <xdr:colOff>142875</xdr:colOff>
      <xdr:row>40</xdr:row>
      <xdr:rowOff>104140</xdr:rowOff>
    </xdr:to>
    <xdr:cxnSp macro="">
      <xdr:nvCxnSpPr>
        <xdr:cNvPr id="75" name="直線コネクタ 74"/>
        <xdr:cNvCxnSpPr/>
      </xdr:nvCxnSpPr>
      <xdr:spPr>
        <a:xfrm flipV="1">
          <a:off x="1320800" y="6893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72390</xdr:rowOff>
    </xdr:from>
    <xdr:to>
      <xdr:col>7</xdr:col>
      <xdr:colOff>66675</xdr:colOff>
      <xdr:row>40</xdr:row>
      <xdr:rowOff>2540</xdr:rowOff>
    </xdr:to>
    <xdr:sp macro="" textlink="">
      <xdr:nvSpPr>
        <xdr:cNvPr id="85" name="円/楕円 84"/>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152417</xdr:rowOff>
    </xdr:from>
    <xdr:ext cx="762000" cy="259045"/>
    <xdr:sp macro="" textlink="">
      <xdr:nvSpPr>
        <xdr:cNvPr id="86" name="人件費該当値テキスト"/>
        <xdr:cNvSpPr txBox="1"/>
      </xdr:nvSpPr>
      <xdr:spPr>
        <a:xfrm>
          <a:off x="4914900" y="666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91440</xdr:rowOff>
    </xdr:from>
    <xdr:to>
      <xdr:col>5</xdr:col>
      <xdr:colOff>600075</xdr:colOff>
      <xdr:row>39</xdr:row>
      <xdr:rowOff>21590</xdr:rowOff>
    </xdr:to>
    <xdr:sp macro="" textlink="">
      <xdr:nvSpPr>
        <xdr:cNvPr id="87" name="円/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9" name="円/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156210</xdr:rowOff>
    </xdr:from>
    <xdr:to>
      <xdr:col>3</xdr:col>
      <xdr:colOff>193675</xdr:colOff>
      <xdr:row>40</xdr:row>
      <xdr:rowOff>86360</xdr:rowOff>
    </xdr:to>
    <xdr:sp macro="" textlink="">
      <xdr:nvSpPr>
        <xdr:cNvPr id="91" name="円/楕円 90"/>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71137</xdr:rowOff>
    </xdr:from>
    <xdr:ext cx="762000" cy="259045"/>
    <xdr:sp macro="" textlink="">
      <xdr:nvSpPr>
        <xdr:cNvPr id="92" name="テキスト ボックス 91"/>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3" name="円/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4" name="テキスト ボックス 93"/>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あたり決算額を基に類似団体と比較すると、物件費総額は類似団体より少ないが、部門別では賃金総額が高く、民生費のほか、小中学校施設員学校教育支援員などの教育費が大きなウエイトを占めている。経常的な物件費の総額はほぼ横ばいで推移しているが、平成</a:t>
          </a:r>
          <a:r>
            <a:rPr kumimoji="1" lang="en-US" altLang="ja-JP" sz="1300">
              <a:latin typeface="ＭＳ Ｐゴシック"/>
            </a:rPr>
            <a:t>28</a:t>
          </a:r>
          <a:r>
            <a:rPr kumimoji="1" lang="ja-JP" altLang="en-US" sz="1300">
              <a:latin typeface="ＭＳ Ｐゴシック"/>
            </a:rPr>
            <a:t>年度にオープンした勝山市体育館ジオアリーナの管理運営費が経常経費となり、これらの公共施設維持費をいかにして圧縮するかが課題となっている。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95250</xdr:rowOff>
    </xdr:from>
    <xdr:to>
      <xdr:col>24</xdr:col>
      <xdr:colOff>31750</xdr:colOff>
      <xdr:row>16</xdr:row>
      <xdr:rowOff>25400</xdr:rowOff>
    </xdr:to>
    <xdr:cxnSp macro="">
      <xdr:nvCxnSpPr>
        <xdr:cNvPr id="127" name="直線コネクタ 126"/>
        <xdr:cNvCxnSpPr/>
      </xdr:nvCxnSpPr>
      <xdr:spPr>
        <a:xfrm>
          <a:off x="15671800" y="2667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95250</xdr:rowOff>
    </xdr:from>
    <xdr:to>
      <xdr:col>22</xdr:col>
      <xdr:colOff>565150</xdr:colOff>
      <xdr:row>16</xdr:row>
      <xdr:rowOff>50800</xdr:rowOff>
    </xdr:to>
    <xdr:cxnSp macro="">
      <xdr:nvCxnSpPr>
        <xdr:cNvPr id="130" name="直線コネクタ 129"/>
        <xdr:cNvCxnSpPr/>
      </xdr:nvCxnSpPr>
      <xdr:spPr>
        <a:xfrm flipV="1">
          <a:off x="14782800" y="2667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50800</xdr:rowOff>
    </xdr:to>
    <xdr:cxnSp macro="">
      <xdr:nvCxnSpPr>
        <xdr:cNvPr id="133" name="直線コネクタ 132"/>
        <xdr:cNvCxnSpPr/>
      </xdr:nvCxnSpPr>
      <xdr:spPr>
        <a:xfrm>
          <a:off x="13893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95250</xdr:rowOff>
    </xdr:from>
    <xdr:to>
      <xdr:col>20</xdr:col>
      <xdr:colOff>158750</xdr:colOff>
      <xdr:row>16</xdr:row>
      <xdr:rowOff>12700</xdr:rowOff>
    </xdr:to>
    <xdr:cxnSp macro="">
      <xdr:nvCxnSpPr>
        <xdr:cNvPr id="136" name="直線コネクタ 135"/>
        <xdr:cNvCxnSpPr/>
      </xdr:nvCxnSpPr>
      <xdr:spPr>
        <a:xfrm>
          <a:off x="13004800" y="266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6" name="円/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44450</xdr:rowOff>
    </xdr:from>
    <xdr:to>
      <xdr:col>22</xdr:col>
      <xdr:colOff>615950</xdr:colOff>
      <xdr:row>15</xdr:row>
      <xdr:rowOff>146050</xdr:rowOff>
    </xdr:to>
    <xdr:sp macro="" textlink="">
      <xdr:nvSpPr>
        <xdr:cNvPr id="148" name="円/楕円 147"/>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156227</xdr:rowOff>
    </xdr:from>
    <xdr:ext cx="736600" cy="259045"/>
    <xdr:sp macro="" textlink="">
      <xdr:nvSpPr>
        <xdr:cNvPr id="149" name="テキスト ボックス 148"/>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51" name="テキスト ボックス 15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3" name="テキスト ボックス 152"/>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44450</xdr:rowOff>
    </xdr:from>
    <xdr:to>
      <xdr:col>19</xdr:col>
      <xdr:colOff>6350</xdr:colOff>
      <xdr:row>15</xdr:row>
      <xdr:rowOff>146050</xdr:rowOff>
    </xdr:to>
    <xdr:sp macro="" textlink="">
      <xdr:nvSpPr>
        <xdr:cNvPr id="154" name="円/楕円 153"/>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55" name="テキスト ボックス 15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障害者福祉サービス給付費や保育士の処遇改善などによる私立保育園及び認定こども園への施設給付費が大きく増額となったことから、経常経費が前年度から</a:t>
          </a:r>
          <a:r>
            <a:rPr kumimoji="1" lang="en-US" altLang="ja-JP" sz="1300">
              <a:latin typeface="ＭＳ Ｐゴシック"/>
            </a:rPr>
            <a:t>31</a:t>
          </a:r>
          <a:r>
            <a:rPr kumimoji="1" lang="ja-JP" altLang="en-US" sz="1300">
              <a:latin typeface="ＭＳ Ｐゴシック"/>
            </a:rPr>
            <a:t>百万円の増額となり経常収支比率を押し上げる要因となった。障害者サービス受給者数や子ども数は増えていないものの、国の施策によりこれら社会福祉費は今後も伸びるものと見込まれている。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151493</xdr:rowOff>
    </xdr:to>
    <xdr:cxnSp macro="">
      <xdr:nvCxnSpPr>
        <xdr:cNvPr id="190" name="直線コネクタ 189"/>
        <xdr:cNvCxnSpPr/>
      </xdr:nvCxnSpPr>
      <xdr:spPr>
        <a:xfrm>
          <a:off x="3987800" y="97608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159657</xdr:rowOff>
    </xdr:to>
    <xdr:cxnSp macro="">
      <xdr:nvCxnSpPr>
        <xdr:cNvPr id="193" name="直線コネクタ 192"/>
        <xdr:cNvCxnSpPr/>
      </xdr:nvCxnSpPr>
      <xdr:spPr>
        <a:xfrm>
          <a:off x="3098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127000</xdr:rowOff>
    </xdr:to>
    <xdr:cxnSp macro="">
      <xdr:nvCxnSpPr>
        <xdr:cNvPr id="196" name="直線コネクタ 195"/>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53522</xdr:rowOff>
    </xdr:to>
    <xdr:cxnSp macro="">
      <xdr:nvCxnSpPr>
        <xdr:cNvPr id="199" name="直線コネクタ 198"/>
        <xdr:cNvCxnSpPr/>
      </xdr:nvCxnSpPr>
      <xdr:spPr>
        <a:xfrm flipV="1">
          <a:off x="1320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9" name="円/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11" name="円/楕円 210"/>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12" name="テキスト ボックス 211"/>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3" name="円/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4" name="テキスト ボックス 21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17" name="円/楕円 216"/>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18" name="テキスト ボックス 217"/>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年度以降、比率が減少傾向で推移していたが、平成</a:t>
          </a:r>
          <a:r>
            <a:rPr kumimoji="1" lang="en-US" altLang="ja-JP" sz="1300">
              <a:latin typeface="ＭＳ Ｐゴシック"/>
            </a:rPr>
            <a:t>28</a:t>
          </a:r>
          <a:r>
            <a:rPr kumimoji="1" lang="ja-JP" altLang="en-US" sz="1300">
              <a:latin typeface="ＭＳ Ｐゴシック"/>
            </a:rPr>
            <a:t>年度では、下水道事業特別会計への繰出金が公債費負担の増加に伴い</a:t>
          </a:r>
          <a:r>
            <a:rPr kumimoji="1" lang="en-US" altLang="ja-JP" sz="1300">
              <a:latin typeface="ＭＳ Ｐゴシック"/>
            </a:rPr>
            <a:t>34</a:t>
          </a:r>
          <a:r>
            <a:rPr kumimoji="1" lang="ja-JP" altLang="en-US" sz="1300">
              <a:latin typeface="ＭＳ Ｐゴシック"/>
            </a:rPr>
            <a:t>百万円の増額となったことが影響し、経常収支比率が大きな悪化となり、過去</a:t>
          </a:r>
          <a:r>
            <a:rPr kumimoji="1" lang="en-US" altLang="ja-JP" sz="1300">
              <a:latin typeface="ＭＳ Ｐゴシック"/>
            </a:rPr>
            <a:t>5</a:t>
          </a:r>
          <a:r>
            <a:rPr kumimoji="1" lang="ja-JP" altLang="en-US" sz="1300">
              <a:latin typeface="ＭＳ Ｐゴシック"/>
            </a:rPr>
            <a:t>ヶ年で最も高い水準となった。下水道事業をはじめ公営企業特別会計においては、経費の削減はもとより、独立採算の原則に立ち返り料金等の適正化を図るなど、一般会計による負担を低減させ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37193</xdr:rowOff>
    </xdr:from>
    <xdr:to>
      <xdr:col>24</xdr:col>
      <xdr:colOff>31750</xdr:colOff>
      <xdr:row>57</xdr:row>
      <xdr:rowOff>122101</xdr:rowOff>
    </xdr:to>
    <xdr:cxnSp macro="">
      <xdr:nvCxnSpPr>
        <xdr:cNvPr id="253" name="直線コネクタ 252"/>
        <xdr:cNvCxnSpPr/>
      </xdr:nvCxnSpPr>
      <xdr:spPr>
        <a:xfrm>
          <a:off x="15671800" y="980984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37193</xdr:rowOff>
    </xdr:from>
    <xdr:to>
      <xdr:col>22</xdr:col>
      <xdr:colOff>565150</xdr:colOff>
      <xdr:row>57</xdr:row>
      <xdr:rowOff>82913</xdr:rowOff>
    </xdr:to>
    <xdr:cxnSp macro="">
      <xdr:nvCxnSpPr>
        <xdr:cNvPr id="256" name="直線コネクタ 255"/>
        <xdr:cNvCxnSpPr/>
      </xdr:nvCxnSpPr>
      <xdr:spPr>
        <a:xfrm flipV="1">
          <a:off x="14782800" y="98098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82913</xdr:rowOff>
    </xdr:from>
    <xdr:to>
      <xdr:col>21</xdr:col>
      <xdr:colOff>361950</xdr:colOff>
      <xdr:row>57</xdr:row>
      <xdr:rowOff>89444</xdr:rowOff>
    </xdr:to>
    <xdr:cxnSp macro="">
      <xdr:nvCxnSpPr>
        <xdr:cNvPr id="259" name="直線コネクタ 258"/>
        <xdr:cNvCxnSpPr/>
      </xdr:nvCxnSpPr>
      <xdr:spPr>
        <a:xfrm flipV="1">
          <a:off x="13893800" y="9855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89444</xdr:rowOff>
    </xdr:to>
    <xdr:cxnSp macro="">
      <xdr:nvCxnSpPr>
        <xdr:cNvPr id="262" name="直線コネクタ 261"/>
        <xdr:cNvCxnSpPr/>
      </xdr:nvCxnSpPr>
      <xdr:spPr>
        <a:xfrm>
          <a:off x="13004800" y="9842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71301</xdr:rowOff>
    </xdr:from>
    <xdr:to>
      <xdr:col>24</xdr:col>
      <xdr:colOff>82550</xdr:colOff>
      <xdr:row>58</xdr:row>
      <xdr:rowOff>1451</xdr:rowOff>
    </xdr:to>
    <xdr:sp macro="" textlink="">
      <xdr:nvSpPr>
        <xdr:cNvPr id="272" name="円/楕円 271"/>
        <xdr:cNvSpPr/>
      </xdr:nvSpPr>
      <xdr:spPr>
        <a:xfrm>
          <a:off x="164592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43378</xdr:rowOff>
    </xdr:from>
    <xdr:ext cx="762000" cy="259045"/>
    <xdr:sp macro="" textlink="">
      <xdr:nvSpPr>
        <xdr:cNvPr id="273" name="その他該当値テキスト"/>
        <xdr:cNvSpPr txBox="1"/>
      </xdr:nvSpPr>
      <xdr:spPr>
        <a:xfrm>
          <a:off x="16598900" y="981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157843</xdr:rowOff>
    </xdr:from>
    <xdr:to>
      <xdr:col>22</xdr:col>
      <xdr:colOff>615950</xdr:colOff>
      <xdr:row>57</xdr:row>
      <xdr:rowOff>87993</xdr:rowOff>
    </xdr:to>
    <xdr:sp macro="" textlink="">
      <xdr:nvSpPr>
        <xdr:cNvPr id="274" name="円/楕円 273"/>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75" name="テキスト ボックス 274"/>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32113</xdr:rowOff>
    </xdr:from>
    <xdr:to>
      <xdr:col>21</xdr:col>
      <xdr:colOff>412750</xdr:colOff>
      <xdr:row>57</xdr:row>
      <xdr:rowOff>133713</xdr:rowOff>
    </xdr:to>
    <xdr:sp macro="" textlink="">
      <xdr:nvSpPr>
        <xdr:cNvPr id="276" name="円/楕円 275"/>
        <xdr:cNvSpPr/>
      </xdr:nvSpPr>
      <xdr:spPr>
        <a:xfrm>
          <a:off x="14732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118490</xdr:rowOff>
    </xdr:from>
    <xdr:ext cx="762000" cy="259045"/>
    <xdr:sp macro="" textlink="">
      <xdr:nvSpPr>
        <xdr:cNvPr id="277" name="テキスト ボックス 276"/>
        <xdr:cNvSpPr txBox="1"/>
      </xdr:nvSpPr>
      <xdr:spPr>
        <a:xfrm>
          <a:off x="14401800" y="98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38644</xdr:rowOff>
    </xdr:from>
    <xdr:to>
      <xdr:col>20</xdr:col>
      <xdr:colOff>209550</xdr:colOff>
      <xdr:row>57</xdr:row>
      <xdr:rowOff>140244</xdr:rowOff>
    </xdr:to>
    <xdr:sp macro="" textlink="">
      <xdr:nvSpPr>
        <xdr:cNvPr id="278" name="円/楕円 277"/>
        <xdr:cNvSpPr/>
      </xdr:nvSpPr>
      <xdr:spPr>
        <a:xfrm>
          <a:off x="13843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125021</xdr:rowOff>
    </xdr:from>
    <xdr:ext cx="762000" cy="259045"/>
    <xdr:sp macro="" textlink="">
      <xdr:nvSpPr>
        <xdr:cNvPr id="279" name="テキスト ボックス 278"/>
        <xdr:cNvSpPr txBox="1"/>
      </xdr:nvSpPr>
      <xdr:spPr>
        <a:xfrm>
          <a:off x="13512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80" name="円/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81" name="テキスト ボックス 28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類似団体平均値より低い水準にある補助費等は、効果が薄いと思われる補助事業の一部を見直しにより廃止あるいは縮小させたことが影響し、前年度から</a:t>
          </a:r>
          <a:r>
            <a:rPr kumimoji="1" lang="en-US" altLang="ja-JP" sz="1300">
              <a:latin typeface="ＭＳ Ｐゴシック"/>
            </a:rPr>
            <a:t>64</a:t>
          </a:r>
          <a:r>
            <a:rPr kumimoji="1" lang="ja-JP" altLang="en-US" sz="1300">
              <a:latin typeface="ＭＳ Ｐゴシック"/>
            </a:rPr>
            <a:t>百万円の減額となり、経常収支比率は改善された。しかしながら、過去から経常的に継続している補助事業や類似事業の整理統合などについて、効果検証のもとさらなる見直しを進めることが求められ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76708</xdr:rowOff>
    </xdr:to>
    <xdr:cxnSp macro="">
      <xdr:nvCxnSpPr>
        <xdr:cNvPr id="311" name="直線コネクタ 310"/>
        <xdr:cNvCxnSpPr/>
      </xdr:nvCxnSpPr>
      <xdr:spPr>
        <a:xfrm flipV="1">
          <a:off x="15671800" y="6239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117856</xdr:rowOff>
    </xdr:to>
    <xdr:cxnSp macro="">
      <xdr:nvCxnSpPr>
        <xdr:cNvPr id="314" name="直線コネクタ 313"/>
        <xdr:cNvCxnSpPr/>
      </xdr:nvCxnSpPr>
      <xdr:spPr>
        <a:xfrm flipV="1">
          <a:off x="14782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117856</xdr:rowOff>
    </xdr:to>
    <xdr:cxnSp macro="">
      <xdr:nvCxnSpPr>
        <xdr:cNvPr id="317" name="直線コネクタ 316"/>
        <xdr:cNvCxnSpPr/>
      </xdr:nvCxnSpPr>
      <xdr:spPr>
        <a:xfrm>
          <a:off x="13893800" y="62397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104140</xdr:rowOff>
    </xdr:to>
    <xdr:cxnSp macro="">
      <xdr:nvCxnSpPr>
        <xdr:cNvPr id="320" name="直線コネクタ 319"/>
        <xdr:cNvCxnSpPr/>
      </xdr:nvCxnSpPr>
      <xdr:spPr>
        <a:xfrm flipV="1">
          <a:off x="13004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30" name="円/楕円 329"/>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31"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32" name="円/楕円 331"/>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33" name="テキスト ボックス 332"/>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34" name="円/楕円 33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35" name="テキスト ボックス 334"/>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6" name="円/楕円 335"/>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37" name="テキスト ボックス 336"/>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8" name="円/楕円 33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9" name="テキスト ボックス 338"/>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市営斎園和みの杜建設事業債及び消防庁舎建設事業債が償還終了したことにより元金償還額が減額となり、市場利率の低下により利払いも低減されたことから、公債費は前年度から</a:t>
          </a:r>
          <a:r>
            <a:rPr kumimoji="1" lang="en-US" altLang="ja-JP" sz="1300">
              <a:latin typeface="ＭＳ Ｐゴシック"/>
            </a:rPr>
            <a:t>19</a:t>
          </a:r>
          <a:r>
            <a:rPr kumimoji="1" lang="ja-JP" altLang="en-US" sz="1300">
              <a:latin typeface="ＭＳ Ｐゴシック"/>
            </a:rPr>
            <a:t>百万円の減額となったものの、経常一般財源等総額が大幅に減額となったことから、経常収支比率は悪化した。なお、平成</a:t>
          </a:r>
          <a:r>
            <a:rPr kumimoji="1" lang="en-US" altLang="ja-JP" sz="1300">
              <a:latin typeface="ＭＳ Ｐゴシック"/>
            </a:rPr>
            <a:t>30</a:t>
          </a:r>
          <a:r>
            <a:rPr kumimoji="1" lang="ja-JP" altLang="en-US" sz="1300">
              <a:latin typeface="ＭＳ Ｐゴシック"/>
            </a:rPr>
            <a:t>年度までは公債費総額が減額となっていく見込みであり、比率の改善が見込まれる。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75</xdr:row>
      <xdr:rowOff>115570</xdr:rowOff>
    </xdr:to>
    <xdr:cxnSp macro="">
      <xdr:nvCxnSpPr>
        <xdr:cNvPr id="372" name="直線コネクタ 371"/>
        <xdr:cNvCxnSpPr/>
      </xdr:nvCxnSpPr>
      <xdr:spPr>
        <a:xfrm>
          <a:off x="3987800" y="12920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138430</xdr:rowOff>
    </xdr:to>
    <xdr:cxnSp macro="">
      <xdr:nvCxnSpPr>
        <xdr:cNvPr id="375" name="直線コネクタ 374"/>
        <xdr:cNvCxnSpPr/>
      </xdr:nvCxnSpPr>
      <xdr:spPr>
        <a:xfrm flipV="1">
          <a:off x="3098800" y="12920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77470</xdr:rowOff>
    </xdr:from>
    <xdr:to>
      <xdr:col>4</xdr:col>
      <xdr:colOff>346075</xdr:colOff>
      <xdr:row>75</xdr:row>
      <xdr:rowOff>138430</xdr:rowOff>
    </xdr:to>
    <xdr:cxnSp macro="">
      <xdr:nvCxnSpPr>
        <xdr:cNvPr id="378" name="直線コネクタ 377"/>
        <xdr:cNvCxnSpPr/>
      </xdr:nvCxnSpPr>
      <xdr:spPr>
        <a:xfrm>
          <a:off x="2209800" y="12936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39370</xdr:rowOff>
    </xdr:from>
    <xdr:to>
      <xdr:col>3</xdr:col>
      <xdr:colOff>142875</xdr:colOff>
      <xdr:row>75</xdr:row>
      <xdr:rowOff>77470</xdr:rowOff>
    </xdr:to>
    <xdr:cxnSp macro="">
      <xdr:nvCxnSpPr>
        <xdr:cNvPr id="381" name="直線コネクタ 380"/>
        <xdr:cNvCxnSpPr/>
      </xdr:nvCxnSpPr>
      <xdr:spPr>
        <a:xfrm>
          <a:off x="1320800" y="12898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91" name="円/楕円 390"/>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92"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xdr:rowOff>
    </xdr:from>
    <xdr:to>
      <xdr:col>5</xdr:col>
      <xdr:colOff>600075</xdr:colOff>
      <xdr:row>75</xdr:row>
      <xdr:rowOff>113030</xdr:rowOff>
    </xdr:to>
    <xdr:sp macro="" textlink="">
      <xdr:nvSpPr>
        <xdr:cNvPr id="393" name="円/楕円 392"/>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123207</xdr:rowOff>
    </xdr:from>
    <xdr:ext cx="736600" cy="259045"/>
    <xdr:sp macro="" textlink="">
      <xdr:nvSpPr>
        <xdr:cNvPr id="394" name="テキスト ボックス 393"/>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5" name="円/楕円 394"/>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6" name="テキスト ボックス 395"/>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26670</xdr:rowOff>
    </xdr:from>
    <xdr:to>
      <xdr:col>3</xdr:col>
      <xdr:colOff>193675</xdr:colOff>
      <xdr:row>75</xdr:row>
      <xdr:rowOff>128270</xdr:rowOff>
    </xdr:to>
    <xdr:sp macro="" textlink="">
      <xdr:nvSpPr>
        <xdr:cNvPr id="397" name="円/楕円 396"/>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138447</xdr:rowOff>
    </xdr:from>
    <xdr:ext cx="762000" cy="259045"/>
    <xdr:sp macro="" textlink="">
      <xdr:nvSpPr>
        <xdr:cNvPr id="398" name="テキスト ボックス 397"/>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99" name="円/楕円 398"/>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400" name="テキスト ボックス 399"/>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経常一般財源等の総額が大きく減額となったことにより、公債費以外の比率が悪化し、類似団体平均値及び県平均値と比較し相当に高い水準にある。市税や普通交付税といった貴重な一般財源を市民のニーズに見合った政策経費の財源に有効活用し、地方創生やふるさと回帰といった喫緊の課題解決に向けた施策の充実を図るためにも、恒常的に高い水準にある経常収支の抜本的な見直しを図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17272</xdr:rowOff>
    </xdr:from>
    <xdr:to>
      <xdr:col>24</xdr:col>
      <xdr:colOff>31750</xdr:colOff>
      <xdr:row>79</xdr:row>
      <xdr:rowOff>69850</xdr:rowOff>
    </xdr:to>
    <xdr:cxnSp macro="">
      <xdr:nvCxnSpPr>
        <xdr:cNvPr id="431" name="直線コネクタ 430"/>
        <xdr:cNvCxnSpPr/>
      </xdr:nvCxnSpPr>
      <xdr:spPr>
        <a:xfrm>
          <a:off x="15671800" y="13390372"/>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17272</xdr:rowOff>
    </xdr:from>
    <xdr:to>
      <xdr:col>22</xdr:col>
      <xdr:colOff>565150</xdr:colOff>
      <xdr:row>79</xdr:row>
      <xdr:rowOff>56135</xdr:rowOff>
    </xdr:to>
    <xdr:cxnSp macro="">
      <xdr:nvCxnSpPr>
        <xdr:cNvPr id="434" name="直線コネクタ 433"/>
        <xdr:cNvCxnSpPr/>
      </xdr:nvCxnSpPr>
      <xdr:spPr>
        <a:xfrm flipV="1">
          <a:off x="14782800" y="13390372"/>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37846</xdr:rowOff>
    </xdr:from>
    <xdr:to>
      <xdr:col>21</xdr:col>
      <xdr:colOff>361950</xdr:colOff>
      <xdr:row>79</xdr:row>
      <xdr:rowOff>56135</xdr:rowOff>
    </xdr:to>
    <xdr:cxnSp macro="">
      <xdr:nvCxnSpPr>
        <xdr:cNvPr id="437" name="直線コネクタ 436"/>
        <xdr:cNvCxnSpPr/>
      </xdr:nvCxnSpPr>
      <xdr:spPr>
        <a:xfrm>
          <a:off x="13893800" y="135823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37846</xdr:rowOff>
    </xdr:from>
    <xdr:to>
      <xdr:col>20</xdr:col>
      <xdr:colOff>158750</xdr:colOff>
      <xdr:row>79</xdr:row>
      <xdr:rowOff>97282</xdr:rowOff>
    </xdr:to>
    <xdr:cxnSp macro="">
      <xdr:nvCxnSpPr>
        <xdr:cNvPr id="440" name="直線コネクタ 439"/>
        <xdr:cNvCxnSpPr/>
      </xdr:nvCxnSpPr>
      <xdr:spPr>
        <a:xfrm flipV="1">
          <a:off x="13004800" y="135823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50" name="円/楕円 449"/>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51"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137922</xdr:rowOff>
    </xdr:from>
    <xdr:to>
      <xdr:col>22</xdr:col>
      <xdr:colOff>615950</xdr:colOff>
      <xdr:row>78</xdr:row>
      <xdr:rowOff>68072</xdr:rowOff>
    </xdr:to>
    <xdr:sp macro="" textlink="">
      <xdr:nvSpPr>
        <xdr:cNvPr id="452" name="円/楕円 451"/>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52849</xdr:rowOff>
    </xdr:from>
    <xdr:ext cx="736600" cy="259045"/>
    <xdr:sp macro="" textlink="">
      <xdr:nvSpPr>
        <xdr:cNvPr id="453" name="テキスト ボックス 452"/>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5335</xdr:rowOff>
    </xdr:from>
    <xdr:to>
      <xdr:col>21</xdr:col>
      <xdr:colOff>412750</xdr:colOff>
      <xdr:row>79</xdr:row>
      <xdr:rowOff>106935</xdr:rowOff>
    </xdr:to>
    <xdr:sp macro="" textlink="">
      <xdr:nvSpPr>
        <xdr:cNvPr id="454" name="円/楕円 453"/>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91712</xdr:rowOff>
    </xdr:from>
    <xdr:ext cx="762000" cy="259045"/>
    <xdr:sp macro="" textlink="">
      <xdr:nvSpPr>
        <xdr:cNvPr id="455" name="テキスト ボックス 454"/>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158496</xdr:rowOff>
    </xdr:from>
    <xdr:to>
      <xdr:col>20</xdr:col>
      <xdr:colOff>209550</xdr:colOff>
      <xdr:row>79</xdr:row>
      <xdr:rowOff>88646</xdr:rowOff>
    </xdr:to>
    <xdr:sp macro="" textlink="">
      <xdr:nvSpPr>
        <xdr:cNvPr id="456" name="円/楕円 455"/>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73423</xdr:rowOff>
    </xdr:from>
    <xdr:ext cx="762000" cy="259045"/>
    <xdr:sp macro="" textlink="">
      <xdr:nvSpPr>
        <xdr:cNvPr id="457" name="テキスト ボックス 456"/>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46482</xdr:rowOff>
    </xdr:from>
    <xdr:to>
      <xdr:col>19</xdr:col>
      <xdr:colOff>6350</xdr:colOff>
      <xdr:row>79</xdr:row>
      <xdr:rowOff>148082</xdr:rowOff>
    </xdr:to>
    <xdr:sp macro="" textlink="">
      <xdr:nvSpPr>
        <xdr:cNvPr id="458" name="円/楕円 457"/>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132859</xdr:rowOff>
    </xdr:from>
    <xdr:ext cx="762000" cy="259045"/>
    <xdr:sp macro="" textlink="">
      <xdr:nvSpPr>
        <xdr:cNvPr id="459" name="テキスト ボックス 458"/>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福井県勝山市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47142</xdr:rowOff>
    </xdr:from>
    <xdr:to>
      <xdr:col>4</xdr:col>
      <xdr:colOff>1117600</xdr:colOff>
      <xdr:row>13</xdr:row>
      <xdr:rowOff>59049</xdr:rowOff>
    </xdr:to>
    <xdr:cxnSp macro="">
      <xdr:nvCxnSpPr>
        <xdr:cNvPr id="50" name="直線コネクタ 49"/>
        <xdr:cNvCxnSpPr/>
      </xdr:nvCxnSpPr>
      <xdr:spPr bwMode="auto">
        <a:xfrm>
          <a:off x="5003800" y="2323617"/>
          <a:ext cx="647700" cy="1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47142</xdr:rowOff>
    </xdr:from>
    <xdr:to>
      <xdr:col>4</xdr:col>
      <xdr:colOff>469900</xdr:colOff>
      <xdr:row>13</xdr:row>
      <xdr:rowOff>93663</xdr:rowOff>
    </xdr:to>
    <xdr:cxnSp macro="">
      <xdr:nvCxnSpPr>
        <xdr:cNvPr id="53" name="直線コネクタ 52"/>
        <xdr:cNvCxnSpPr/>
      </xdr:nvCxnSpPr>
      <xdr:spPr bwMode="auto">
        <a:xfrm flipV="1">
          <a:off x="4305300" y="2323617"/>
          <a:ext cx="698500" cy="4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93663</xdr:rowOff>
    </xdr:from>
    <xdr:to>
      <xdr:col>3</xdr:col>
      <xdr:colOff>904875</xdr:colOff>
      <xdr:row>13</xdr:row>
      <xdr:rowOff>169729</xdr:rowOff>
    </xdr:to>
    <xdr:cxnSp macro="">
      <xdr:nvCxnSpPr>
        <xdr:cNvPr id="56" name="直線コネクタ 55"/>
        <xdr:cNvCxnSpPr/>
      </xdr:nvCxnSpPr>
      <xdr:spPr bwMode="auto">
        <a:xfrm flipV="1">
          <a:off x="3606800" y="2370138"/>
          <a:ext cx="698500" cy="76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38695</xdr:rowOff>
    </xdr:from>
    <xdr:ext cx="762000" cy="259045"/>
    <xdr:sp macro="" textlink="">
      <xdr:nvSpPr>
        <xdr:cNvPr id="58" name="テキスト ボックス 57"/>
        <xdr:cNvSpPr txBox="1"/>
      </xdr:nvSpPr>
      <xdr:spPr>
        <a:xfrm>
          <a:off x="39243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136582</xdr:rowOff>
    </xdr:from>
    <xdr:to>
      <xdr:col>3</xdr:col>
      <xdr:colOff>206375</xdr:colOff>
      <xdr:row>13</xdr:row>
      <xdr:rowOff>169729</xdr:rowOff>
    </xdr:to>
    <xdr:cxnSp macro="">
      <xdr:nvCxnSpPr>
        <xdr:cNvPr id="59" name="直線コネクタ 58"/>
        <xdr:cNvCxnSpPr/>
      </xdr:nvCxnSpPr>
      <xdr:spPr bwMode="auto">
        <a:xfrm>
          <a:off x="2908300" y="2413057"/>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95369</xdr:rowOff>
    </xdr:from>
    <xdr:ext cx="762000" cy="259045"/>
    <xdr:sp macro="" textlink="">
      <xdr:nvSpPr>
        <xdr:cNvPr id="61" name="テキスト ボックス 60"/>
        <xdr:cNvSpPr txBox="1"/>
      </xdr:nvSpPr>
      <xdr:spPr>
        <a:xfrm>
          <a:off x="32258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66946</xdr:rowOff>
    </xdr:from>
    <xdr:ext cx="762000" cy="259045"/>
    <xdr:sp macro="" textlink="">
      <xdr:nvSpPr>
        <xdr:cNvPr id="63" name="テキスト ボックス 62"/>
        <xdr:cNvSpPr txBox="1"/>
      </xdr:nvSpPr>
      <xdr:spPr>
        <a:xfrm>
          <a:off x="25273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8249</xdr:rowOff>
    </xdr:from>
    <xdr:to>
      <xdr:col>5</xdr:col>
      <xdr:colOff>34925</xdr:colOff>
      <xdr:row>13</xdr:row>
      <xdr:rowOff>109849</xdr:rowOff>
    </xdr:to>
    <xdr:sp macro="" textlink="">
      <xdr:nvSpPr>
        <xdr:cNvPr id="69" name="円/楕円 68"/>
        <xdr:cNvSpPr/>
      </xdr:nvSpPr>
      <xdr:spPr bwMode="auto">
        <a:xfrm>
          <a:off x="5600700" y="2284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24776</xdr:rowOff>
    </xdr:from>
    <xdr:ext cx="762000" cy="259045"/>
    <xdr:sp macro="" textlink="">
      <xdr:nvSpPr>
        <xdr:cNvPr id="70" name="人口1人当たり決算額の推移該当値テキスト130"/>
        <xdr:cNvSpPr txBox="1"/>
      </xdr:nvSpPr>
      <xdr:spPr>
        <a:xfrm>
          <a:off x="5740400" y="212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104,067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167792</xdr:rowOff>
    </xdr:from>
    <xdr:to>
      <xdr:col>4</xdr:col>
      <xdr:colOff>520700</xdr:colOff>
      <xdr:row>13</xdr:row>
      <xdr:rowOff>97942</xdr:rowOff>
    </xdr:to>
    <xdr:sp macro="" textlink="">
      <xdr:nvSpPr>
        <xdr:cNvPr id="71" name="円/楕円 70"/>
        <xdr:cNvSpPr/>
      </xdr:nvSpPr>
      <xdr:spPr bwMode="auto">
        <a:xfrm>
          <a:off x="4953000" y="227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108119</xdr:rowOff>
    </xdr:from>
    <xdr:ext cx="736600" cy="259045"/>
    <xdr:sp macro="" textlink="">
      <xdr:nvSpPr>
        <xdr:cNvPr id="72" name="テキスト ボックス 71"/>
        <xdr:cNvSpPr txBox="1"/>
      </xdr:nvSpPr>
      <xdr:spPr>
        <a:xfrm>
          <a:off x="4622800" y="2041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104,692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42863</xdr:rowOff>
    </xdr:from>
    <xdr:to>
      <xdr:col>3</xdr:col>
      <xdr:colOff>955675</xdr:colOff>
      <xdr:row>13</xdr:row>
      <xdr:rowOff>144463</xdr:rowOff>
    </xdr:to>
    <xdr:sp macro="" textlink="">
      <xdr:nvSpPr>
        <xdr:cNvPr id="73" name="円/楕円 72"/>
        <xdr:cNvSpPr/>
      </xdr:nvSpPr>
      <xdr:spPr bwMode="auto">
        <a:xfrm>
          <a:off x="4254500" y="231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154640</xdr:rowOff>
    </xdr:from>
    <xdr:ext cx="762000" cy="259045"/>
    <xdr:sp macro="" textlink="">
      <xdr:nvSpPr>
        <xdr:cNvPr id="74" name="テキスト ボックス 73"/>
        <xdr:cNvSpPr txBox="1"/>
      </xdr:nvSpPr>
      <xdr:spPr>
        <a:xfrm>
          <a:off x="3924300" y="208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102,250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118929</xdr:rowOff>
    </xdr:from>
    <xdr:to>
      <xdr:col>3</xdr:col>
      <xdr:colOff>257175</xdr:colOff>
      <xdr:row>14</xdr:row>
      <xdr:rowOff>49079</xdr:rowOff>
    </xdr:to>
    <xdr:sp macro="" textlink="">
      <xdr:nvSpPr>
        <xdr:cNvPr id="75" name="円/楕円 74"/>
        <xdr:cNvSpPr/>
      </xdr:nvSpPr>
      <xdr:spPr bwMode="auto">
        <a:xfrm>
          <a:off x="3556000" y="239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59256</xdr:rowOff>
    </xdr:from>
    <xdr:ext cx="762000" cy="259045"/>
    <xdr:sp macro="" textlink="">
      <xdr:nvSpPr>
        <xdr:cNvPr id="76" name="テキスト ボックス 75"/>
        <xdr:cNvSpPr txBox="1"/>
      </xdr:nvSpPr>
      <xdr:spPr>
        <a:xfrm>
          <a:off x="3225800" y="216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85782</xdr:rowOff>
    </xdr:from>
    <xdr:to>
      <xdr:col>2</xdr:col>
      <xdr:colOff>692150</xdr:colOff>
      <xdr:row>14</xdr:row>
      <xdr:rowOff>15932</xdr:rowOff>
    </xdr:to>
    <xdr:sp macro="" textlink="">
      <xdr:nvSpPr>
        <xdr:cNvPr id="77" name="円/楕円 76"/>
        <xdr:cNvSpPr/>
      </xdr:nvSpPr>
      <xdr:spPr bwMode="auto">
        <a:xfrm>
          <a:off x="2857500" y="236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26109</xdr:rowOff>
    </xdr:from>
    <xdr:ext cx="762000" cy="259045"/>
    <xdr:sp macro="" textlink="">
      <xdr:nvSpPr>
        <xdr:cNvPr id="78" name="テキスト ボックス 77"/>
        <xdr:cNvSpPr txBox="1"/>
      </xdr:nvSpPr>
      <xdr:spPr>
        <a:xfrm>
          <a:off x="2527300" y="213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39789</xdr:rowOff>
    </xdr:from>
    <xdr:to>
      <xdr:col>4</xdr:col>
      <xdr:colOff>1117600</xdr:colOff>
      <xdr:row>36</xdr:row>
      <xdr:rowOff>48751</xdr:rowOff>
    </xdr:to>
    <xdr:cxnSp macro="">
      <xdr:nvCxnSpPr>
        <xdr:cNvPr id="110" name="直線コネクタ 109"/>
        <xdr:cNvCxnSpPr/>
      </xdr:nvCxnSpPr>
      <xdr:spPr bwMode="auto">
        <a:xfrm>
          <a:off x="5003800" y="6993039"/>
          <a:ext cx="647700" cy="8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39789</xdr:rowOff>
    </xdr:from>
    <xdr:to>
      <xdr:col>4</xdr:col>
      <xdr:colOff>469900</xdr:colOff>
      <xdr:row>36</xdr:row>
      <xdr:rowOff>45664</xdr:rowOff>
    </xdr:to>
    <xdr:cxnSp macro="">
      <xdr:nvCxnSpPr>
        <xdr:cNvPr id="113" name="直線コネクタ 112"/>
        <xdr:cNvCxnSpPr/>
      </xdr:nvCxnSpPr>
      <xdr:spPr bwMode="auto">
        <a:xfrm flipV="1">
          <a:off x="4305300" y="6993039"/>
          <a:ext cx="698500" cy="5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45664</xdr:rowOff>
    </xdr:from>
    <xdr:to>
      <xdr:col>3</xdr:col>
      <xdr:colOff>904875</xdr:colOff>
      <xdr:row>36</xdr:row>
      <xdr:rowOff>72685</xdr:rowOff>
    </xdr:to>
    <xdr:cxnSp macro="">
      <xdr:nvCxnSpPr>
        <xdr:cNvPr id="116" name="直線コネクタ 115"/>
        <xdr:cNvCxnSpPr/>
      </xdr:nvCxnSpPr>
      <xdr:spPr bwMode="auto">
        <a:xfrm flipV="1">
          <a:off x="3606800" y="6998914"/>
          <a:ext cx="698500" cy="2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72685</xdr:rowOff>
    </xdr:from>
    <xdr:to>
      <xdr:col>3</xdr:col>
      <xdr:colOff>206375</xdr:colOff>
      <xdr:row>36</xdr:row>
      <xdr:rowOff>112416</xdr:rowOff>
    </xdr:to>
    <xdr:cxnSp macro="">
      <xdr:nvCxnSpPr>
        <xdr:cNvPr id="119" name="直線コネクタ 118"/>
        <xdr:cNvCxnSpPr/>
      </xdr:nvCxnSpPr>
      <xdr:spPr bwMode="auto">
        <a:xfrm flipV="1">
          <a:off x="2908300" y="7025935"/>
          <a:ext cx="698500" cy="39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340851</xdr:rowOff>
    </xdr:from>
    <xdr:to>
      <xdr:col>5</xdr:col>
      <xdr:colOff>34925</xdr:colOff>
      <xdr:row>36</xdr:row>
      <xdr:rowOff>99551</xdr:rowOff>
    </xdr:to>
    <xdr:sp macro="" textlink="">
      <xdr:nvSpPr>
        <xdr:cNvPr id="129" name="円/楕円 128"/>
        <xdr:cNvSpPr/>
      </xdr:nvSpPr>
      <xdr:spPr bwMode="auto">
        <a:xfrm>
          <a:off x="5600700" y="6951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312928</xdr:rowOff>
    </xdr:from>
    <xdr:ext cx="762000" cy="259045"/>
    <xdr:sp macro="" textlink="">
      <xdr:nvSpPr>
        <xdr:cNvPr id="130" name="人口1人当たり決算額の推移該当値テキスト445"/>
        <xdr:cNvSpPr txBox="1"/>
      </xdr:nvSpPr>
      <xdr:spPr>
        <a:xfrm>
          <a:off x="5740400" y="692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331889</xdr:rowOff>
    </xdr:from>
    <xdr:to>
      <xdr:col>4</xdr:col>
      <xdr:colOff>520700</xdr:colOff>
      <xdr:row>36</xdr:row>
      <xdr:rowOff>90589</xdr:rowOff>
    </xdr:to>
    <xdr:sp macro="" textlink="">
      <xdr:nvSpPr>
        <xdr:cNvPr id="131" name="円/楕円 130"/>
        <xdr:cNvSpPr/>
      </xdr:nvSpPr>
      <xdr:spPr bwMode="auto">
        <a:xfrm>
          <a:off x="4953000" y="694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75366</xdr:rowOff>
    </xdr:from>
    <xdr:ext cx="736600" cy="259045"/>
    <xdr:sp macro="" textlink="">
      <xdr:nvSpPr>
        <xdr:cNvPr id="132" name="テキスト ボックス 131"/>
        <xdr:cNvSpPr txBox="1"/>
      </xdr:nvSpPr>
      <xdr:spPr>
        <a:xfrm>
          <a:off x="4622800" y="7028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337764</xdr:rowOff>
    </xdr:from>
    <xdr:to>
      <xdr:col>3</xdr:col>
      <xdr:colOff>955675</xdr:colOff>
      <xdr:row>36</xdr:row>
      <xdr:rowOff>96464</xdr:rowOff>
    </xdr:to>
    <xdr:sp macro="" textlink="">
      <xdr:nvSpPr>
        <xdr:cNvPr id="133" name="円/楕円 132"/>
        <xdr:cNvSpPr/>
      </xdr:nvSpPr>
      <xdr:spPr bwMode="auto">
        <a:xfrm>
          <a:off x="4254500" y="694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81241</xdr:rowOff>
    </xdr:from>
    <xdr:ext cx="762000" cy="259045"/>
    <xdr:sp macro="" textlink="">
      <xdr:nvSpPr>
        <xdr:cNvPr id="134" name="テキスト ボックス 133"/>
        <xdr:cNvSpPr txBox="1"/>
      </xdr:nvSpPr>
      <xdr:spPr>
        <a:xfrm>
          <a:off x="3924300" y="70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21885</xdr:rowOff>
    </xdr:from>
    <xdr:to>
      <xdr:col>3</xdr:col>
      <xdr:colOff>257175</xdr:colOff>
      <xdr:row>36</xdr:row>
      <xdr:rowOff>123485</xdr:rowOff>
    </xdr:to>
    <xdr:sp macro="" textlink="">
      <xdr:nvSpPr>
        <xdr:cNvPr id="135" name="円/楕円 134"/>
        <xdr:cNvSpPr/>
      </xdr:nvSpPr>
      <xdr:spPr bwMode="auto">
        <a:xfrm>
          <a:off x="3556000" y="697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108262</xdr:rowOff>
    </xdr:from>
    <xdr:ext cx="762000" cy="259045"/>
    <xdr:sp macro="" textlink="">
      <xdr:nvSpPr>
        <xdr:cNvPr id="136" name="テキスト ボックス 135"/>
        <xdr:cNvSpPr txBox="1"/>
      </xdr:nvSpPr>
      <xdr:spPr>
        <a:xfrm>
          <a:off x="3225800" y="70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61616</xdr:rowOff>
    </xdr:from>
    <xdr:to>
      <xdr:col>2</xdr:col>
      <xdr:colOff>692150</xdr:colOff>
      <xdr:row>36</xdr:row>
      <xdr:rowOff>163216</xdr:rowOff>
    </xdr:to>
    <xdr:sp macro="" textlink="">
      <xdr:nvSpPr>
        <xdr:cNvPr id="137" name="円/楕円 136"/>
        <xdr:cNvSpPr/>
      </xdr:nvSpPr>
      <xdr:spPr bwMode="auto">
        <a:xfrm>
          <a:off x="2857500" y="701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147993</xdr:rowOff>
    </xdr:from>
    <xdr:ext cx="762000" cy="259045"/>
    <xdr:sp macro="" textlink="">
      <xdr:nvSpPr>
        <xdr:cNvPr id="138" name="テキスト ボックス 137"/>
        <xdr:cNvSpPr txBox="1"/>
      </xdr:nvSpPr>
      <xdr:spPr>
        <a:xfrm>
          <a:off x="2527300" y="71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24,145
23,897
253.88
12,576,385
12,419,364
101,972
6,848,898
12,206,009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134762</xdr:rowOff>
    </xdr:from>
    <xdr:to>
      <xdr:col>6</xdr:col>
      <xdr:colOff>511175</xdr:colOff>
      <xdr:row>32</xdr:row>
      <xdr:rowOff>45471</xdr:rowOff>
    </xdr:to>
    <xdr:cxnSp macro="">
      <xdr:nvCxnSpPr>
        <xdr:cNvPr id="59" name="直線コネクタ 58"/>
        <xdr:cNvCxnSpPr/>
      </xdr:nvCxnSpPr>
      <xdr:spPr>
        <a:xfrm flipV="1">
          <a:off x="3797300" y="5449712"/>
          <a:ext cx="8382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45471</xdr:rowOff>
    </xdr:from>
    <xdr:to>
      <xdr:col>5</xdr:col>
      <xdr:colOff>358775</xdr:colOff>
      <xdr:row>32</xdr:row>
      <xdr:rowOff>50774</xdr:rowOff>
    </xdr:to>
    <xdr:cxnSp macro="">
      <xdr:nvCxnSpPr>
        <xdr:cNvPr id="62" name="直線コネクタ 61"/>
        <xdr:cNvCxnSpPr/>
      </xdr:nvCxnSpPr>
      <xdr:spPr>
        <a:xfrm flipV="1">
          <a:off x="2908300" y="5531871"/>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18176</xdr:rowOff>
    </xdr:from>
    <xdr:to>
      <xdr:col>4</xdr:col>
      <xdr:colOff>155575</xdr:colOff>
      <xdr:row>32</xdr:row>
      <xdr:rowOff>50774</xdr:rowOff>
    </xdr:to>
    <xdr:cxnSp macro="">
      <xdr:nvCxnSpPr>
        <xdr:cNvPr id="65" name="直線コネクタ 64"/>
        <xdr:cNvCxnSpPr/>
      </xdr:nvCxnSpPr>
      <xdr:spPr>
        <a:xfrm>
          <a:off x="2019300" y="5504576"/>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27368</xdr:rowOff>
    </xdr:from>
    <xdr:ext cx="534377" cy="259045"/>
    <xdr:sp macro="" textlink="">
      <xdr:nvSpPr>
        <xdr:cNvPr id="67" name="テキスト ボックス 66"/>
        <xdr:cNvSpPr txBox="1"/>
      </xdr:nvSpPr>
      <xdr:spPr>
        <a:xfrm>
          <a:off x="2641111" y="56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103718</xdr:rowOff>
    </xdr:from>
    <xdr:to>
      <xdr:col>2</xdr:col>
      <xdr:colOff>638175</xdr:colOff>
      <xdr:row>32</xdr:row>
      <xdr:rowOff>18176</xdr:rowOff>
    </xdr:to>
    <xdr:cxnSp macro="">
      <xdr:nvCxnSpPr>
        <xdr:cNvPr id="68" name="直線コネクタ 67"/>
        <xdr:cNvCxnSpPr/>
      </xdr:nvCxnSpPr>
      <xdr:spPr>
        <a:xfrm>
          <a:off x="1130300" y="5418668"/>
          <a:ext cx="889000" cy="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52011</xdr:rowOff>
    </xdr:from>
    <xdr:ext cx="534377" cy="259045"/>
    <xdr:sp macro="" textlink="">
      <xdr:nvSpPr>
        <xdr:cNvPr id="70" name="テキスト ボックス 69"/>
        <xdr:cNvSpPr txBox="1"/>
      </xdr:nvSpPr>
      <xdr:spPr>
        <a:xfrm>
          <a:off x="1752111" y="57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13172</xdr:rowOff>
    </xdr:from>
    <xdr:ext cx="534377" cy="259045"/>
    <xdr:sp macro="" textlink="">
      <xdr:nvSpPr>
        <xdr:cNvPr id="72" name="テキスト ボックス 71"/>
        <xdr:cNvSpPr txBox="1"/>
      </xdr:nvSpPr>
      <xdr:spPr>
        <a:xfrm>
          <a:off x="863111" y="56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83962</xdr:rowOff>
    </xdr:from>
    <xdr:to>
      <xdr:col>6</xdr:col>
      <xdr:colOff>561975</xdr:colOff>
      <xdr:row>32</xdr:row>
      <xdr:rowOff>14112</xdr:rowOff>
    </xdr:to>
    <xdr:sp macro="" textlink="">
      <xdr:nvSpPr>
        <xdr:cNvPr id="78" name="円/楕円 77"/>
        <xdr:cNvSpPr/>
      </xdr:nvSpPr>
      <xdr:spPr>
        <a:xfrm>
          <a:off x="4584700" y="53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106839</xdr:rowOff>
    </xdr:from>
    <xdr:ext cx="534377" cy="259045"/>
    <xdr:sp macro="" textlink="">
      <xdr:nvSpPr>
        <xdr:cNvPr id="79" name="人件費該当値テキスト"/>
        <xdr:cNvSpPr txBox="1"/>
      </xdr:nvSpPr>
      <xdr:spPr>
        <a:xfrm>
          <a:off x="4686300" y="525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166121</xdr:rowOff>
    </xdr:from>
    <xdr:to>
      <xdr:col>5</xdr:col>
      <xdr:colOff>409575</xdr:colOff>
      <xdr:row>32</xdr:row>
      <xdr:rowOff>96271</xdr:rowOff>
    </xdr:to>
    <xdr:sp macro="" textlink="">
      <xdr:nvSpPr>
        <xdr:cNvPr id="80" name="円/楕円 79"/>
        <xdr:cNvSpPr/>
      </xdr:nvSpPr>
      <xdr:spPr>
        <a:xfrm>
          <a:off x="3746500" y="54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112798</xdr:rowOff>
    </xdr:from>
    <xdr:ext cx="534377" cy="259045"/>
    <xdr:sp macro="" textlink="">
      <xdr:nvSpPr>
        <xdr:cNvPr id="81" name="テキスト ボックス 80"/>
        <xdr:cNvSpPr txBox="1"/>
      </xdr:nvSpPr>
      <xdr:spPr>
        <a:xfrm>
          <a:off x="3530111" y="52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89,122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171424</xdr:rowOff>
    </xdr:from>
    <xdr:to>
      <xdr:col>4</xdr:col>
      <xdr:colOff>206375</xdr:colOff>
      <xdr:row>32</xdr:row>
      <xdr:rowOff>101574</xdr:rowOff>
    </xdr:to>
    <xdr:sp macro="" textlink="">
      <xdr:nvSpPr>
        <xdr:cNvPr id="82" name="円/楕円 81"/>
        <xdr:cNvSpPr/>
      </xdr:nvSpPr>
      <xdr:spPr>
        <a:xfrm>
          <a:off x="2857500" y="54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118101</xdr:rowOff>
    </xdr:from>
    <xdr:ext cx="534377" cy="259045"/>
    <xdr:sp macro="" textlink="">
      <xdr:nvSpPr>
        <xdr:cNvPr id="83" name="テキスト ボックス 82"/>
        <xdr:cNvSpPr txBox="1"/>
      </xdr:nvSpPr>
      <xdr:spPr>
        <a:xfrm>
          <a:off x="2641111" y="526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138826</xdr:rowOff>
    </xdr:from>
    <xdr:to>
      <xdr:col>3</xdr:col>
      <xdr:colOff>3175</xdr:colOff>
      <xdr:row>32</xdr:row>
      <xdr:rowOff>68976</xdr:rowOff>
    </xdr:to>
    <xdr:sp macro="" textlink="">
      <xdr:nvSpPr>
        <xdr:cNvPr id="84" name="円/楕円 83"/>
        <xdr:cNvSpPr/>
      </xdr:nvSpPr>
      <xdr:spPr>
        <a:xfrm>
          <a:off x="1968500" y="54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85503</xdr:rowOff>
    </xdr:from>
    <xdr:ext cx="534377" cy="259045"/>
    <xdr:sp macro="" textlink="">
      <xdr:nvSpPr>
        <xdr:cNvPr id="85" name="テキスト ボックス 84"/>
        <xdr:cNvSpPr txBox="1"/>
      </xdr:nvSpPr>
      <xdr:spPr>
        <a:xfrm>
          <a:off x="1752111" y="52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52918</xdr:rowOff>
    </xdr:from>
    <xdr:to>
      <xdr:col>1</xdr:col>
      <xdr:colOff>485775</xdr:colOff>
      <xdr:row>31</xdr:row>
      <xdr:rowOff>154518</xdr:rowOff>
    </xdr:to>
    <xdr:sp macro="" textlink="">
      <xdr:nvSpPr>
        <xdr:cNvPr id="86" name="円/楕円 85"/>
        <xdr:cNvSpPr/>
      </xdr:nvSpPr>
      <xdr:spPr>
        <a:xfrm>
          <a:off x="1079500" y="53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171045</xdr:rowOff>
    </xdr:from>
    <xdr:ext cx="534377" cy="259045"/>
    <xdr:sp macro="" textlink="">
      <xdr:nvSpPr>
        <xdr:cNvPr id="87" name="テキスト ボックス 86"/>
        <xdr:cNvSpPr txBox="1"/>
      </xdr:nvSpPr>
      <xdr:spPr>
        <a:xfrm>
          <a:off x="863111" y="5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143979</xdr:rowOff>
    </xdr:from>
    <xdr:to>
      <xdr:col>6</xdr:col>
      <xdr:colOff>511175</xdr:colOff>
      <xdr:row>57</xdr:row>
      <xdr:rowOff>153195</xdr:rowOff>
    </xdr:to>
    <xdr:cxnSp macro="">
      <xdr:nvCxnSpPr>
        <xdr:cNvPr id="116" name="直線コネクタ 115"/>
        <xdr:cNvCxnSpPr/>
      </xdr:nvCxnSpPr>
      <xdr:spPr>
        <a:xfrm>
          <a:off x="3797300" y="9916629"/>
          <a:ext cx="8382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143979</xdr:rowOff>
    </xdr:from>
    <xdr:to>
      <xdr:col>5</xdr:col>
      <xdr:colOff>358775</xdr:colOff>
      <xdr:row>57</xdr:row>
      <xdr:rowOff>163878</xdr:rowOff>
    </xdr:to>
    <xdr:cxnSp macro="">
      <xdr:nvCxnSpPr>
        <xdr:cNvPr id="119" name="直線コネクタ 118"/>
        <xdr:cNvCxnSpPr/>
      </xdr:nvCxnSpPr>
      <xdr:spPr>
        <a:xfrm flipV="1">
          <a:off x="2908300" y="9916629"/>
          <a:ext cx="8890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163878</xdr:rowOff>
    </xdr:from>
    <xdr:to>
      <xdr:col>4</xdr:col>
      <xdr:colOff>155575</xdr:colOff>
      <xdr:row>58</xdr:row>
      <xdr:rowOff>4056</xdr:rowOff>
    </xdr:to>
    <xdr:cxnSp macro="">
      <xdr:nvCxnSpPr>
        <xdr:cNvPr id="122" name="直線コネクタ 121"/>
        <xdr:cNvCxnSpPr/>
      </xdr:nvCxnSpPr>
      <xdr:spPr>
        <a:xfrm flipV="1">
          <a:off x="2019300" y="9936528"/>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4056</xdr:rowOff>
    </xdr:from>
    <xdr:to>
      <xdr:col>2</xdr:col>
      <xdr:colOff>638175</xdr:colOff>
      <xdr:row>58</xdr:row>
      <xdr:rowOff>11109</xdr:rowOff>
    </xdr:to>
    <xdr:cxnSp macro="">
      <xdr:nvCxnSpPr>
        <xdr:cNvPr id="125" name="直線コネクタ 124"/>
        <xdr:cNvCxnSpPr/>
      </xdr:nvCxnSpPr>
      <xdr:spPr>
        <a:xfrm flipV="1">
          <a:off x="1130300" y="9948156"/>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102395</xdr:rowOff>
    </xdr:from>
    <xdr:to>
      <xdr:col>6</xdr:col>
      <xdr:colOff>561975</xdr:colOff>
      <xdr:row>58</xdr:row>
      <xdr:rowOff>32545</xdr:rowOff>
    </xdr:to>
    <xdr:sp macro="" textlink="">
      <xdr:nvSpPr>
        <xdr:cNvPr id="135" name="円/楕円 134"/>
        <xdr:cNvSpPr/>
      </xdr:nvSpPr>
      <xdr:spPr>
        <a:xfrm>
          <a:off x="4584700" y="98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93179</xdr:rowOff>
    </xdr:from>
    <xdr:to>
      <xdr:col>5</xdr:col>
      <xdr:colOff>409575</xdr:colOff>
      <xdr:row>58</xdr:row>
      <xdr:rowOff>23329</xdr:rowOff>
    </xdr:to>
    <xdr:sp macro="" textlink="">
      <xdr:nvSpPr>
        <xdr:cNvPr id="137" name="円/楕円 136"/>
        <xdr:cNvSpPr/>
      </xdr:nvSpPr>
      <xdr:spPr>
        <a:xfrm>
          <a:off x="3746500" y="98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14456</xdr:rowOff>
    </xdr:from>
    <xdr:ext cx="534377" cy="259045"/>
    <xdr:sp macro="" textlink="">
      <xdr:nvSpPr>
        <xdr:cNvPr id="138" name="テキスト ボックス 137"/>
        <xdr:cNvSpPr txBox="1"/>
      </xdr:nvSpPr>
      <xdr:spPr>
        <a:xfrm>
          <a:off x="3530111" y="99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113078</xdr:rowOff>
    </xdr:from>
    <xdr:to>
      <xdr:col>4</xdr:col>
      <xdr:colOff>206375</xdr:colOff>
      <xdr:row>58</xdr:row>
      <xdr:rowOff>43228</xdr:rowOff>
    </xdr:to>
    <xdr:sp macro="" textlink="">
      <xdr:nvSpPr>
        <xdr:cNvPr id="139" name="円/楕円 138"/>
        <xdr:cNvSpPr/>
      </xdr:nvSpPr>
      <xdr:spPr>
        <a:xfrm>
          <a:off x="2857500" y="98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34355</xdr:rowOff>
    </xdr:from>
    <xdr:ext cx="534377" cy="259045"/>
    <xdr:sp macro="" textlink="">
      <xdr:nvSpPr>
        <xdr:cNvPr id="140" name="テキスト ボックス 139"/>
        <xdr:cNvSpPr txBox="1"/>
      </xdr:nvSpPr>
      <xdr:spPr>
        <a:xfrm>
          <a:off x="2641111" y="99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124706</xdr:rowOff>
    </xdr:from>
    <xdr:to>
      <xdr:col>3</xdr:col>
      <xdr:colOff>3175</xdr:colOff>
      <xdr:row>58</xdr:row>
      <xdr:rowOff>54856</xdr:rowOff>
    </xdr:to>
    <xdr:sp macro="" textlink="">
      <xdr:nvSpPr>
        <xdr:cNvPr id="141" name="円/楕円 140"/>
        <xdr:cNvSpPr/>
      </xdr:nvSpPr>
      <xdr:spPr>
        <a:xfrm>
          <a:off x="1968500" y="9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45983</xdr:rowOff>
    </xdr:from>
    <xdr:ext cx="534377" cy="259045"/>
    <xdr:sp macro="" textlink="">
      <xdr:nvSpPr>
        <xdr:cNvPr id="142" name="テキスト ボックス 141"/>
        <xdr:cNvSpPr txBox="1"/>
      </xdr:nvSpPr>
      <xdr:spPr>
        <a:xfrm>
          <a:off x="1752111" y="999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131759</xdr:rowOff>
    </xdr:from>
    <xdr:to>
      <xdr:col>1</xdr:col>
      <xdr:colOff>485775</xdr:colOff>
      <xdr:row>58</xdr:row>
      <xdr:rowOff>61909</xdr:rowOff>
    </xdr:to>
    <xdr:sp macro="" textlink="">
      <xdr:nvSpPr>
        <xdr:cNvPr id="143" name="円/楕円 142"/>
        <xdr:cNvSpPr/>
      </xdr:nvSpPr>
      <xdr:spPr>
        <a:xfrm>
          <a:off x="1079500" y="99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53036</xdr:rowOff>
    </xdr:from>
    <xdr:ext cx="534377" cy="259045"/>
    <xdr:sp macro="" textlink="">
      <xdr:nvSpPr>
        <xdr:cNvPr id="144" name="テキスト ボックス 143"/>
        <xdr:cNvSpPr txBox="1"/>
      </xdr:nvSpPr>
      <xdr:spPr>
        <a:xfrm>
          <a:off x="863111" y="99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93371</xdr:rowOff>
    </xdr:from>
    <xdr:to>
      <xdr:col>6</xdr:col>
      <xdr:colOff>511175</xdr:colOff>
      <xdr:row>77</xdr:row>
      <xdr:rowOff>60110</xdr:rowOff>
    </xdr:to>
    <xdr:cxnSp macro="">
      <xdr:nvCxnSpPr>
        <xdr:cNvPr id="173" name="直線コネクタ 172"/>
        <xdr:cNvCxnSpPr/>
      </xdr:nvCxnSpPr>
      <xdr:spPr>
        <a:xfrm flipV="1">
          <a:off x="3797300" y="13123571"/>
          <a:ext cx="838200" cy="13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169227</xdr:rowOff>
    </xdr:from>
    <xdr:to>
      <xdr:col>5</xdr:col>
      <xdr:colOff>358775</xdr:colOff>
      <xdr:row>77</xdr:row>
      <xdr:rowOff>60110</xdr:rowOff>
    </xdr:to>
    <xdr:cxnSp macro="">
      <xdr:nvCxnSpPr>
        <xdr:cNvPr id="176" name="直線コネクタ 175"/>
        <xdr:cNvCxnSpPr/>
      </xdr:nvCxnSpPr>
      <xdr:spPr>
        <a:xfrm>
          <a:off x="2908300" y="13027977"/>
          <a:ext cx="889000" cy="2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169227</xdr:rowOff>
    </xdr:from>
    <xdr:to>
      <xdr:col>4</xdr:col>
      <xdr:colOff>155575</xdr:colOff>
      <xdr:row>77</xdr:row>
      <xdr:rowOff>40411</xdr:rowOff>
    </xdr:to>
    <xdr:cxnSp macro="">
      <xdr:nvCxnSpPr>
        <xdr:cNvPr id="179" name="直線コネクタ 178"/>
        <xdr:cNvCxnSpPr/>
      </xdr:nvCxnSpPr>
      <xdr:spPr>
        <a:xfrm flipV="1">
          <a:off x="2019300" y="13027977"/>
          <a:ext cx="889000" cy="2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1" name="テキスト ボックス 180"/>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151358</xdr:rowOff>
    </xdr:from>
    <xdr:to>
      <xdr:col>2</xdr:col>
      <xdr:colOff>638175</xdr:colOff>
      <xdr:row>77</xdr:row>
      <xdr:rowOff>40411</xdr:rowOff>
    </xdr:to>
    <xdr:cxnSp macro="">
      <xdr:nvCxnSpPr>
        <xdr:cNvPr id="182" name="直線コネクタ 181"/>
        <xdr:cNvCxnSpPr/>
      </xdr:nvCxnSpPr>
      <xdr:spPr>
        <a:xfrm>
          <a:off x="1130300" y="13181558"/>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6" name="テキスト ボックス 185"/>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42571</xdr:rowOff>
    </xdr:from>
    <xdr:to>
      <xdr:col>6</xdr:col>
      <xdr:colOff>561975</xdr:colOff>
      <xdr:row>76</xdr:row>
      <xdr:rowOff>144171</xdr:rowOff>
    </xdr:to>
    <xdr:sp macro="" textlink="">
      <xdr:nvSpPr>
        <xdr:cNvPr id="192" name="円/楕円 191"/>
        <xdr:cNvSpPr/>
      </xdr:nvSpPr>
      <xdr:spPr>
        <a:xfrm>
          <a:off x="4584700" y="130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65447</xdr:rowOff>
    </xdr:from>
    <xdr:ext cx="534377" cy="259045"/>
    <xdr:sp macro="" textlink="">
      <xdr:nvSpPr>
        <xdr:cNvPr id="193" name="維持補修費該当値テキスト"/>
        <xdr:cNvSpPr txBox="1"/>
      </xdr:nvSpPr>
      <xdr:spPr>
        <a:xfrm>
          <a:off x="4686300"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9310</xdr:rowOff>
    </xdr:from>
    <xdr:to>
      <xdr:col>5</xdr:col>
      <xdr:colOff>409575</xdr:colOff>
      <xdr:row>77</xdr:row>
      <xdr:rowOff>110910</xdr:rowOff>
    </xdr:to>
    <xdr:sp macro="" textlink="">
      <xdr:nvSpPr>
        <xdr:cNvPr id="194" name="円/楕円 193"/>
        <xdr:cNvSpPr/>
      </xdr:nvSpPr>
      <xdr:spPr>
        <a:xfrm>
          <a:off x="3746500" y="132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127437</xdr:rowOff>
    </xdr:from>
    <xdr:ext cx="469744" cy="259045"/>
    <xdr:sp macro="" textlink="">
      <xdr:nvSpPr>
        <xdr:cNvPr id="195" name="テキスト ボックス 194"/>
        <xdr:cNvSpPr txBox="1"/>
      </xdr:nvSpPr>
      <xdr:spPr>
        <a:xfrm>
          <a:off x="3562427" y="129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118428</xdr:rowOff>
    </xdr:from>
    <xdr:to>
      <xdr:col>4</xdr:col>
      <xdr:colOff>206375</xdr:colOff>
      <xdr:row>76</xdr:row>
      <xdr:rowOff>48577</xdr:rowOff>
    </xdr:to>
    <xdr:sp macro="" textlink="">
      <xdr:nvSpPr>
        <xdr:cNvPr id="196" name="円/楕円 195"/>
        <xdr:cNvSpPr/>
      </xdr:nvSpPr>
      <xdr:spPr>
        <a:xfrm>
          <a:off x="2857500" y="129771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65105</xdr:rowOff>
    </xdr:from>
    <xdr:ext cx="534377" cy="259045"/>
    <xdr:sp macro="" textlink="">
      <xdr:nvSpPr>
        <xdr:cNvPr id="197" name="テキスト ボックス 196"/>
        <xdr:cNvSpPr txBox="1"/>
      </xdr:nvSpPr>
      <xdr:spPr>
        <a:xfrm>
          <a:off x="2641111" y="127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161061</xdr:rowOff>
    </xdr:from>
    <xdr:to>
      <xdr:col>3</xdr:col>
      <xdr:colOff>3175</xdr:colOff>
      <xdr:row>77</xdr:row>
      <xdr:rowOff>91211</xdr:rowOff>
    </xdr:to>
    <xdr:sp macro="" textlink="">
      <xdr:nvSpPr>
        <xdr:cNvPr id="198" name="円/楕円 197"/>
        <xdr:cNvSpPr/>
      </xdr:nvSpPr>
      <xdr:spPr>
        <a:xfrm>
          <a:off x="1968500" y="131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107738</xdr:rowOff>
    </xdr:from>
    <xdr:ext cx="469744" cy="259045"/>
    <xdr:sp macro="" textlink="">
      <xdr:nvSpPr>
        <xdr:cNvPr id="199" name="テキスト ボックス 198"/>
        <xdr:cNvSpPr txBox="1"/>
      </xdr:nvSpPr>
      <xdr:spPr>
        <a:xfrm>
          <a:off x="1784427" y="1296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100558</xdr:rowOff>
    </xdr:from>
    <xdr:to>
      <xdr:col>1</xdr:col>
      <xdr:colOff>485775</xdr:colOff>
      <xdr:row>77</xdr:row>
      <xdr:rowOff>30708</xdr:rowOff>
    </xdr:to>
    <xdr:sp macro="" textlink="">
      <xdr:nvSpPr>
        <xdr:cNvPr id="200" name="円/楕円 199"/>
        <xdr:cNvSpPr/>
      </xdr:nvSpPr>
      <xdr:spPr>
        <a:xfrm>
          <a:off x="1079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47236</xdr:rowOff>
    </xdr:from>
    <xdr:ext cx="534377" cy="259045"/>
    <xdr:sp macro="" textlink="">
      <xdr:nvSpPr>
        <xdr:cNvPr id="201" name="テキスト ボックス 200"/>
        <xdr:cNvSpPr txBox="1"/>
      </xdr:nvSpPr>
      <xdr:spPr>
        <a:xfrm>
          <a:off x="863111" y="129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7150</xdr:rowOff>
    </xdr:from>
    <xdr:to>
      <xdr:col>6</xdr:col>
      <xdr:colOff>511175</xdr:colOff>
      <xdr:row>93</xdr:row>
      <xdr:rowOff>110058</xdr:rowOff>
    </xdr:to>
    <xdr:cxnSp macro="">
      <xdr:nvCxnSpPr>
        <xdr:cNvPr id="231" name="直線コネクタ 230"/>
        <xdr:cNvCxnSpPr/>
      </xdr:nvCxnSpPr>
      <xdr:spPr>
        <a:xfrm flipV="1">
          <a:off x="3797300" y="15952000"/>
          <a:ext cx="838200" cy="10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110058</xdr:rowOff>
    </xdr:from>
    <xdr:to>
      <xdr:col>5</xdr:col>
      <xdr:colOff>358775</xdr:colOff>
      <xdr:row>94</xdr:row>
      <xdr:rowOff>40393</xdr:rowOff>
    </xdr:to>
    <xdr:cxnSp macro="">
      <xdr:nvCxnSpPr>
        <xdr:cNvPr id="234" name="直線コネクタ 233"/>
        <xdr:cNvCxnSpPr/>
      </xdr:nvCxnSpPr>
      <xdr:spPr>
        <a:xfrm flipV="1">
          <a:off x="2908300" y="16054908"/>
          <a:ext cx="889000" cy="10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40393</xdr:rowOff>
    </xdr:from>
    <xdr:to>
      <xdr:col>4</xdr:col>
      <xdr:colOff>155575</xdr:colOff>
      <xdr:row>94</xdr:row>
      <xdr:rowOff>157207</xdr:rowOff>
    </xdr:to>
    <xdr:cxnSp macro="">
      <xdr:nvCxnSpPr>
        <xdr:cNvPr id="237" name="直線コネクタ 236"/>
        <xdr:cNvCxnSpPr/>
      </xdr:nvCxnSpPr>
      <xdr:spPr>
        <a:xfrm flipV="1">
          <a:off x="2019300" y="16156693"/>
          <a:ext cx="8890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152140</xdr:rowOff>
    </xdr:from>
    <xdr:to>
      <xdr:col>2</xdr:col>
      <xdr:colOff>638175</xdr:colOff>
      <xdr:row>94</xdr:row>
      <xdr:rowOff>157207</xdr:rowOff>
    </xdr:to>
    <xdr:cxnSp macro="">
      <xdr:nvCxnSpPr>
        <xdr:cNvPr id="240" name="直線コネクタ 239"/>
        <xdr:cNvCxnSpPr/>
      </xdr:nvCxnSpPr>
      <xdr:spPr>
        <a:xfrm>
          <a:off x="1130300" y="16268440"/>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51192</xdr:rowOff>
    </xdr:from>
    <xdr:ext cx="534377" cy="259045"/>
    <xdr:sp macro="" textlink="">
      <xdr:nvSpPr>
        <xdr:cNvPr id="244" name="テキスト ボックス 243"/>
        <xdr:cNvSpPr txBox="1"/>
      </xdr:nvSpPr>
      <xdr:spPr>
        <a:xfrm>
          <a:off x="863111" y="16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127800</xdr:rowOff>
    </xdr:from>
    <xdr:to>
      <xdr:col>6</xdr:col>
      <xdr:colOff>561975</xdr:colOff>
      <xdr:row>93</xdr:row>
      <xdr:rowOff>57950</xdr:rowOff>
    </xdr:to>
    <xdr:sp macro="" textlink="">
      <xdr:nvSpPr>
        <xdr:cNvPr id="250" name="円/楕円 249"/>
        <xdr:cNvSpPr/>
      </xdr:nvSpPr>
      <xdr:spPr>
        <a:xfrm>
          <a:off x="4584700" y="159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150677</xdr:rowOff>
    </xdr:from>
    <xdr:ext cx="534377" cy="259045"/>
    <xdr:sp macro="" textlink="">
      <xdr:nvSpPr>
        <xdr:cNvPr id="251" name="扶助費該当値テキスト"/>
        <xdr:cNvSpPr txBox="1"/>
      </xdr:nvSpPr>
      <xdr:spPr>
        <a:xfrm>
          <a:off x="4686300" y="1575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95,958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59258</xdr:rowOff>
    </xdr:from>
    <xdr:to>
      <xdr:col>5</xdr:col>
      <xdr:colOff>409575</xdr:colOff>
      <xdr:row>93</xdr:row>
      <xdr:rowOff>160858</xdr:rowOff>
    </xdr:to>
    <xdr:sp macro="" textlink="">
      <xdr:nvSpPr>
        <xdr:cNvPr id="252" name="円/楕円 251"/>
        <xdr:cNvSpPr/>
      </xdr:nvSpPr>
      <xdr:spPr>
        <a:xfrm>
          <a:off x="3746500" y="160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5935</xdr:rowOff>
    </xdr:from>
    <xdr:ext cx="534377" cy="259045"/>
    <xdr:sp macro="" textlink="">
      <xdr:nvSpPr>
        <xdr:cNvPr id="253" name="テキスト ボックス 252"/>
        <xdr:cNvSpPr txBox="1"/>
      </xdr:nvSpPr>
      <xdr:spPr>
        <a:xfrm>
          <a:off x="3530111" y="157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90,556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161043</xdr:rowOff>
    </xdr:from>
    <xdr:to>
      <xdr:col>4</xdr:col>
      <xdr:colOff>206375</xdr:colOff>
      <xdr:row>94</xdr:row>
      <xdr:rowOff>91193</xdr:rowOff>
    </xdr:to>
    <xdr:sp macro="" textlink="">
      <xdr:nvSpPr>
        <xdr:cNvPr id="254" name="円/楕円 253"/>
        <xdr:cNvSpPr/>
      </xdr:nvSpPr>
      <xdr:spPr>
        <a:xfrm>
          <a:off x="2857500" y="161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82320</xdr:rowOff>
    </xdr:from>
    <xdr:ext cx="534377" cy="259045"/>
    <xdr:sp macro="" textlink="">
      <xdr:nvSpPr>
        <xdr:cNvPr id="255" name="テキスト ボックス 254"/>
        <xdr:cNvSpPr txBox="1"/>
      </xdr:nvSpPr>
      <xdr:spPr>
        <a:xfrm>
          <a:off x="2641111" y="161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106407</xdr:rowOff>
    </xdr:from>
    <xdr:to>
      <xdr:col>3</xdr:col>
      <xdr:colOff>3175</xdr:colOff>
      <xdr:row>95</xdr:row>
      <xdr:rowOff>36557</xdr:rowOff>
    </xdr:to>
    <xdr:sp macro="" textlink="">
      <xdr:nvSpPr>
        <xdr:cNvPr id="256" name="円/楕円 255"/>
        <xdr:cNvSpPr/>
      </xdr:nvSpPr>
      <xdr:spPr>
        <a:xfrm>
          <a:off x="1968500" y="162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27684</xdr:rowOff>
    </xdr:from>
    <xdr:ext cx="534377" cy="259045"/>
    <xdr:sp macro="" textlink="">
      <xdr:nvSpPr>
        <xdr:cNvPr id="257" name="テキスト ボックス 256"/>
        <xdr:cNvSpPr txBox="1"/>
      </xdr:nvSpPr>
      <xdr:spPr>
        <a:xfrm>
          <a:off x="1752111" y="1631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79,081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101340</xdr:rowOff>
    </xdr:from>
    <xdr:to>
      <xdr:col>1</xdr:col>
      <xdr:colOff>485775</xdr:colOff>
      <xdr:row>95</xdr:row>
      <xdr:rowOff>31490</xdr:rowOff>
    </xdr:to>
    <xdr:sp macro="" textlink="">
      <xdr:nvSpPr>
        <xdr:cNvPr id="258" name="円/楕円 257"/>
        <xdr:cNvSpPr/>
      </xdr:nvSpPr>
      <xdr:spPr>
        <a:xfrm>
          <a:off x="1079500" y="162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48017</xdr:rowOff>
    </xdr:from>
    <xdr:ext cx="534377" cy="259045"/>
    <xdr:sp macro="" textlink="">
      <xdr:nvSpPr>
        <xdr:cNvPr id="259" name="テキスト ボックス 258"/>
        <xdr:cNvSpPr txBox="1"/>
      </xdr:nvSpPr>
      <xdr:spPr>
        <a:xfrm>
          <a:off x="863111" y="159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164911</xdr:rowOff>
    </xdr:from>
    <xdr:to>
      <xdr:col>15</xdr:col>
      <xdr:colOff>180975</xdr:colOff>
      <xdr:row>36</xdr:row>
      <xdr:rowOff>20001</xdr:rowOff>
    </xdr:to>
    <xdr:cxnSp macro="">
      <xdr:nvCxnSpPr>
        <xdr:cNvPr id="290" name="直線コネクタ 289"/>
        <xdr:cNvCxnSpPr/>
      </xdr:nvCxnSpPr>
      <xdr:spPr>
        <a:xfrm>
          <a:off x="9639300" y="6165661"/>
          <a:ext cx="838200" cy="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164911</xdr:rowOff>
    </xdr:from>
    <xdr:to>
      <xdr:col>14</xdr:col>
      <xdr:colOff>28575</xdr:colOff>
      <xdr:row>36</xdr:row>
      <xdr:rowOff>26358</xdr:rowOff>
    </xdr:to>
    <xdr:cxnSp macro="">
      <xdr:nvCxnSpPr>
        <xdr:cNvPr id="293" name="直線コネクタ 292"/>
        <xdr:cNvCxnSpPr/>
      </xdr:nvCxnSpPr>
      <xdr:spPr>
        <a:xfrm flipV="1">
          <a:off x="8750300" y="6165661"/>
          <a:ext cx="889000" cy="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26358</xdr:rowOff>
    </xdr:from>
    <xdr:to>
      <xdr:col>12</xdr:col>
      <xdr:colOff>511175</xdr:colOff>
      <xdr:row>36</xdr:row>
      <xdr:rowOff>34544</xdr:rowOff>
    </xdr:to>
    <xdr:cxnSp macro="">
      <xdr:nvCxnSpPr>
        <xdr:cNvPr id="296" name="直線コネクタ 295"/>
        <xdr:cNvCxnSpPr/>
      </xdr:nvCxnSpPr>
      <xdr:spPr>
        <a:xfrm flipV="1">
          <a:off x="7861300" y="6198558"/>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34544</xdr:rowOff>
    </xdr:from>
    <xdr:to>
      <xdr:col>11</xdr:col>
      <xdr:colOff>307975</xdr:colOff>
      <xdr:row>36</xdr:row>
      <xdr:rowOff>88505</xdr:rowOff>
    </xdr:to>
    <xdr:cxnSp macro="">
      <xdr:nvCxnSpPr>
        <xdr:cNvPr id="299" name="直線コネクタ 298"/>
        <xdr:cNvCxnSpPr/>
      </xdr:nvCxnSpPr>
      <xdr:spPr>
        <a:xfrm flipV="1">
          <a:off x="6972300" y="6206744"/>
          <a:ext cx="889000" cy="5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140651</xdr:rowOff>
    </xdr:from>
    <xdr:to>
      <xdr:col>15</xdr:col>
      <xdr:colOff>231775</xdr:colOff>
      <xdr:row>36</xdr:row>
      <xdr:rowOff>70801</xdr:rowOff>
    </xdr:to>
    <xdr:sp macro="" textlink="">
      <xdr:nvSpPr>
        <xdr:cNvPr id="309" name="円/楕円 308"/>
        <xdr:cNvSpPr/>
      </xdr:nvSpPr>
      <xdr:spPr>
        <a:xfrm>
          <a:off x="10426700" y="61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119078</xdr:rowOff>
    </xdr:from>
    <xdr:ext cx="534377" cy="259045"/>
    <xdr:sp macro="" textlink="">
      <xdr:nvSpPr>
        <xdr:cNvPr id="310" name="補助費等該当値テキスト"/>
        <xdr:cNvSpPr txBox="1"/>
      </xdr:nvSpPr>
      <xdr:spPr>
        <a:xfrm>
          <a:off x="10528300" y="61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54,496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114111</xdr:rowOff>
    </xdr:from>
    <xdr:to>
      <xdr:col>14</xdr:col>
      <xdr:colOff>79375</xdr:colOff>
      <xdr:row>36</xdr:row>
      <xdr:rowOff>44261</xdr:rowOff>
    </xdr:to>
    <xdr:sp macro="" textlink="">
      <xdr:nvSpPr>
        <xdr:cNvPr id="311" name="円/楕円 310"/>
        <xdr:cNvSpPr/>
      </xdr:nvSpPr>
      <xdr:spPr>
        <a:xfrm>
          <a:off x="9588500" y="61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60788</xdr:rowOff>
    </xdr:from>
    <xdr:ext cx="534377" cy="259045"/>
    <xdr:sp macro="" textlink="">
      <xdr:nvSpPr>
        <xdr:cNvPr id="312" name="テキスト ボックス 311"/>
        <xdr:cNvSpPr txBox="1"/>
      </xdr:nvSpPr>
      <xdr:spPr>
        <a:xfrm>
          <a:off x="9372111" y="58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147008</xdr:rowOff>
    </xdr:from>
    <xdr:to>
      <xdr:col>12</xdr:col>
      <xdr:colOff>561975</xdr:colOff>
      <xdr:row>36</xdr:row>
      <xdr:rowOff>77158</xdr:rowOff>
    </xdr:to>
    <xdr:sp macro="" textlink="">
      <xdr:nvSpPr>
        <xdr:cNvPr id="313" name="円/楕円 312"/>
        <xdr:cNvSpPr/>
      </xdr:nvSpPr>
      <xdr:spPr>
        <a:xfrm>
          <a:off x="8699500" y="61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68285</xdr:rowOff>
    </xdr:from>
    <xdr:ext cx="534377" cy="259045"/>
    <xdr:sp macro="" textlink="">
      <xdr:nvSpPr>
        <xdr:cNvPr id="314" name="テキスト ボックス 313"/>
        <xdr:cNvSpPr txBox="1"/>
      </xdr:nvSpPr>
      <xdr:spPr>
        <a:xfrm>
          <a:off x="8483111" y="62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155194</xdr:rowOff>
    </xdr:from>
    <xdr:to>
      <xdr:col>11</xdr:col>
      <xdr:colOff>358775</xdr:colOff>
      <xdr:row>36</xdr:row>
      <xdr:rowOff>85344</xdr:rowOff>
    </xdr:to>
    <xdr:sp macro="" textlink="">
      <xdr:nvSpPr>
        <xdr:cNvPr id="315" name="円/楕円 314"/>
        <xdr:cNvSpPr/>
      </xdr:nvSpPr>
      <xdr:spPr>
        <a:xfrm>
          <a:off x="7810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76471</xdr:rowOff>
    </xdr:from>
    <xdr:ext cx="534377" cy="259045"/>
    <xdr:sp macro="" textlink="">
      <xdr:nvSpPr>
        <xdr:cNvPr id="316" name="テキスト ボックス 315"/>
        <xdr:cNvSpPr txBox="1"/>
      </xdr:nvSpPr>
      <xdr:spPr>
        <a:xfrm>
          <a:off x="7594111" y="62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37705</xdr:rowOff>
    </xdr:from>
    <xdr:to>
      <xdr:col>10</xdr:col>
      <xdr:colOff>155575</xdr:colOff>
      <xdr:row>36</xdr:row>
      <xdr:rowOff>139305</xdr:rowOff>
    </xdr:to>
    <xdr:sp macro="" textlink="">
      <xdr:nvSpPr>
        <xdr:cNvPr id="317" name="円/楕円 316"/>
        <xdr:cNvSpPr/>
      </xdr:nvSpPr>
      <xdr:spPr>
        <a:xfrm>
          <a:off x="6921500" y="6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130432</xdr:rowOff>
    </xdr:from>
    <xdr:ext cx="534377" cy="259045"/>
    <xdr:sp macro="" textlink="">
      <xdr:nvSpPr>
        <xdr:cNvPr id="318" name="テキスト ボックス 317"/>
        <xdr:cNvSpPr txBox="1"/>
      </xdr:nvSpPr>
      <xdr:spPr>
        <a:xfrm>
          <a:off x="6705111" y="63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27491</xdr:rowOff>
    </xdr:from>
    <xdr:to>
      <xdr:col>15</xdr:col>
      <xdr:colOff>180975</xdr:colOff>
      <xdr:row>58</xdr:row>
      <xdr:rowOff>156680</xdr:rowOff>
    </xdr:to>
    <xdr:cxnSp macro="">
      <xdr:nvCxnSpPr>
        <xdr:cNvPr id="349" name="直線コネクタ 348"/>
        <xdr:cNvCxnSpPr/>
      </xdr:nvCxnSpPr>
      <xdr:spPr>
        <a:xfrm>
          <a:off x="9639300" y="9971591"/>
          <a:ext cx="838200" cy="12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27491</xdr:rowOff>
    </xdr:from>
    <xdr:to>
      <xdr:col>14</xdr:col>
      <xdr:colOff>28575</xdr:colOff>
      <xdr:row>58</xdr:row>
      <xdr:rowOff>70769</xdr:rowOff>
    </xdr:to>
    <xdr:cxnSp macro="">
      <xdr:nvCxnSpPr>
        <xdr:cNvPr id="352" name="直線コネクタ 351"/>
        <xdr:cNvCxnSpPr/>
      </xdr:nvCxnSpPr>
      <xdr:spPr>
        <a:xfrm flipV="1">
          <a:off x="8750300" y="9971591"/>
          <a:ext cx="889000" cy="4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70769</xdr:rowOff>
    </xdr:from>
    <xdr:to>
      <xdr:col>12</xdr:col>
      <xdr:colOff>511175</xdr:colOff>
      <xdr:row>58</xdr:row>
      <xdr:rowOff>80066</xdr:rowOff>
    </xdr:to>
    <xdr:cxnSp macro="">
      <xdr:nvCxnSpPr>
        <xdr:cNvPr id="355" name="直線コネクタ 354"/>
        <xdr:cNvCxnSpPr/>
      </xdr:nvCxnSpPr>
      <xdr:spPr>
        <a:xfrm flipV="1">
          <a:off x="7861300" y="10014869"/>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138170</xdr:rowOff>
    </xdr:from>
    <xdr:ext cx="599010" cy="259045"/>
    <xdr:sp macro="" textlink="">
      <xdr:nvSpPr>
        <xdr:cNvPr id="357" name="テキスト ボックス 356"/>
        <xdr:cNvSpPr txBox="1"/>
      </xdr:nvSpPr>
      <xdr:spPr>
        <a:xfrm>
          <a:off x="8450794"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80066</xdr:rowOff>
    </xdr:from>
    <xdr:to>
      <xdr:col>11</xdr:col>
      <xdr:colOff>307975</xdr:colOff>
      <xdr:row>58</xdr:row>
      <xdr:rowOff>141276</xdr:rowOff>
    </xdr:to>
    <xdr:cxnSp macro="">
      <xdr:nvCxnSpPr>
        <xdr:cNvPr id="358" name="直線コネクタ 357"/>
        <xdr:cNvCxnSpPr/>
      </xdr:nvCxnSpPr>
      <xdr:spPr>
        <a:xfrm flipV="1">
          <a:off x="6972300" y="10024166"/>
          <a:ext cx="889000" cy="6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2" name="テキスト ボックス 361"/>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105880</xdr:rowOff>
    </xdr:from>
    <xdr:to>
      <xdr:col>15</xdr:col>
      <xdr:colOff>231775</xdr:colOff>
      <xdr:row>59</xdr:row>
      <xdr:rowOff>36030</xdr:rowOff>
    </xdr:to>
    <xdr:sp macro="" textlink="">
      <xdr:nvSpPr>
        <xdr:cNvPr id="368" name="円/楕円 367"/>
        <xdr:cNvSpPr/>
      </xdr:nvSpPr>
      <xdr:spPr>
        <a:xfrm>
          <a:off x="10426700" y="100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65257</xdr:rowOff>
    </xdr:from>
    <xdr:ext cx="534377" cy="259045"/>
    <xdr:sp macro="" textlink="">
      <xdr:nvSpPr>
        <xdr:cNvPr id="369" name="普通建設事業費該当値テキスト"/>
        <xdr:cNvSpPr txBox="1"/>
      </xdr:nvSpPr>
      <xdr:spPr>
        <a:xfrm>
          <a:off x="10528300" y="98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69,601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148141</xdr:rowOff>
    </xdr:from>
    <xdr:to>
      <xdr:col>14</xdr:col>
      <xdr:colOff>79375</xdr:colOff>
      <xdr:row>58</xdr:row>
      <xdr:rowOff>78291</xdr:rowOff>
    </xdr:to>
    <xdr:sp macro="" textlink="">
      <xdr:nvSpPr>
        <xdr:cNvPr id="370" name="円/楕円 369"/>
        <xdr:cNvSpPr/>
      </xdr:nvSpPr>
      <xdr:spPr>
        <a:xfrm>
          <a:off x="9588500" y="99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94818</xdr:rowOff>
    </xdr:from>
    <xdr:ext cx="599010" cy="259045"/>
    <xdr:sp macro="" textlink="">
      <xdr:nvSpPr>
        <xdr:cNvPr id="371" name="テキスト ボックス 370"/>
        <xdr:cNvSpPr txBox="1"/>
      </xdr:nvSpPr>
      <xdr:spPr>
        <a:xfrm>
          <a:off x="9339794" y="969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19969</xdr:rowOff>
    </xdr:from>
    <xdr:to>
      <xdr:col>12</xdr:col>
      <xdr:colOff>561975</xdr:colOff>
      <xdr:row>58</xdr:row>
      <xdr:rowOff>121569</xdr:rowOff>
    </xdr:to>
    <xdr:sp macro="" textlink="">
      <xdr:nvSpPr>
        <xdr:cNvPr id="372" name="円/楕円 371"/>
        <xdr:cNvSpPr/>
      </xdr:nvSpPr>
      <xdr:spPr>
        <a:xfrm>
          <a:off x="8699500" y="996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138096</xdr:rowOff>
    </xdr:from>
    <xdr:ext cx="599010" cy="259045"/>
    <xdr:sp macro="" textlink="">
      <xdr:nvSpPr>
        <xdr:cNvPr id="373" name="テキスト ボックス 372"/>
        <xdr:cNvSpPr txBox="1"/>
      </xdr:nvSpPr>
      <xdr:spPr>
        <a:xfrm>
          <a:off x="8450794" y="973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29266</xdr:rowOff>
    </xdr:from>
    <xdr:to>
      <xdr:col>11</xdr:col>
      <xdr:colOff>358775</xdr:colOff>
      <xdr:row>58</xdr:row>
      <xdr:rowOff>130866</xdr:rowOff>
    </xdr:to>
    <xdr:sp macro="" textlink="">
      <xdr:nvSpPr>
        <xdr:cNvPr id="374" name="円/楕円 373"/>
        <xdr:cNvSpPr/>
      </xdr:nvSpPr>
      <xdr:spPr>
        <a:xfrm>
          <a:off x="7810500" y="99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147393</xdr:rowOff>
    </xdr:from>
    <xdr:ext cx="599010" cy="259045"/>
    <xdr:sp macro="" textlink="">
      <xdr:nvSpPr>
        <xdr:cNvPr id="375" name="テキスト ボックス 374"/>
        <xdr:cNvSpPr txBox="1"/>
      </xdr:nvSpPr>
      <xdr:spPr>
        <a:xfrm>
          <a:off x="7561794" y="974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90476</xdr:rowOff>
    </xdr:from>
    <xdr:to>
      <xdr:col>10</xdr:col>
      <xdr:colOff>155575</xdr:colOff>
      <xdr:row>59</xdr:row>
      <xdr:rowOff>20626</xdr:rowOff>
    </xdr:to>
    <xdr:sp macro="" textlink="">
      <xdr:nvSpPr>
        <xdr:cNvPr id="376" name="円/楕円 375"/>
        <xdr:cNvSpPr/>
      </xdr:nvSpPr>
      <xdr:spPr>
        <a:xfrm>
          <a:off x="6921500" y="100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37153</xdr:rowOff>
    </xdr:from>
    <xdr:ext cx="534377" cy="259045"/>
    <xdr:sp macro="" textlink="">
      <xdr:nvSpPr>
        <xdr:cNvPr id="377" name="テキスト ボックス 376"/>
        <xdr:cNvSpPr txBox="1"/>
      </xdr:nvSpPr>
      <xdr:spPr>
        <a:xfrm>
          <a:off x="6705111" y="980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122348</xdr:rowOff>
    </xdr:from>
    <xdr:to>
      <xdr:col>15</xdr:col>
      <xdr:colOff>180975</xdr:colOff>
      <xdr:row>79</xdr:row>
      <xdr:rowOff>67187</xdr:rowOff>
    </xdr:to>
    <xdr:cxnSp macro="">
      <xdr:nvCxnSpPr>
        <xdr:cNvPr id="408" name="直線コネクタ 407"/>
        <xdr:cNvCxnSpPr/>
      </xdr:nvCxnSpPr>
      <xdr:spPr>
        <a:xfrm>
          <a:off x="9639300" y="13495448"/>
          <a:ext cx="8382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122348</xdr:rowOff>
    </xdr:from>
    <xdr:to>
      <xdr:col>14</xdr:col>
      <xdr:colOff>28575</xdr:colOff>
      <xdr:row>79</xdr:row>
      <xdr:rowOff>6781</xdr:rowOff>
    </xdr:to>
    <xdr:cxnSp macro="">
      <xdr:nvCxnSpPr>
        <xdr:cNvPr id="411" name="直線コネクタ 410"/>
        <xdr:cNvCxnSpPr/>
      </xdr:nvCxnSpPr>
      <xdr:spPr>
        <a:xfrm flipV="1">
          <a:off x="8750300" y="13495448"/>
          <a:ext cx="889000" cy="5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55652</xdr:rowOff>
    </xdr:from>
    <xdr:ext cx="534377" cy="259045"/>
    <xdr:sp macro="" textlink="">
      <xdr:nvSpPr>
        <xdr:cNvPr id="415" name="テキスト ボックス 414"/>
        <xdr:cNvSpPr txBox="1"/>
      </xdr:nvSpPr>
      <xdr:spPr>
        <a:xfrm>
          <a:off x="8483111" y="136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16387</xdr:rowOff>
    </xdr:from>
    <xdr:to>
      <xdr:col>15</xdr:col>
      <xdr:colOff>231775</xdr:colOff>
      <xdr:row>79</xdr:row>
      <xdr:rowOff>117987</xdr:rowOff>
    </xdr:to>
    <xdr:sp macro="" textlink="">
      <xdr:nvSpPr>
        <xdr:cNvPr id="421" name="円/楕円 420"/>
        <xdr:cNvSpPr/>
      </xdr:nvSpPr>
      <xdr:spPr>
        <a:xfrm>
          <a:off x="10426700" y="135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71548</xdr:rowOff>
    </xdr:from>
    <xdr:to>
      <xdr:col>14</xdr:col>
      <xdr:colOff>79375</xdr:colOff>
      <xdr:row>79</xdr:row>
      <xdr:rowOff>1698</xdr:rowOff>
    </xdr:to>
    <xdr:sp macro="" textlink="">
      <xdr:nvSpPr>
        <xdr:cNvPr id="423" name="円/楕円 422"/>
        <xdr:cNvSpPr/>
      </xdr:nvSpPr>
      <xdr:spPr>
        <a:xfrm>
          <a:off x="9588500" y="1344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18225</xdr:rowOff>
    </xdr:from>
    <xdr:ext cx="534377" cy="259045"/>
    <xdr:sp macro="" textlink="">
      <xdr:nvSpPr>
        <xdr:cNvPr id="424" name="テキスト ボックス 423"/>
        <xdr:cNvSpPr txBox="1"/>
      </xdr:nvSpPr>
      <xdr:spPr>
        <a:xfrm>
          <a:off x="9372111" y="132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127431</xdr:rowOff>
    </xdr:from>
    <xdr:to>
      <xdr:col>12</xdr:col>
      <xdr:colOff>561975</xdr:colOff>
      <xdr:row>79</xdr:row>
      <xdr:rowOff>57581</xdr:rowOff>
    </xdr:to>
    <xdr:sp macro="" textlink="">
      <xdr:nvSpPr>
        <xdr:cNvPr id="425" name="円/楕円 424"/>
        <xdr:cNvSpPr/>
      </xdr:nvSpPr>
      <xdr:spPr>
        <a:xfrm>
          <a:off x="8699500" y="135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74108</xdr:rowOff>
    </xdr:from>
    <xdr:ext cx="534377" cy="259045"/>
    <xdr:sp macro="" textlink="">
      <xdr:nvSpPr>
        <xdr:cNvPr id="426" name="テキスト ボックス 425"/>
        <xdr:cNvSpPr txBox="1"/>
      </xdr:nvSpPr>
      <xdr:spPr>
        <a:xfrm>
          <a:off x="8483111" y="132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105359</xdr:rowOff>
    </xdr:from>
    <xdr:to>
      <xdr:col>15</xdr:col>
      <xdr:colOff>180975</xdr:colOff>
      <xdr:row>96</xdr:row>
      <xdr:rowOff>120611</xdr:rowOff>
    </xdr:to>
    <xdr:cxnSp macro="">
      <xdr:nvCxnSpPr>
        <xdr:cNvPr id="455" name="直線コネクタ 454"/>
        <xdr:cNvCxnSpPr/>
      </xdr:nvCxnSpPr>
      <xdr:spPr>
        <a:xfrm>
          <a:off x="9639300" y="16393109"/>
          <a:ext cx="838200" cy="18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145098</xdr:rowOff>
    </xdr:from>
    <xdr:to>
      <xdr:col>14</xdr:col>
      <xdr:colOff>28575</xdr:colOff>
      <xdr:row>95</xdr:row>
      <xdr:rowOff>105359</xdr:rowOff>
    </xdr:to>
    <xdr:cxnSp macro="">
      <xdr:nvCxnSpPr>
        <xdr:cNvPr id="458" name="直線コネクタ 457"/>
        <xdr:cNvCxnSpPr/>
      </xdr:nvCxnSpPr>
      <xdr:spPr>
        <a:xfrm>
          <a:off x="8750300" y="16261398"/>
          <a:ext cx="889000" cy="1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2" name="テキスト ボックス 461"/>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69811</xdr:rowOff>
    </xdr:from>
    <xdr:to>
      <xdr:col>15</xdr:col>
      <xdr:colOff>231775</xdr:colOff>
      <xdr:row>96</xdr:row>
      <xdr:rowOff>171411</xdr:rowOff>
    </xdr:to>
    <xdr:sp macro="" textlink="">
      <xdr:nvSpPr>
        <xdr:cNvPr id="468" name="円/楕円 467"/>
        <xdr:cNvSpPr/>
      </xdr:nvSpPr>
      <xdr:spPr>
        <a:xfrm>
          <a:off x="10426700" y="165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92688</xdr:rowOff>
    </xdr:from>
    <xdr:ext cx="534377" cy="259045"/>
    <xdr:sp macro="" textlink="">
      <xdr:nvSpPr>
        <xdr:cNvPr id="469" name="普通建設事業費 （ うち更新整備　）該当値テキスト"/>
        <xdr:cNvSpPr txBox="1"/>
      </xdr:nvSpPr>
      <xdr:spPr>
        <a:xfrm>
          <a:off x="10528300" y="163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34,503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54559</xdr:rowOff>
    </xdr:from>
    <xdr:to>
      <xdr:col>14</xdr:col>
      <xdr:colOff>79375</xdr:colOff>
      <xdr:row>95</xdr:row>
      <xdr:rowOff>156159</xdr:rowOff>
    </xdr:to>
    <xdr:sp macro="" textlink="">
      <xdr:nvSpPr>
        <xdr:cNvPr id="470" name="円/楕円 469"/>
        <xdr:cNvSpPr/>
      </xdr:nvSpPr>
      <xdr:spPr>
        <a:xfrm>
          <a:off x="9588500" y="163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1236</xdr:rowOff>
    </xdr:from>
    <xdr:ext cx="534377" cy="259045"/>
    <xdr:sp macro="" textlink="">
      <xdr:nvSpPr>
        <xdr:cNvPr id="471" name="テキスト ボックス 470"/>
        <xdr:cNvSpPr txBox="1"/>
      </xdr:nvSpPr>
      <xdr:spPr>
        <a:xfrm>
          <a:off x="9372111" y="161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94298</xdr:rowOff>
    </xdr:from>
    <xdr:to>
      <xdr:col>12</xdr:col>
      <xdr:colOff>561975</xdr:colOff>
      <xdr:row>95</xdr:row>
      <xdr:rowOff>24448</xdr:rowOff>
    </xdr:to>
    <xdr:sp macro="" textlink="">
      <xdr:nvSpPr>
        <xdr:cNvPr id="472" name="円/楕円 471"/>
        <xdr:cNvSpPr/>
      </xdr:nvSpPr>
      <xdr:spPr>
        <a:xfrm>
          <a:off x="8699500" y="1621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40975</xdr:rowOff>
    </xdr:from>
    <xdr:ext cx="534377" cy="259045"/>
    <xdr:sp macro="" textlink="">
      <xdr:nvSpPr>
        <xdr:cNvPr id="473" name="テキスト ボックス 472"/>
        <xdr:cNvSpPr txBox="1"/>
      </xdr:nvSpPr>
      <xdr:spPr>
        <a:xfrm>
          <a:off x="8483111" y="1598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40983</xdr:rowOff>
    </xdr:from>
    <xdr:to>
      <xdr:col>23</xdr:col>
      <xdr:colOff>517525</xdr:colOff>
      <xdr:row>39</xdr:row>
      <xdr:rowOff>41002</xdr:rowOff>
    </xdr:to>
    <xdr:cxnSp macro="">
      <xdr:nvCxnSpPr>
        <xdr:cNvPr id="502" name="直線コネクタ 501"/>
        <xdr:cNvCxnSpPr/>
      </xdr:nvCxnSpPr>
      <xdr:spPr>
        <a:xfrm flipV="1">
          <a:off x="15481300" y="6727533"/>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40724</xdr:rowOff>
    </xdr:from>
    <xdr:to>
      <xdr:col>22</xdr:col>
      <xdr:colOff>365125</xdr:colOff>
      <xdr:row>39</xdr:row>
      <xdr:rowOff>41002</xdr:rowOff>
    </xdr:to>
    <xdr:cxnSp macro="">
      <xdr:nvCxnSpPr>
        <xdr:cNvPr id="505" name="直線コネクタ 504"/>
        <xdr:cNvCxnSpPr/>
      </xdr:nvCxnSpPr>
      <xdr:spPr>
        <a:xfrm>
          <a:off x="14592300" y="6727274"/>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40724</xdr:rowOff>
    </xdr:from>
    <xdr:to>
      <xdr:col>21</xdr:col>
      <xdr:colOff>161925</xdr:colOff>
      <xdr:row>39</xdr:row>
      <xdr:rowOff>43433</xdr:rowOff>
    </xdr:to>
    <xdr:cxnSp macro="">
      <xdr:nvCxnSpPr>
        <xdr:cNvPr id="508" name="直線コネクタ 507"/>
        <xdr:cNvCxnSpPr/>
      </xdr:nvCxnSpPr>
      <xdr:spPr>
        <a:xfrm flipV="1">
          <a:off x="13703300" y="6727274"/>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43433</xdr:rowOff>
    </xdr:from>
    <xdr:to>
      <xdr:col>19</xdr:col>
      <xdr:colOff>644525</xdr:colOff>
      <xdr:row>39</xdr:row>
      <xdr:rowOff>43623</xdr:rowOff>
    </xdr:to>
    <xdr:cxnSp macro="">
      <xdr:nvCxnSpPr>
        <xdr:cNvPr id="511" name="直線コネクタ 510"/>
        <xdr:cNvCxnSpPr/>
      </xdr:nvCxnSpPr>
      <xdr:spPr>
        <a:xfrm flipV="1">
          <a:off x="12814300" y="672998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161633</xdr:rowOff>
    </xdr:from>
    <xdr:to>
      <xdr:col>23</xdr:col>
      <xdr:colOff>568325</xdr:colOff>
      <xdr:row>39</xdr:row>
      <xdr:rowOff>91783</xdr:rowOff>
    </xdr:to>
    <xdr:sp macro="" textlink="">
      <xdr:nvSpPr>
        <xdr:cNvPr id="521" name="円/楕円 520"/>
        <xdr:cNvSpPr/>
      </xdr:nvSpPr>
      <xdr:spPr>
        <a:xfrm>
          <a:off x="162687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161652</xdr:rowOff>
    </xdr:from>
    <xdr:to>
      <xdr:col>22</xdr:col>
      <xdr:colOff>415925</xdr:colOff>
      <xdr:row>39</xdr:row>
      <xdr:rowOff>91802</xdr:rowOff>
    </xdr:to>
    <xdr:sp macro="" textlink="">
      <xdr:nvSpPr>
        <xdr:cNvPr id="523" name="円/楕円 522"/>
        <xdr:cNvSpPr/>
      </xdr:nvSpPr>
      <xdr:spPr>
        <a:xfrm>
          <a:off x="15430500" y="66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82929</xdr:rowOff>
    </xdr:from>
    <xdr:ext cx="378565" cy="259045"/>
    <xdr:sp macro="" textlink="">
      <xdr:nvSpPr>
        <xdr:cNvPr id="524" name="テキスト ボックス 523"/>
        <xdr:cNvSpPr txBox="1"/>
      </xdr:nvSpPr>
      <xdr:spPr>
        <a:xfrm>
          <a:off x="15292017" y="676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161374</xdr:rowOff>
    </xdr:from>
    <xdr:to>
      <xdr:col>21</xdr:col>
      <xdr:colOff>212725</xdr:colOff>
      <xdr:row>39</xdr:row>
      <xdr:rowOff>91524</xdr:rowOff>
    </xdr:to>
    <xdr:sp macro="" textlink="">
      <xdr:nvSpPr>
        <xdr:cNvPr id="525" name="円/楕円 524"/>
        <xdr:cNvSpPr/>
      </xdr:nvSpPr>
      <xdr:spPr>
        <a:xfrm>
          <a:off x="14541500" y="66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82651</xdr:rowOff>
    </xdr:from>
    <xdr:ext cx="378565" cy="259045"/>
    <xdr:sp macro="" textlink="">
      <xdr:nvSpPr>
        <xdr:cNvPr id="526" name="テキスト ボックス 525"/>
        <xdr:cNvSpPr txBox="1"/>
      </xdr:nvSpPr>
      <xdr:spPr>
        <a:xfrm>
          <a:off x="14403017" y="676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164083</xdr:rowOff>
    </xdr:from>
    <xdr:to>
      <xdr:col>20</xdr:col>
      <xdr:colOff>9525</xdr:colOff>
      <xdr:row>39</xdr:row>
      <xdr:rowOff>94233</xdr:rowOff>
    </xdr:to>
    <xdr:sp macro="" textlink="">
      <xdr:nvSpPr>
        <xdr:cNvPr id="527" name="円/楕円 526"/>
        <xdr:cNvSpPr/>
      </xdr:nvSpPr>
      <xdr:spPr>
        <a:xfrm>
          <a:off x="13652500" y="66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85360</xdr:rowOff>
    </xdr:from>
    <xdr:ext cx="378565" cy="259045"/>
    <xdr:sp macro="" textlink="">
      <xdr:nvSpPr>
        <xdr:cNvPr id="528" name="テキスト ボックス 527"/>
        <xdr:cNvSpPr txBox="1"/>
      </xdr:nvSpPr>
      <xdr:spPr>
        <a:xfrm>
          <a:off x="13514017" y="6771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164273</xdr:rowOff>
    </xdr:from>
    <xdr:to>
      <xdr:col>18</xdr:col>
      <xdr:colOff>492125</xdr:colOff>
      <xdr:row>39</xdr:row>
      <xdr:rowOff>94423</xdr:rowOff>
    </xdr:to>
    <xdr:sp macro="" textlink="">
      <xdr:nvSpPr>
        <xdr:cNvPr id="529" name="円/楕円 528"/>
        <xdr:cNvSpPr/>
      </xdr:nvSpPr>
      <xdr:spPr>
        <a:xfrm>
          <a:off x="12763500" y="66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85550</xdr:rowOff>
    </xdr:from>
    <xdr:ext cx="378565" cy="259045"/>
    <xdr:sp macro="" textlink="">
      <xdr:nvSpPr>
        <xdr:cNvPr id="530" name="テキスト ボックス 529"/>
        <xdr:cNvSpPr txBox="1"/>
      </xdr:nvSpPr>
      <xdr:spPr>
        <a:xfrm>
          <a:off x="12625017" y="6772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109514</xdr:rowOff>
    </xdr:from>
    <xdr:to>
      <xdr:col>23</xdr:col>
      <xdr:colOff>517525</xdr:colOff>
      <xdr:row>76</xdr:row>
      <xdr:rowOff>116219</xdr:rowOff>
    </xdr:to>
    <xdr:cxnSp macro="">
      <xdr:nvCxnSpPr>
        <xdr:cNvPr id="620" name="直線コネクタ 619"/>
        <xdr:cNvCxnSpPr/>
      </xdr:nvCxnSpPr>
      <xdr:spPr>
        <a:xfrm>
          <a:off x="15481300" y="13139714"/>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109514</xdr:rowOff>
    </xdr:from>
    <xdr:to>
      <xdr:col>22</xdr:col>
      <xdr:colOff>365125</xdr:colOff>
      <xdr:row>76</xdr:row>
      <xdr:rowOff>115816</xdr:rowOff>
    </xdr:to>
    <xdr:cxnSp macro="">
      <xdr:nvCxnSpPr>
        <xdr:cNvPr id="623" name="直線コネクタ 622"/>
        <xdr:cNvCxnSpPr/>
      </xdr:nvCxnSpPr>
      <xdr:spPr>
        <a:xfrm flipV="1">
          <a:off x="14592300" y="1313971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115816</xdr:rowOff>
    </xdr:from>
    <xdr:to>
      <xdr:col>21</xdr:col>
      <xdr:colOff>161925</xdr:colOff>
      <xdr:row>76</xdr:row>
      <xdr:rowOff>142574</xdr:rowOff>
    </xdr:to>
    <xdr:cxnSp macro="">
      <xdr:nvCxnSpPr>
        <xdr:cNvPr id="626" name="直線コネクタ 625"/>
        <xdr:cNvCxnSpPr/>
      </xdr:nvCxnSpPr>
      <xdr:spPr>
        <a:xfrm flipV="1">
          <a:off x="13703300" y="13146016"/>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142574</xdr:rowOff>
    </xdr:from>
    <xdr:to>
      <xdr:col>19</xdr:col>
      <xdr:colOff>644525</xdr:colOff>
      <xdr:row>76</xdr:row>
      <xdr:rowOff>155462</xdr:rowOff>
    </xdr:to>
    <xdr:cxnSp macro="">
      <xdr:nvCxnSpPr>
        <xdr:cNvPr id="629" name="直線コネクタ 628"/>
        <xdr:cNvCxnSpPr/>
      </xdr:nvCxnSpPr>
      <xdr:spPr>
        <a:xfrm flipV="1">
          <a:off x="12814300" y="13172774"/>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65419</xdr:rowOff>
    </xdr:from>
    <xdr:to>
      <xdr:col>23</xdr:col>
      <xdr:colOff>568325</xdr:colOff>
      <xdr:row>76</xdr:row>
      <xdr:rowOff>167019</xdr:rowOff>
    </xdr:to>
    <xdr:sp macro="" textlink="">
      <xdr:nvSpPr>
        <xdr:cNvPr id="639" name="円/楕円 638"/>
        <xdr:cNvSpPr/>
      </xdr:nvSpPr>
      <xdr:spPr>
        <a:xfrm>
          <a:off x="16268700" y="130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43846</xdr:rowOff>
    </xdr:from>
    <xdr:ext cx="534377" cy="259045"/>
    <xdr:sp macro="" textlink="">
      <xdr:nvSpPr>
        <xdr:cNvPr id="640" name="公債費該当値テキスト"/>
        <xdr:cNvSpPr txBox="1"/>
      </xdr:nvSpPr>
      <xdr:spPr>
        <a:xfrm>
          <a:off x="16370300" y="13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45,657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58714</xdr:rowOff>
    </xdr:from>
    <xdr:to>
      <xdr:col>22</xdr:col>
      <xdr:colOff>415925</xdr:colOff>
      <xdr:row>76</xdr:row>
      <xdr:rowOff>160314</xdr:rowOff>
    </xdr:to>
    <xdr:sp macro="" textlink="">
      <xdr:nvSpPr>
        <xdr:cNvPr id="641" name="円/楕円 640"/>
        <xdr:cNvSpPr/>
      </xdr:nvSpPr>
      <xdr:spPr>
        <a:xfrm>
          <a:off x="15430500" y="130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151441</xdr:rowOff>
    </xdr:from>
    <xdr:ext cx="534377" cy="259045"/>
    <xdr:sp macro="" textlink="">
      <xdr:nvSpPr>
        <xdr:cNvPr id="642" name="テキスト ボックス 641"/>
        <xdr:cNvSpPr txBox="1"/>
      </xdr:nvSpPr>
      <xdr:spPr>
        <a:xfrm>
          <a:off x="15214111" y="131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65016</xdr:rowOff>
    </xdr:from>
    <xdr:to>
      <xdr:col>21</xdr:col>
      <xdr:colOff>212725</xdr:colOff>
      <xdr:row>76</xdr:row>
      <xdr:rowOff>166616</xdr:rowOff>
    </xdr:to>
    <xdr:sp macro="" textlink="">
      <xdr:nvSpPr>
        <xdr:cNvPr id="643" name="円/楕円 642"/>
        <xdr:cNvSpPr/>
      </xdr:nvSpPr>
      <xdr:spPr>
        <a:xfrm>
          <a:off x="14541500" y="130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157743</xdr:rowOff>
    </xdr:from>
    <xdr:ext cx="534377" cy="259045"/>
    <xdr:sp macro="" textlink="">
      <xdr:nvSpPr>
        <xdr:cNvPr id="644" name="テキスト ボックス 643"/>
        <xdr:cNvSpPr txBox="1"/>
      </xdr:nvSpPr>
      <xdr:spPr>
        <a:xfrm>
          <a:off x="14325111" y="131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91774</xdr:rowOff>
    </xdr:from>
    <xdr:to>
      <xdr:col>20</xdr:col>
      <xdr:colOff>9525</xdr:colOff>
      <xdr:row>77</xdr:row>
      <xdr:rowOff>21924</xdr:rowOff>
    </xdr:to>
    <xdr:sp macro="" textlink="">
      <xdr:nvSpPr>
        <xdr:cNvPr id="645" name="円/楕円 644"/>
        <xdr:cNvSpPr/>
      </xdr:nvSpPr>
      <xdr:spPr>
        <a:xfrm>
          <a:off x="13652500" y="131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13051</xdr:rowOff>
    </xdr:from>
    <xdr:ext cx="534377" cy="259045"/>
    <xdr:sp macro="" textlink="">
      <xdr:nvSpPr>
        <xdr:cNvPr id="646" name="テキスト ボックス 645"/>
        <xdr:cNvSpPr txBox="1"/>
      </xdr:nvSpPr>
      <xdr:spPr>
        <a:xfrm>
          <a:off x="13436111" y="132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104662</xdr:rowOff>
    </xdr:from>
    <xdr:to>
      <xdr:col>18</xdr:col>
      <xdr:colOff>492125</xdr:colOff>
      <xdr:row>77</xdr:row>
      <xdr:rowOff>34812</xdr:rowOff>
    </xdr:to>
    <xdr:sp macro="" textlink="">
      <xdr:nvSpPr>
        <xdr:cNvPr id="647" name="円/楕円 646"/>
        <xdr:cNvSpPr/>
      </xdr:nvSpPr>
      <xdr:spPr>
        <a:xfrm>
          <a:off x="12763500" y="131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25939</xdr:rowOff>
    </xdr:from>
    <xdr:ext cx="534377" cy="259045"/>
    <xdr:sp macro="" textlink="">
      <xdr:nvSpPr>
        <xdr:cNvPr id="648" name="テキスト ボックス 647"/>
        <xdr:cNvSpPr txBox="1"/>
      </xdr:nvSpPr>
      <xdr:spPr>
        <a:xfrm>
          <a:off x="12547111" y="132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86833</xdr:rowOff>
    </xdr:from>
    <xdr:to>
      <xdr:col>23</xdr:col>
      <xdr:colOff>517525</xdr:colOff>
      <xdr:row>98</xdr:row>
      <xdr:rowOff>104271</xdr:rowOff>
    </xdr:to>
    <xdr:cxnSp macro="">
      <xdr:nvCxnSpPr>
        <xdr:cNvPr id="675" name="直線コネクタ 674"/>
        <xdr:cNvCxnSpPr/>
      </xdr:nvCxnSpPr>
      <xdr:spPr>
        <a:xfrm flipV="1">
          <a:off x="15481300" y="16888933"/>
          <a:ext cx="8382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101533</xdr:rowOff>
    </xdr:from>
    <xdr:to>
      <xdr:col>22</xdr:col>
      <xdr:colOff>365125</xdr:colOff>
      <xdr:row>98</xdr:row>
      <xdr:rowOff>104271</xdr:rowOff>
    </xdr:to>
    <xdr:cxnSp macro="">
      <xdr:nvCxnSpPr>
        <xdr:cNvPr id="678" name="直線コネクタ 677"/>
        <xdr:cNvCxnSpPr/>
      </xdr:nvCxnSpPr>
      <xdr:spPr>
        <a:xfrm>
          <a:off x="14592300" y="16903633"/>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29789</xdr:rowOff>
    </xdr:from>
    <xdr:to>
      <xdr:col>21</xdr:col>
      <xdr:colOff>161925</xdr:colOff>
      <xdr:row>98</xdr:row>
      <xdr:rowOff>101533</xdr:rowOff>
    </xdr:to>
    <xdr:cxnSp macro="">
      <xdr:nvCxnSpPr>
        <xdr:cNvPr id="681" name="直線コネクタ 680"/>
        <xdr:cNvCxnSpPr/>
      </xdr:nvCxnSpPr>
      <xdr:spPr>
        <a:xfrm>
          <a:off x="13703300" y="16831889"/>
          <a:ext cx="889000" cy="7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29789</xdr:rowOff>
    </xdr:from>
    <xdr:to>
      <xdr:col>19</xdr:col>
      <xdr:colOff>644525</xdr:colOff>
      <xdr:row>98</xdr:row>
      <xdr:rowOff>106319</xdr:rowOff>
    </xdr:to>
    <xdr:cxnSp macro="">
      <xdr:nvCxnSpPr>
        <xdr:cNvPr id="684" name="直線コネクタ 683"/>
        <xdr:cNvCxnSpPr/>
      </xdr:nvCxnSpPr>
      <xdr:spPr>
        <a:xfrm flipV="1">
          <a:off x="12814300" y="16831889"/>
          <a:ext cx="889000" cy="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36033</xdr:rowOff>
    </xdr:from>
    <xdr:to>
      <xdr:col>23</xdr:col>
      <xdr:colOff>568325</xdr:colOff>
      <xdr:row>98</xdr:row>
      <xdr:rowOff>137633</xdr:rowOff>
    </xdr:to>
    <xdr:sp macro="" textlink="">
      <xdr:nvSpPr>
        <xdr:cNvPr id="694" name="円/楕円 693"/>
        <xdr:cNvSpPr/>
      </xdr:nvSpPr>
      <xdr:spPr>
        <a:xfrm>
          <a:off x="16268700" y="168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11342</xdr:rowOff>
    </xdr:from>
    <xdr:ext cx="534377" cy="259045"/>
    <xdr:sp macro="" textlink="">
      <xdr:nvSpPr>
        <xdr:cNvPr id="695" name="積立金該当値テキスト"/>
        <xdr:cNvSpPr txBox="1"/>
      </xdr:nvSpPr>
      <xdr:spPr>
        <a:xfrm>
          <a:off x="16370300" y="168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53471</xdr:rowOff>
    </xdr:from>
    <xdr:to>
      <xdr:col>22</xdr:col>
      <xdr:colOff>415925</xdr:colOff>
      <xdr:row>98</xdr:row>
      <xdr:rowOff>155071</xdr:rowOff>
    </xdr:to>
    <xdr:sp macro="" textlink="">
      <xdr:nvSpPr>
        <xdr:cNvPr id="696" name="円/楕円 695"/>
        <xdr:cNvSpPr/>
      </xdr:nvSpPr>
      <xdr:spPr>
        <a:xfrm>
          <a:off x="15430500" y="168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146198</xdr:rowOff>
    </xdr:from>
    <xdr:ext cx="469744" cy="259045"/>
    <xdr:sp macro="" textlink="">
      <xdr:nvSpPr>
        <xdr:cNvPr id="697" name="テキスト ボックス 696"/>
        <xdr:cNvSpPr txBox="1"/>
      </xdr:nvSpPr>
      <xdr:spPr>
        <a:xfrm>
          <a:off x="15246427" y="1694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50733</xdr:rowOff>
    </xdr:from>
    <xdr:to>
      <xdr:col>21</xdr:col>
      <xdr:colOff>212725</xdr:colOff>
      <xdr:row>98</xdr:row>
      <xdr:rowOff>152333</xdr:rowOff>
    </xdr:to>
    <xdr:sp macro="" textlink="">
      <xdr:nvSpPr>
        <xdr:cNvPr id="698" name="円/楕円 697"/>
        <xdr:cNvSpPr/>
      </xdr:nvSpPr>
      <xdr:spPr>
        <a:xfrm>
          <a:off x="14541500" y="168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143460</xdr:rowOff>
    </xdr:from>
    <xdr:ext cx="469744" cy="259045"/>
    <xdr:sp macro="" textlink="">
      <xdr:nvSpPr>
        <xdr:cNvPr id="699" name="テキスト ボックス 698"/>
        <xdr:cNvSpPr txBox="1"/>
      </xdr:nvSpPr>
      <xdr:spPr>
        <a:xfrm>
          <a:off x="14357427" y="1694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150439</xdr:rowOff>
    </xdr:from>
    <xdr:to>
      <xdr:col>20</xdr:col>
      <xdr:colOff>9525</xdr:colOff>
      <xdr:row>98</xdr:row>
      <xdr:rowOff>80589</xdr:rowOff>
    </xdr:to>
    <xdr:sp macro="" textlink="">
      <xdr:nvSpPr>
        <xdr:cNvPr id="700" name="円/楕円 699"/>
        <xdr:cNvSpPr/>
      </xdr:nvSpPr>
      <xdr:spPr>
        <a:xfrm>
          <a:off x="13652500" y="167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71716</xdr:rowOff>
    </xdr:from>
    <xdr:ext cx="534377" cy="259045"/>
    <xdr:sp macro="" textlink="">
      <xdr:nvSpPr>
        <xdr:cNvPr id="701" name="テキスト ボックス 700"/>
        <xdr:cNvSpPr txBox="1"/>
      </xdr:nvSpPr>
      <xdr:spPr>
        <a:xfrm>
          <a:off x="13436111" y="168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55519</xdr:rowOff>
    </xdr:from>
    <xdr:to>
      <xdr:col>18</xdr:col>
      <xdr:colOff>492125</xdr:colOff>
      <xdr:row>98</xdr:row>
      <xdr:rowOff>157119</xdr:rowOff>
    </xdr:to>
    <xdr:sp macro="" textlink="">
      <xdr:nvSpPr>
        <xdr:cNvPr id="702" name="円/楕円 701"/>
        <xdr:cNvSpPr/>
      </xdr:nvSpPr>
      <xdr:spPr>
        <a:xfrm>
          <a:off x="12763500" y="168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148246</xdr:rowOff>
    </xdr:from>
    <xdr:ext cx="469744" cy="259045"/>
    <xdr:sp macro="" textlink="">
      <xdr:nvSpPr>
        <xdr:cNvPr id="703" name="テキスト ボックス 702"/>
        <xdr:cNvSpPr txBox="1"/>
      </xdr:nvSpPr>
      <xdr:spPr>
        <a:xfrm>
          <a:off x="12579427" y="169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135174</xdr:rowOff>
    </xdr:from>
    <xdr:to>
      <xdr:col>32</xdr:col>
      <xdr:colOff>187325</xdr:colOff>
      <xdr:row>38</xdr:row>
      <xdr:rowOff>139700</xdr:rowOff>
    </xdr:to>
    <xdr:cxnSp macro="">
      <xdr:nvCxnSpPr>
        <xdr:cNvPr id="730" name="直線コネクタ 729"/>
        <xdr:cNvCxnSpPr/>
      </xdr:nvCxnSpPr>
      <xdr:spPr>
        <a:xfrm flipV="1">
          <a:off x="21323300" y="6650274"/>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114371</xdr:rowOff>
    </xdr:from>
    <xdr:to>
      <xdr:col>29</xdr:col>
      <xdr:colOff>517525</xdr:colOff>
      <xdr:row>38</xdr:row>
      <xdr:rowOff>139700</xdr:rowOff>
    </xdr:to>
    <xdr:cxnSp macro="">
      <xdr:nvCxnSpPr>
        <xdr:cNvPr id="736" name="直線コネクタ 735"/>
        <xdr:cNvCxnSpPr/>
      </xdr:nvCxnSpPr>
      <xdr:spPr>
        <a:xfrm>
          <a:off x="19545300" y="6629471"/>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113182</xdr:rowOff>
    </xdr:from>
    <xdr:to>
      <xdr:col>28</xdr:col>
      <xdr:colOff>314325</xdr:colOff>
      <xdr:row>38</xdr:row>
      <xdr:rowOff>114371</xdr:rowOff>
    </xdr:to>
    <xdr:cxnSp macro="">
      <xdr:nvCxnSpPr>
        <xdr:cNvPr id="739" name="直線コネクタ 738"/>
        <xdr:cNvCxnSpPr/>
      </xdr:nvCxnSpPr>
      <xdr:spPr>
        <a:xfrm>
          <a:off x="18656300" y="662828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84374</xdr:rowOff>
    </xdr:from>
    <xdr:to>
      <xdr:col>32</xdr:col>
      <xdr:colOff>238125</xdr:colOff>
      <xdr:row>39</xdr:row>
      <xdr:rowOff>14524</xdr:rowOff>
    </xdr:to>
    <xdr:sp macro="" textlink="">
      <xdr:nvSpPr>
        <xdr:cNvPr id="749" name="円/楕円 748"/>
        <xdr:cNvSpPr/>
      </xdr:nvSpPr>
      <xdr:spPr>
        <a:xfrm>
          <a:off x="22110700" y="65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170751</xdr:rowOff>
    </xdr:from>
    <xdr:ext cx="313932" cy="259045"/>
    <xdr:sp macro="" textlink="">
      <xdr:nvSpPr>
        <xdr:cNvPr id="750" name="投資及び出資金該当値テキスト"/>
        <xdr:cNvSpPr txBox="1"/>
      </xdr:nvSpPr>
      <xdr:spPr>
        <a:xfrm>
          <a:off x="22212300" y="6514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63571</xdr:rowOff>
    </xdr:from>
    <xdr:to>
      <xdr:col>28</xdr:col>
      <xdr:colOff>365125</xdr:colOff>
      <xdr:row>38</xdr:row>
      <xdr:rowOff>165171</xdr:rowOff>
    </xdr:to>
    <xdr:sp macro="" textlink="">
      <xdr:nvSpPr>
        <xdr:cNvPr id="755" name="円/楕円 754"/>
        <xdr:cNvSpPr/>
      </xdr:nvSpPr>
      <xdr:spPr>
        <a:xfrm>
          <a:off x="19494500" y="65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156298</xdr:rowOff>
    </xdr:from>
    <xdr:ext cx="378565" cy="259045"/>
    <xdr:sp macro="" textlink="">
      <xdr:nvSpPr>
        <xdr:cNvPr id="756" name="テキスト ボックス 755"/>
        <xdr:cNvSpPr txBox="1"/>
      </xdr:nvSpPr>
      <xdr:spPr>
        <a:xfrm>
          <a:off x="19356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62382</xdr:rowOff>
    </xdr:from>
    <xdr:to>
      <xdr:col>27</xdr:col>
      <xdr:colOff>161925</xdr:colOff>
      <xdr:row>38</xdr:row>
      <xdr:rowOff>163982</xdr:rowOff>
    </xdr:to>
    <xdr:sp macro="" textlink="">
      <xdr:nvSpPr>
        <xdr:cNvPr id="757" name="円/楕円 756"/>
        <xdr:cNvSpPr/>
      </xdr:nvSpPr>
      <xdr:spPr>
        <a:xfrm>
          <a:off x="18605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155109</xdr:rowOff>
    </xdr:from>
    <xdr:ext cx="378565" cy="259045"/>
    <xdr:sp macro="" textlink="">
      <xdr:nvSpPr>
        <xdr:cNvPr id="758" name="テキスト ボックス 757"/>
        <xdr:cNvSpPr txBox="1"/>
      </xdr:nvSpPr>
      <xdr:spPr>
        <a:xfrm>
          <a:off x="18467017" y="6670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64033</xdr:rowOff>
    </xdr:from>
    <xdr:to>
      <xdr:col>32</xdr:col>
      <xdr:colOff>187325</xdr:colOff>
      <xdr:row>55</xdr:row>
      <xdr:rowOff>104763</xdr:rowOff>
    </xdr:to>
    <xdr:cxnSp macro="">
      <xdr:nvCxnSpPr>
        <xdr:cNvPr id="787" name="直線コネクタ 786"/>
        <xdr:cNvCxnSpPr/>
      </xdr:nvCxnSpPr>
      <xdr:spPr>
        <a:xfrm>
          <a:off x="21323300" y="9493783"/>
          <a:ext cx="838200" cy="4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64033</xdr:rowOff>
    </xdr:from>
    <xdr:to>
      <xdr:col>31</xdr:col>
      <xdr:colOff>34925</xdr:colOff>
      <xdr:row>55</xdr:row>
      <xdr:rowOff>156235</xdr:rowOff>
    </xdr:to>
    <xdr:cxnSp macro="">
      <xdr:nvCxnSpPr>
        <xdr:cNvPr id="790" name="直線コネクタ 789"/>
        <xdr:cNvCxnSpPr/>
      </xdr:nvCxnSpPr>
      <xdr:spPr>
        <a:xfrm flipV="1">
          <a:off x="20434300" y="9493783"/>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92" name="テキスト ボックス 79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118440</xdr:rowOff>
    </xdr:from>
    <xdr:to>
      <xdr:col>29</xdr:col>
      <xdr:colOff>517525</xdr:colOff>
      <xdr:row>55</xdr:row>
      <xdr:rowOff>156235</xdr:rowOff>
    </xdr:to>
    <xdr:cxnSp macro="">
      <xdr:nvCxnSpPr>
        <xdr:cNvPr id="793" name="直線コネクタ 792"/>
        <xdr:cNvCxnSpPr/>
      </xdr:nvCxnSpPr>
      <xdr:spPr>
        <a:xfrm>
          <a:off x="19545300" y="9548190"/>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118440</xdr:rowOff>
    </xdr:from>
    <xdr:to>
      <xdr:col>28</xdr:col>
      <xdr:colOff>314325</xdr:colOff>
      <xdr:row>55</xdr:row>
      <xdr:rowOff>118669</xdr:rowOff>
    </xdr:to>
    <xdr:cxnSp macro="">
      <xdr:nvCxnSpPr>
        <xdr:cNvPr id="796" name="直線コネクタ 795"/>
        <xdr:cNvCxnSpPr/>
      </xdr:nvCxnSpPr>
      <xdr:spPr>
        <a:xfrm flipV="1">
          <a:off x="18656300" y="954819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800" name="テキスト ボックス 799"/>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53963</xdr:rowOff>
    </xdr:from>
    <xdr:to>
      <xdr:col>32</xdr:col>
      <xdr:colOff>238125</xdr:colOff>
      <xdr:row>55</xdr:row>
      <xdr:rowOff>155563</xdr:rowOff>
    </xdr:to>
    <xdr:sp macro="" textlink="">
      <xdr:nvSpPr>
        <xdr:cNvPr id="806" name="円/楕円 805"/>
        <xdr:cNvSpPr/>
      </xdr:nvSpPr>
      <xdr:spPr>
        <a:xfrm>
          <a:off x="22110700" y="94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76840</xdr:rowOff>
    </xdr:from>
    <xdr:ext cx="534377" cy="259045"/>
    <xdr:sp macro="" textlink="">
      <xdr:nvSpPr>
        <xdr:cNvPr id="807" name="貸付金該当値テキスト"/>
        <xdr:cNvSpPr txBox="1"/>
      </xdr:nvSpPr>
      <xdr:spPr>
        <a:xfrm>
          <a:off x="22212300"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13233</xdr:rowOff>
    </xdr:from>
    <xdr:to>
      <xdr:col>31</xdr:col>
      <xdr:colOff>85725</xdr:colOff>
      <xdr:row>55</xdr:row>
      <xdr:rowOff>114833</xdr:rowOff>
    </xdr:to>
    <xdr:sp macro="" textlink="">
      <xdr:nvSpPr>
        <xdr:cNvPr id="808" name="円/楕円 807"/>
        <xdr:cNvSpPr/>
      </xdr:nvSpPr>
      <xdr:spPr>
        <a:xfrm>
          <a:off x="21272500" y="94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131360</xdr:rowOff>
    </xdr:from>
    <xdr:ext cx="534377" cy="259045"/>
    <xdr:sp macro="" textlink="">
      <xdr:nvSpPr>
        <xdr:cNvPr id="809" name="テキスト ボックス 808"/>
        <xdr:cNvSpPr txBox="1"/>
      </xdr:nvSpPr>
      <xdr:spPr>
        <a:xfrm>
          <a:off x="21056111" y="9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105435</xdr:rowOff>
    </xdr:from>
    <xdr:to>
      <xdr:col>29</xdr:col>
      <xdr:colOff>568325</xdr:colOff>
      <xdr:row>56</xdr:row>
      <xdr:rowOff>35585</xdr:rowOff>
    </xdr:to>
    <xdr:sp macro="" textlink="">
      <xdr:nvSpPr>
        <xdr:cNvPr id="810" name="円/楕円 809"/>
        <xdr:cNvSpPr/>
      </xdr:nvSpPr>
      <xdr:spPr>
        <a:xfrm>
          <a:off x="20383500" y="9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52112</xdr:rowOff>
    </xdr:from>
    <xdr:ext cx="534377" cy="259045"/>
    <xdr:sp macro="" textlink="">
      <xdr:nvSpPr>
        <xdr:cNvPr id="811" name="テキスト ボックス 810"/>
        <xdr:cNvSpPr txBox="1"/>
      </xdr:nvSpPr>
      <xdr:spPr>
        <a:xfrm>
          <a:off x="20167111" y="9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67640</xdr:rowOff>
    </xdr:from>
    <xdr:to>
      <xdr:col>28</xdr:col>
      <xdr:colOff>365125</xdr:colOff>
      <xdr:row>55</xdr:row>
      <xdr:rowOff>169240</xdr:rowOff>
    </xdr:to>
    <xdr:sp macro="" textlink="">
      <xdr:nvSpPr>
        <xdr:cNvPr id="812" name="円/楕円 811"/>
        <xdr:cNvSpPr/>
      </xdr:nvSpPr>
      <xdr:spPr>
        <a:xfrm>
          <a:off x="19494500" y="94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14317</xdr:rowOff>
    </xdr:from>
    <xdr:ext cx="534377" cy="259045"/>
    <xdr:sp macro="" textlink="">
      <xdr:nvSpPr>
        <xdr:cNvPr id="813" name="テキスト ボックス 812"/>
        <xdr:cNvSpPr txBox="1"/>
      </xdr:nvSpPr>
      <xdr:spPr>
        <a:xfrm>
          <a:off x="19278111" y="92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67869</xdr:rowOff>
    </xdr:from>
    <xdr:to>
      <xdr:col>27</xdr:col>
      <xdr:colOff>161925</xdr:colOff>
      <xdr:row>55</xdr:row>
      <xdr:rowOff>169469</xdr:rowOff>
    </xdr:to>
    <xdr:sp macro="" textlink="">
      <xdr:nvSpPr>
        <xdr:cNvPr id="814" name="円/楕円 813"/>
        <xdr:cNvSpPr/>
      </xdr:nvSpPr>
      <xdr:spPr>
        <a:xfrm>
          <a:off x="18605500" y="94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14546</xdr:rowOff>
    </xdr:from>
    <xdr:ext cx="534377" cy="259045"/>
    <xdr:sp macro="" textlink="">
      <xdr:nvSpPr>
        <xdr:cNvPr id="815" name="テキスト ボックス 814"/>
        <xdr:cNvSpPr txBox="1"/>
      </xdr:nvSpPr>
      <xdr:spPr>
        <a:xfrm>
          <a:off x="18389111" y="92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96380</xdr:rowOff>
    </xdr:from>
    <xdr:to>
      <xdr:col>32</xdr:col>
      <xdr:colOff>187325</xdr:colOff>
      <xdr:row>75</xdr:row>
      <xdr:rowOff>108915</xdr:rowOff>
    </xdr:to>
    <xdr:cxnSp macro="">
      <xdr:nvCxnSpPr>
        <xdr:cNvPr id="845" name="直線コネクタ 844"/>
        <xdr:cNvCxnSpPr/>
      </xdr:nvCxnSpPr>
      <xdr:spPr>
        <a:xfrm flipV="1">
          <a:off x="21323300" y="12955130"/>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108915</xdr:rowOff>
    </xdr:from>
    <xdr:to>
      <xdr:col>31</xdr:col>
      <xdr:colOff>34925</xdr:colOff>
      <xdr:row>75</xdr:row>
      <xdr:rowOff>146101</xdr:rowOff>
    </xdr:to>
    <xdr:cxnSp macro="">
      <xdr:nvCxnSpPr>
        <xdr:cNvPr id="848" name="直線コネクタ 847"/>
        <xdr:cNvCxnSpPr/>
      </xdr:nvCxnSpPr>
      <xdr:spPr>
        <a:xfrm flipV="1">
          <a:off x="20434300" y="12967665"/>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146101</xdr:rowOff>
    </xdr:from>
    <xdr:to>
      <xdr:col>29</xdr:col>
      <xdr:colOff>517525</xdr:colOff>
      <xdr:row>76</xdr:row>
      <xdr:rowOff>40887</xdr:rowOff>
    </xdr:to>
    <xdr:cxnSp macro="">
      <xdr:nvCxnSpPr>
        <xdr:cNvPr id="851" name="直線コネクタ 850"/>
        <xdr:cNvCxnSpPr/>
      </xdr:nvCxnSpPr>
      <xdr:spPr>
        <a:xfrm flipV="1">
          <a:off x="19545300" y="13004851"/>
          <a:ext cx="889000" cy="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40887</xdr:rowOff>
    </xdr:from>
    <xdr:to>
      <xdr:col>28</xdr:col>
      <xdr:colOff>314325</xdr:colOff>
      <xdr:row>76</xdr:row>
      <xdr:rowOff>67653</xdr:rowOff>
    </xdr:to>
    <xdr:cxnSp macro="">
      <xdr:nvCxnSpPr>
        <xdr:cNvPr id="854" name="直線コネクタ 853"/>
        <xdr:cNvCxnSpPr/>
      </xdr:nvCxnSpPr>
      <xdr:spPr>
        <a:xfrm flipV="1">
          <a:off x="18656300" y="13071087"/>
          <a:ext cx="8890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45580</xdr:rowOff>
    </xdr:from>
    <xdr:to>
      <xdr:col>32</xdr:col>
      <xdr:colOff>238125</xdr:colOff>
      <xdr:row>75</xdr:row>
      <xdr:rowOff>147180</xdr:rowOff>
    </xdr:to>
    <xdr:sp macro="" textlink="">
      <xdr:nvSpPr>
        <xdr:cNvPr id="864" name="円/楕円 863"/>
        <xdr:cNvSpPr/>
      </xdr:nvSpPr>
      <xdr:spPr>
        <a:xfrm>
          <a:off x="22110700" y="129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24007</xdr:rowOff>
    </xdr:from>
    <xdr:ext cx="534377" cy="259045"/>
    <xdr:sp macro="" textlink="">
      <xdr:nvSpPr>
        <xdr:cNvPr id="865" name="繰出金該当値テキスト"/>
        <xdr:cNvSpPr txBox="1"/>
      </xdr:nvSpPr>
      <xdr:spPr>
        <a:xfrm>
          <a:off x="22212300" y="1288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53,274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58115</xdr:rowOff>
    </xdr:from>
    <xdr:to>
      <xdr:col>31</xdr:col>
      <xdr:colOff>85725</xdr:colOff>
      <xdr:row>75</xdr:row>
      <xdr:rowOff>159714</xdr:rowOff>
    </xdr:to>
    <xdr:sp macro="" textlink="">
      <xdr:nvSpPr>
        <xdr:cNvPr id="866" name="円/楕円 865"/>
        <xdr:cNvSpPr/>
      </xdr:nvSpPr>
      <xdr:spPr>
        <a:xfrm>
          <a:off x="21272500" y="129168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150843</xdr:rowOff>
    </xdr:from>
    <xdr:ext cx="534377" cy="259045"/>
    <xdr:sp macro="" textlink="">
      <xdr:nvSpPr>
        <xdr:cNvPr id="867" name="テキスト ボックス 866"/>
        <xdr:cNvSpPr txBox="1"/>
      </xdr:nvSpPr>
      <xdr:spPr>
        <a:xfrm>
          <a:off x="21056111" y="130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95301</xdr:rowOff>
    </xdr:from>
    <xdr:to>
      <xdr:col>29</xdr:col>
      <xdr:colOff>568325</xdr:colOff>
      <xdr:row>76</xdr:row>
      <xdr:rowOff>25451</xdr:rowOff>
    </xdr:to>
    <xdr:sp macro="" textlink="">
      <xdr:nvSpPr>
        <xdr:cNvPr id="868" name="円/楕円 867"/>
        <xdr:cNvSpPr/>
      </xdr:nvSpPr>
      <xdr:spPr>
        <a:xfrm>
          <a:off x="20383500" y="129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16578</xdr:rowOff>
    </xdr:from>
    <xdr:ext cx="534377" cy="259045"/>
    <xdr:sp macro="" textlink="">
      <xdr:nvSpPr>
        <xdr:cNvPr id="869" name="テキスト ボックス 868"/>
        <xdr:cNvSpPr txBox="1"/>
      </xdr:nvSpPr>
      <xdr:spPr>
        <a:xfrm>
          <a:off x="20167111" y="130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161537</xdr:rowOff>
    </xdr:from>
    <xdr:to>
      <xdr:col>28</xdr:col>
      <xdr:colOff>365125</xdr:colOff>
      <xdr:row>76</xdr:row>
      <xdr:rowOff>91687</xdr:rowOff>
    </xdr:to>
    <xdr:sp macro="" textlink="">
      <xdr:nvSpPr>
        <xdr:cNvPr id="870" name="円/楕円 869"/>
        <xdr:cNvSpPr/>
      </xdr:nvSpPr>
      <xdr:spPr>
        <a:xfrm>
          <a:off x="19494500" y="130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82814</xdr:rowOff>
    </xdr:from>
    <xdr:ext cx="534377" cy="259045"/>
    <xdr:sp macro="" textlink="">
      <xdr:nvSpPr>
        <xdr:cNvPr id="871" name="テキスト ボックス 870"/>
        <xdr:cNvSpPr txBox="1"/>
      </xdr:nvSpPr>
      <xdr:spPr>
        <a:xfrm>
          <a:off x="19278111" y="1311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16853</xdr:rowOff>
    </xdr:from>
    <xdr:to>
      <xdr:col>27</xdr:col>
      <xdr:colOff>161925</xdr:colOff>
      <xdr:row>76</xdr:row>
      <xdr:rowOff>118453</xdr:rowOff>
    </xdr:to>
    <xdr:sp macro="" textlink="">
      <xdr:nvSpPr>
        <xdr:cNvPr id="872" name="円/楕円 871"/>
        <xdr:cNvSpPr/>
      </xdr:nvSpPr>
      <xdr:spPr>
        <a:xfrm>
          <a:off x="18605500" y="130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109580</xdr:rowOff>
    </xdr:from>
    <xdr:ext cx="534377" cy="259045"/>
    <xdr:sp macro="" textlink="">
      <xdr:nvSpPr>
        <xdr:cNvPr id="873" name="テキスト ボックス 872"/>
        <xdr:cNvSpPr txBox="1"/>
      </xdr:nvSpPr>
      <xdr:spPr>
        <a:xfrm>
          <a:off x="18389111" y="1313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性質別決算において、地方公共団体の歳出のうちその支出が法令等により義務づけられ、任意に節減しにくい経費である義務的経費（人件費・扶助費・公債費）では、公債費を除き類似団体と比較して非常に高い水準となっている。特に人件費では、第</a:t>
          </a:r>
          <a:r>
            <a:rPr kumimoji="1" lang="en-US" altLang="ja-JP" sz="1300">
              <a:latin typeface="ＭＳ Ｐゴシック"/>
            </a:rPr>
            <a:t>2</a:t>
          </a:r>
          <a:r>
            <a:rPr kumimoji="1" lang="ja-JP" altLang="en-US" sz="1300">
              <a:latin typeface="ＭＳ Ｐゴシック"/>
            </a:rPr>
            <a:t>次勝山市行財政改革実施計画において職員数の削減を実施項目に掲げ、厳格な職員定数管理を進めているものの、急速な人口減少の速度に追いつかず、類似団体はもとより県の平均値と比較してもコストが割高となっている。今後数年は、定年退職者数が平年と比べて多く推移することから、再任用制度の活用状況も考慮しつつ、実施計画の目標達成に向けて改めて採用計画を含め調整することが必要となってくる。また、扶助費では、人口減少が進む当市にとって、子育て支援の拡充により人口減少対策を講じていることから、どうしても経費が他団体と比較し高い水準となる傾向にある。また、国の施策により子育て分野における社会福祉の充実が今後ますます進むものと見込まれることから、市単独で実施している施策についても、改めて的確な効果検証のもと、その施策の在り方を見つめ直すことが重要である。</a:t>
          </a:r>
          <a:endParaRPr kumimoji="1" lang="en-US" altLang="ja-JP" sz="1300">
            <a:latin typeface="ＭＳ Ｐゴシック"/>
          </a:endParaRPr>
        </a:p>
        <a:p>
          <a:r>
            <a:rPr kumimoji="1" lang="ja-JP" altLang="en-US" sz="1300">
              <a:latin typeface="ＭＳ Ｐゴシック"/>
            </a:rPr>
            <a:t>　地方公共団体の歳出のうちその支出の効果が資本形成に向けられ、施設等がストックとして将来に残るものに支出される投資的経費（普通建設事業費）では、勝山市体育館ジオアリーナ建設事業や小学校校舎耐震補強事業といった大型プロジェクトが平成</a:t>
          </a:r>
          <a:r>
            <a:rPr kumimoji="1" lang="en-US" altLang="ja-JP" sz="1300">
              <a:latin typeface="ＭＳ Ｐゴシック"/>
            </a:rPr>
            <a:t>27</a:t>
          </a:r>
          <a:r>
            <a:rPr kumimoji="1" lang="ja-JP" altLang="en-US" sz="1300">
              <a:latin typeface="ＭＳ Ｐゴシック"/>
            </a:rPr>
            <a:t>年度をもって一区切りついたことから、平成</a:t>
          </a:r>
          <a:r>
            <a:rPr kumimoji="1" lang="en-US" altLang="ja-JP" sz="1300">
              <a:latin typeface="ＭＳ Ｐゴシック"/>
            </a:rPr>
            <a:t>28</a:t>
          </a:r>
          <a:r>
            <a:rPr kumimoji="1" lang="ja-JP" altLang="en-US" sz="1300">
              <a:latin typeface="ＭＳ Ｐゴシック"/>
            </a:rPr>
            <a:t>年度では大きく決算額が減額となっている。しかしながら、長尾山総合公園再整備事業や道の駅建設など大型プロジェクトを展開中であり、類似団体と比較すると若干ではあるが高い水準のまま推移する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24,145
23,897
253.88
12,576,385
12,419,364
101,972
6,848,898
12,206,009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55771</xdr:rowOff>
    </xdr:from>
    <xdr:to>
      <xdr:col>6</xdr:col>
      <xdr:colOff>511175</xdr:colOff>
      <xdr:row>32</xdr:row>
      <xdr:rowOff>62302</xdr:rowOff>
    </xdr:to>
    <xdr:cxnSp macro="">
      <xdr:nvCxnSpPr>
        <xdr:cNvPr id="63" name="直線コネクタ 62"/>
        <xdr:cNvCxnSpPr/>
      </xdr:nvCxnSpPr>
      <xdr:spPr>
        <a:xfrm>
          <a:off x="3797300" y="5370721"/>
          <a:ext cx="8382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55771</xdr:rowOff>
    </xdr:from>
    <xdr:to>
      <xdr:col>5</xdr:col>
      <xdr:colOff>358775</xdr:colOff>
      <xdr:row>32</xdr:row>
      <xdr:rowOff>25727</xdr:rowOff>
    </xdr:to>
    <xdr:cxnSp macro="">
      <xdr:nvCxnSpPr>
        <xdr:cNvPr id="66" name="直線コネクタ 65"/>
        <xdr:cNvCxnSpPr/>
      </xdr:nvCxnSpPr>
      <xdr:spPr>
        <a:xfrm flipV="1">
          <a:off x="2908300" y="5370721"/>
          <a:ext cx="889000" cy="14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25727</xdr:rowOff>
    </xdr:from>
    <xdr:to>
      <xdr:col>4</xdr:col>
      <xdr:colOff>155575</xdr:colOff>
      <xdr:row>32</xdr:row>
      <xdr:rowOff>96919</xdr:rowOff>
    </xdr:to>
    <xdr:cxnSp macro="">
      <xdr:nvCxnSpPr>
        <xdr:cNvPr id="69" name="直線コネクタ 68"/>
        <xdr:cNvCxnSpPr/>
      </xdr:nvCxnSpPr>
      <xdr:spPr>
        <a:xfrm flipV="1">
          <a:off x="2019300" y="5512127"/>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72753</xdr:rowOff>
    </xdr:from>
    <xdr:to>
      <xdr:col>2</xdr:col>
      <xdr:colOff>638175</xdr:colOff>
      <xdr:row>32</xdr:row>
      <xdr:rowOff>96919</xdr:rowOff>
    </xdr:to>
    <xdr:cxnSp macro="">
      <xdr:nvCxnSpPr>
        <xdr:cNvPr id="72" name="直線コネクタ 71"/>
        <xdr:cNvCxnSpPr/>
      </xdr:nvCxnSpPr>
      <xdr:spPr>
        <a:xfrm>
          <a:off x="1130300" y="5559153"/>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11502</xdr:rowOff>
    </xdr:from>
    <xdr:to>
      <xdr:col>6</xdr:col>
      <xdr:colOff>561975</xdr:colOff>
      <xdr:row>32</xdr:row>
      <xdr:rowOff>113102</xdr:rowOff>
    </xdr:to>
    <xdr:sp macro="" textlink="">
      <xdr:nvSpPr>
        <xdr:cNvPr id="82" name="円/楕円 81"/>
        <xdr:cNvSpPr/>
      </xdr:nvSpPr>
      <xdr:spPr>
        <a:xfrm>
          <a:off x="4584700" y="54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34379</xdr:rowOff>
    </xdr:from>
    <xdr:ext cx="469744" cy="259045"/>
    <xdr:sp macro="" textlink="">
      <xdr:nvSpPr>
        <xdr:cNvPr id="83" name="議会費該当値テキスト"/>
        <xdr:cNvSpPr txBox="1"/>
      </xdr:nvSpPr>
      <xdr:spPr>
        <a:xfrm>
          <a:off x="4686300" y="534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4971</xdr:rowOff>
    </xdr:from>
    <xdr:to>
      <xdr:col>5</xdr:col>
      <xdr:colOff>409575</xdr:colOff>
      <xdr:row>31</xdr:row>
      <xdr:rowOff>106571</xdr:rowOff>
    </xdr:to>
    <xdr:sp macro="" textlink="">
      <xdr:nvSpPr>
        <xdr:cNvPr id="84" name="円/楕円 83"/>
        <xdr:cNvSpPr/>
      </xdr:nvSpPr>
      <xdr:spPr>
        <a:xfrm>
          <a:off x="3746500" y="53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123098</xdr:rowOff>
    </xdr:from>
    <xdr:ext cx="469744" cy="259045"/>
    <xdr:sp macro="" textlink="">
      <xdr:nvSpPr>
        <xdr:cNvPr id="85" name="テキスト ボックス 84"/>
        <xdr:cNvSpPr txBox="1"/>
      </xdr:nvSpPr>
      <xdr:spPr>
        <a:xfrm>
          <a:off x="3562427" y="509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146377</xdr:rowOff>
    </xdr:from>
    <xdr:to>
      <xdr:col>4</xdr:col>
      <xdr:colOff>206375</xdr:colOff>
      <xdr:row>32</xdr:row>
      <xdr:rowOff>76527</xdr:rowOff>
    </xdr:to>
    <xdr:sp macro="" textlink="">
      <xdr:nvSpPr>
        <xdr:cNvPr id="86" name="円/楕円 85"/>
        <xdr:cNvSpPr/>
      </xdr:nvSpPr>
      <xdr:spPr>
        <a:xfrm>
          <a:off x="2857500" y="54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93054</xdr:rowOff>
    </xdr:from>
    <xdr:ext cx="469744" cy="259045"/>
    <xdr:sp macro="" textlink="">
      <xdr:nvSpPr>
        <xdr:cNvPr id="87" name="テキスト ボックス 86"/>
        <xdr:cNvSpPr txBox="1"/>
      </xdr:nvSpPr>
      <xdr:spPr>
        <a:xfrm>
          <a:off x="2673427" y="52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46119</xdr:rowOff>
    </xdr:from>
    <xdr:to>
      <xdr:col>3</xdr:col>
      <xdr:colOff>3175</xdr:colOff>
      <xdr:row>32</xdr:row>
      <xdr:rowOff>147719</xdr:rowOff>
    </xdr:to>
    <xdr:sp macro="" textlink="">
      <xdr:nvSpPr>
        <xdr:cNvPr id="88" name="円/楕円 87"/>
        <xdr:cNvSpPr/>
      </xdr:nvSpPr>
      <xdr:spPr>
        <a:xfrm>
          <a:off x="1968500" y="55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164246</xdr:rowOff>
    </xdr:from>
    <xdr:ext cx="469744" cy="259045"/>
    <xdr:sp macro="" textlink="">
      <xdr:nvSpPr>
        <xdr:cNvPr id="89" name="テキスト ボックス 88"/>
        <xdr:cNvSpPr txBox="1"/>
      </xdr:nvSpPr>
      <xdr:spPr>
        <a:xfrm>
          <a:off x="1784427" y="53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21953</xdr:rowOff>
    </xdr:from>
    <xdr:to>
      <xdr:col>1</xdr:col>
      <xdr:colOff>485775</xdr:colOff>
      <xdr:row>32</xdr:row>
      <xdr:rowOff>123553</xdr:rowOff>
    </xdr:to>
    <xdr:sp macro="" textlink="">
      <xdr:nvSpPr>
        <xdr:cNvPr id="90" name="円/楕円 89"/>
        <xdr:cNvSpPr/>
      </xdr:nvSpPr>
      <xdr:spPr>
        <a:xfrm>
          <a:off x="1079500" y="55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140080</xdr:rowOff>
    </xdr:from>
    <xdr:ext cx="469744" cy="259045"/>
    <xdr:sp macro="" textlink="">
      <xdr:nvSpPr>
        <xdr:cNvPr id="91" name="テキスト ボックス 90"/>
        <xdr:cNvSpPr txBox="1"/>
      </xdr:nvSpPr>
      <xdr:spPr>
        <a:xfrm>
          <a:off x="895427"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140931</xdr:rowOff>
    </xdr:from>
    <xdr:to>
      <xdr:col>6</xdr:col>
      <xdr:colOff>511175</xdr:colOff>
      <xdr:row>57</xdr:row>
      <xdr:rowOff>144287</xdr:rowOff>
    </xdr:to>
    <xdr:cxnSp macro="">
      <xdr:nvCxnSpPr>
        <xdr:cNvPr id="120" name="直線コネクタ 119"/>
        <xdr:cNvCxnSpPr/>
      </xdr:nvCxnSpPr>
      <xdr:spPr>
        <a:xfrm flipV="1">
          <a:off x="3797300" y="9913581"/>
          <a:ext cx="8382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106621</xdr:rowOff>
    </xdr:from>
    <xdr:to>
      <xdr:col>5</xdr:col>
      <xdr:colOff>358775</xdr:colOff>
      <xdr:row>57</xdr:row>
      <xdr:rowOff>144287</xdr:rowOff>
    </xdr:to>
    <xdr:cxnSp macro="">
      <xdr:nvCxnSpPr>
        <xdr:cNvPr id="123" name="直線コネクタ 122"/>
        <xdr:cNvCxnSpPr/>
      </xdr:nvCxnSpPr>
      <xdr:spPr>
        <a:xfrm>
          <a:off x="2908300" y="9879271"/>
          <a:ext cx="889000" cy="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70560</xdr:rowOff>
    </xdr:from>
    <xdr:to>
      <xdr:col>4</xdr:col>
      <xdr:colOff>155575</xdr:colOff>
      <xdr:row>57</xdr:row>
      <xdr:rowOff>106621</xdr:rowOff>
    </xdr:to>
    <xdr:cxnSp macro="">
      <xdr:nvCxnSpPr>
        <xdr:cNvPr id="126" name="直線コネクタ 125"/>
        <xdr:cNvCxnSpPr/>
      </xdr:nvCxnSpPr>
      <xdr:spPr>
        <a:xfrm>
          <a:off x="2019300" y="9843210"/>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70560</xdr:rowOff>
    </xdr:from>
    <xdr:to>
      <xdr:col>2</xdr:col>
      <xdr:colOff>638175</xdr:colOff>
      <xdr:row>57</xdr:row>
      <xdr:rowOff>165665</xdr:rowOff>
    </xdr:to>
    <xdr:cxnSp macro="">
      <xdr:nvCxnSpPr>
        <xdr:cNvPr id="129" name="直線コネクタ 128"/>
        <xdr:cNvCxnSpPr/>
      </xdr:nvCxnSpPr>
      <xdr:spPr>
        <a:xfrm flipV="1">
          <a:off x="1130300" y="9843210"/>
          <a:ext cx="889000" cy="9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90131</xdr:rowOff>
    </xdr:from>
    <xdr:to>
      <xdr:col>6</xdr:col>
      <xdr:colOff>561975</xdr:colOff>
      <xdr:row>58</xdr:row>
      <xdr:rowOff>20281</xdr:rowOff>
    </xdr:to>
    <xdr:sp macro="" textlink="">
      <xdr:nvSpPr>
        <xdr:cNvPr id="139" name="円/楕円 138"/>
        <xdr:cNvSpPr/>
      </xdr:nvSpPr>
      <xdr:spPr>
        <a:xfrm>
          <a:off x="4584700" y="98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93487</xdr:rowOff>
    </xdr:from>
    <xdr:to>
      <xdr:col>5</xdr:col>
      <xdr:colOff>409575</xdr:colOff>
      <xdr:row>58</xdr:row>
      <xdr:rowOff>23637</xdr:rowOff>
    </xdr:to>
    <xdr:sp macro="" textlink="">
      <xdr:nvSpPr>
        <xdr:cNvPr id="141" name="円/楕円 140"/>
        <xdr:cNvSpPr/>
      </xdr:nvSpPr>
      <xdr:spPr>
        <a:xfrm>
          <a:off x="3746500" y="98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14764</xdr:rowOff>
    </xdr:from>
    <xdr:ext cx="534377" cy="259045"/>
    <xdr:sp macro="" textlink="">
      <xdr:nvSpPr>
        <xdr:cNvPr id="142" name="テキスト ボックス 141"/>
        <xdr:cNvSpPr txBox="1"/>
      </xdr:nvSpPr>
      <xdr:spPr>
        <a:xfrm>
          <a:off x="3530111" y="995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55821</xdr:rowOff>
    </xdr:from>
    <xdr:to>
      <xdr:col>4</xdr:col>
      <xdr:colOff>206375</xdr:colOff>
      <xdr:row>57</xdr:row>
      <xdr:rowOff>157421</xdr:rowOff>
    </xdr:to>
    <xdr:sp macro="" textlink="">
      <xdr:nvSpPr>
        <xdr:cNvPr id="143" name="円/楕円 142"/>
        <xdr:cNvSpPr/>
      </xdr:nvSpPr>
      <xdr:spPr>
        <a:xfrm>
          <a:off x="2857500" y="98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148548</xdr:rowOff>
    </xdr:from>
    <xdr:ext cx="534377" cy="259045"/>
    <xdr:sp macro="" textlink="">
      <xdr:nvSpPr>
        <xdr:cNvPr id="144" name="テキスト ボックス 143"/>
        <xdr:cNvSpPr txBox="1"/>
      </xdr:nvSpPr>
      <xdr:spPr>
        <a:xfrm>
          <a:off x="2641111" y="992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19760</xdr:rowOff>
    </xdr:from>
    <xdr:to>
      <xdr:col>3</xdr:col>
      <xdr:colOff>3175</xdr:colOff>
      <xdr:row>57</xdr:row>
      <xdr:rowOff>121360</xdr:rowOff>
    </xdr:to>
    <xdr:sp macro="" textlink="">
      <xdr:nvSpPr>
        <xdr:cNvPr id="145" name="円/楕円 144"/>
        <xdr:cNvSpPr/>
      </xdr:nvSpPr>
      <xdr:spPr>
        <a:xfrm>
          <a:off x="1968500" y="97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112487</xdr:rowOff>
    </xdr:from>
    <xdr:ext cx="534377" cy="259045"/>
    <xdr:sp macro="" textlink="">
      <xdr:nvSpPr>
        <xdr:cNvPr id="146" name="テキスト ボックス 145"/>
        <xdr:cNvSpPr txBox="1"/>
      </xdr:nvSpPr>
      <xdr:spPr>
        <a:xfrm>
          <a:off x="1752111" y="98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114865</xdr:rowOff>
    </xdr:from>
    <xdr:to>
      <xdr:col>1</xdr:col>
      <xdr:colOff>485775</xdr:colOff>
      <xdr:row>58</xdr:row>
      <xdr:rowOff>45015</xdr:rowOff>
    </xdr:to>
    <xdr:sp macro="" textlink="">
      <xdr:nvSpPr>
        <xdr:cNvPr id="147" name="円/楕円 146"/>
        <xdr:cNvSpPr/>
      </xdr:nvSpPr>
      <xdr:spPr>
        <a:xfrm>
          <a:off x="1079500" y="98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36142</xdr:rowOff>
    </xdr:from>
    <xdr:ext cx="534377" cy="259045"/>
    <xdr:sp macro="" textlink="">
      <xdr:nvSpPr>
        <xdr:cNvPr id="148" name="テキスト ボックス 147"/>
        <xdr:cNvSpPr txBox="1"/>
      </xdr:nvSpPr>
      <xdr:spPr>
        <a:xfrm>
          <a:off x="863111" y="998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162880</xdr:rowOff>
    </xdr:from>
    <xdr:to>
      <xdr:col>6</xdr:col>
      <xdr:colOff>511175</xdr:colOff>
      <xdr:row>78</xdr:row>
      <xdr:rowOff>7874</xdr:rowOff>
    </xdr:to>
    <xdr:cxnSp macro="">
      <xdr:nvCxnSpPr>
        <xdr:cNvPr id="178" name="直線コネクタ 177"/>
        <xdr:cNvCxnSpPr/>
      </xdr:nvCxnSpPr>
      <xdr:spPr>
        <a:xfrm flipV="1">
          <a:off x="3797300" y="13364530"/>
          <a:ext cx="8382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7874</xdr:rowOff>
    </xdr:from>
    <xdr:to>
      <xdr:col>5</xdr:col>
      <xdr:colOff>358775</xdr:colOff>
      <xdr:row>78</xdr:row>
      <xdr:rowOff>20295</xdr:rowOff>
    </xdr:to>
    <xdr:cxnSp macro="">
      <xdr:nvCxnSpPr>
        <xdr:cNvPr id="181" name="直線コネクタ 180"/>
        <xdr:cNvCxnSpPr/>
      </xdr:nvCxnSpPr>
      <xdr:spPr>
        <a:xfrm flipV="1">
          <a:off x="2908300" y="13380974"/>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20295</xdr:rowOff>
    </xdr:from>
    <xdr:to>
      <xdr:col>4</xdr:col>
      <xdr:colOff>155575</xdr:colOff>
      <xdr:row>78</xdr:row>
      <xdr:rowOff>56772</xdr:rowOff>
    </xdr:to>
    <xdr:cxnSp macro="">
      <xdr:nvCxnSpPr>
        <xdr:cNvPr id="184" name="直線コネクタ 183"/>
        <xdr:cNvCxnSpPr/>
      </xdr:nvCxnSpPr>
      <xdr:spPr>
        <a:xfrm flipV="1">
          <a:off x="2019300" y="13393395"/>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56772</xdr:rowOff>
    </xdr:from>
    <xdr:to>
      <xdr:col>2</xdr:col>
      <xdr:colOff>638175</xdr:colOff>
      <xdr:row>78</xdr:row>
      <xdr:rowOff>66815</xdr:rowOff>
    </xdr:to>
    <xdr:cxnSp macro="">
      <xdr:nvCxnSpPr>
        <xdr:cNvPr id="187" name="直線コネクタ 186"/>
        <xdr:cNvCxnSpPr/>
      </xdr:nvCxnSpPr>
      <xdr:spPr>
        <a:xfrm flipV="1">
          <a:off x="1130300" y="13429872"/>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112080</xdr:rowOff>
    </xdr:from>
    <xdr:to>
      <xdr:col>6</xdr:col>
      <xdr:colOff>561975</xdr:colOff>
      <xdr:row>78</xdr:row>
      <xdr:rowOff>42230</xdr:rowOff>
    </xdr:to>
    <xdr:sp macro="" textlink="">
      <xdr:nvSpPr>
        <xdr:cNvPr id="197" name="円/楕円 196"/>
        <xdr:cNvSpPr/>
      </xdr:nvSpPr>
      <xdr:spPr>
        <a:xfrm>
          <a:off x="4584700" y="133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134957</xdr:rowOff>
    </xdr:from>
    <xdr:ext cx="599010" cy="259045"/>
    <xdr:sp macro="" textlink="">
      <xdr:nvSpPr>
        <xdr:cNvPr id="198" name="民生費該当値テキスト"/>
        <xdr:cNvSpPr txBox="1"/>
      </xdr:nvSpPr>
      <xdr:spPr>
        <a:xfrm>
          <a:off x="4686300" y="1316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128524</xdr:rowOff>
    </xdr:from>
    <xdr:to>
      <xdr:col>5</xdr:col>
      <xdr:colOff>409575</xdr:colOff>
      <xdr:row>78</xdr:row>
      <xdr:rowOff>58674</xdr:rowOff>
    </xdr:to>
    <xdr:sp macro="" textlink="">
      <xdr:nvSpPr>
        <xdr:cNvPr id="199" name="円/楕円 198"/>
        <xdr:cNvSpPr/>
      </xdr:nvSpPr>
      <xdr:spPr>
        <a:xfrm>
          <a:off x="37465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75201</xdr:rowOff>
    </xdr:from>
    <xdr:ext cx="599010" cy="259045"/>
    <xdr:sp macro="" textlink="">
      <xdr:nvSpPr>
        <xdr:cNvPr id="200" name="テキスト ボックス 199"/>
        <xdr:cNvSpPr txBox="1"/>
      </xdr:nvSpPr>
      <xdr:spPr>
        <a:xfrm>
          <a:off x="3497794" y="1310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140945</xdr:rowOff>
    </xdr:from>
    <xdr:to>
      <xdr:col>4</xdr:col>
      <xdr:colOff>206375</xdr:colOff>
      <xdr:row>78</xdr:row>
      <xdr:rowOff>71095</xdr:rowOff>
    </xdr:to>
    <xdr:sp macro="" textlink="">
      <xdr:nvSpPr>
        <xdr:cNvPr id="201" name="円/楕円 200"/>
        <xdr:cNvSpPr/>
      </xdr:nvSpPr>
      <xdr:spPr>
        <a:xfrm>
          <a:off x="2857500" y="133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62222</xdr:rowOff>
    </xdr:from>
    <xdr:ext cx="599010" cy="259045"/>
    <xdr:sp macro="" textlink="">
      <xdr:nvSpPr>
        <xdr:cNvPr id="202" name="テキスト ボックス 201"/>
        <xdr:cNvSpPr txBox="1"/>
      </xdr:nvSpPr>
      <xdr:spPr>
        <a:xfrm>
          <a:off x="2608794" y="1343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5972</xdr:rowOff>
    </xdr:from>
    <xdr:to>
      <xdr:col>3</xdr:col>
      <xdr:colOff>3175</xdr:colOff>
      <xdr:row>78</xdr:row>
      <xdr:rowOff>107572</xdr:rowOff>
    </xdr:to>
    <xdr:sp macro="" textlink="">
      <xdr:nvSpPr>
        <xdr:cNvPr id="203" name="円/楕円 202"/>
        <xdr:cNvSpPr/>
      </xdr:nvSpPr>
      <xdr:spPr>
        <a:xfrm>
          <a:off x="1968500" y="133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98699</xdr:rowOff>
    </xdr:from>
    <xdr:ext cx="599010" cy="259045"/>
    <xdr:sp macro="" textlink="">
      <xdr:nvSpPr>
        <xdr:cNvPr id="204" name="テキスト ボックス 203"/>
        <xdr:cNvSpPr txBox="1"/>
      </xdr:nvSpPr>
      <xdr:spPr>
        <a:xfrm>
          <a:off x="1719794" y="1347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16015</xdr:rowOff>
    </xdr:from>
    <xdr:to>
      <xdr:col>1</xdr:col>
      <xdr:colOff>485775</xdr:colOff>
      <xdr:row>78</xdr:row>
      <xdr:rowOff>117615</xdr:rowOff>
    </xdr:to>
    <xdr:sp macro="" textlink="">
      <xdr:nvSpPr>
        <xdr:cNvPr id="205" name="円/楕円 204"/>
        <xdr:cNvSpPr/>
      </xdr:nvSpPr>
      <xdr:spPr>
        <a:xfrm>
          <a:off x="1079500" y="133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108742</xdr:rowOff>
    </xdr:from>
    <xdr:ext cx="599010" cy="259045"/>
    <xdr:sp macro="" textlink="">
      <xdr:nvSpPr>
        <xdr:cNvPr id="206" name="テキスト ボックス 205"/>
        <xdr:cNvSpPr txBox="1"/>
      </xdr:nvSpPr>
      <xdr:spPr>
        <a:xfrm>
          <a:off x="830794" y="1348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112751</xdr:rowOff>
    </xdr:from>
    <xdr:to>
      <xdr:col>6</xdr:col>
      <xdr:colOff>511175</xdr:colOff>
      <xdr:row>96</xdr:row>
      <xdr:rowOff>129070</xdr:rowOff>
    </xdr:to>
    <xdr:cxnSp macro="">
      <xdr:nvCxnSpPr>
        <xdr:cNvPr id="235" name="直線コネクタ 234"/>
        <xdr:cNvCxnSpPr/>
      </xdr:nvCxnSpPr>
      <xdr:spPr>
        <a:xfrm>
          <a:off x="3797300" y="16571951"/>
          <a:ext cx="8382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112751</xdr:rowOff>
    </xdr:from>
    <xdr:to>
      <xdr:col>5</xdr:col>
      <xdr:colOff>358775</xdr:colOff>
      <xdr:row>96</xdr:row>
      <xdr:rowOff>135522</xdr:rowOff>
    </xdr:to>
    <xdr:cxnSp macro="">
      <xdr:nvCxnSpPr>
        <xdr:cNvPr id="238" name="直線コネクタ 237"/>
        <xdr:cNvCxnSpPr/>
      </xdr:nvCxnSpPr>
      <xdr:spPr>
        <a:xfrm flipV="1">
          <a:off x="2908300" y="16571951"/>
          <a:ext cx="889000" cy="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135522</xdr:rowOff>
    </xdr:from>
    <xdr:to>
      <xdr:col>4</xdr:col>
      <xdr:colOff>155575</xdr:colOff>
      <xdr:row>96</xdr:row>
      <xdr:rowOff>145162</xdr:rowOff>
    </xdr:to>
    <xdr:cxnSp macro="">
      <xdr:nvCxnSpPr>
        <xdr:cNvPr id="241" name="直線コネクタ 240"/>
        <xdr:cNvCxnSpPr/>
      </xdr:nvCxnSpPr>
      <xdr:spPr>
        <a:xfrm flipV="1">
          <a:off x="2019300" y="16594722"/>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145162</xdr:rowOff>
    </xdr:from>
    <xdr:to>
      <xdr:col>2</xdr:col>
      <xdr:colOff>638175</xdr:colOff>
      <xdr:row>96</xdr:row>
      <xdr:rowOff>153378</xdr:rowOff>
    </xdr:to>
    <xdr:cxnSp macro="">
      <xdr:nvCxnSpPr>
        <xdr:cNvPr id="244" name="直線コネクタ 243"/>
        <xdr:cNvCxnSpPr/>
      </xdr:nvCxnSpPr>
      <xdr:spPr>
        <a:xfrm flipV="1">
          <a:off x="1130300" y="16604362"/>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78270</xdr:rowOff>
    </xdr:from>
    <xdr:to>
      <xdr:col>6</xdr:col>
      <xdr:colOff>561975</xdr:colOff>
      <xdr:row>97</xdr:row>
      <xdr:rowOff>8420</xdr:rowOff>
    </xdr:to>
    <xdr:sp macro="" textlink="">
      <xdr:nvSpPr>
        <xdr:cNvPr id="254" name="円/楕円 253"/>
        <xdr:cNvSpPr/>
      </xdr:nvSpPr>
      <xdr:spPr>
        <a:xfrm>
          <a:off x="4584700" y="165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56697</xdr:rowOff>
    </xdr:from>
    <xdr:ext cx="534377" cy="259045"/>
    <xdr:sp macro="" textlink="">
      <xdr:nvSpPr>
        <xdr:cNvPr id="255" name="衛生費該当値テキスト"/>
        <xdr:cNvSpPr txBox="1"/>
      </xdr:nvSpPr>
      <xdr:spPr>
        <a:xfrm>
          <a:off x="4686300" y="1651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61951</xdr:rowOff>
    </xdr:from>
    <xdr:to>
      <xdr:col>5</xdr:col>
      <xdr:colOff>409575</xdr:colOff>
      <xdr:row>96</xdr:row>
      <xdr:rowOff>163551</xdr:rowOff>
    </xdr:to>
    <xdr:sp macro="" textlink="">
      <xdr:nvSpPr>
        <xdr:cNvPr id="256" name="円/楕円 255"/>
        <xdr:cNvSpPr/>
      </xdr:nvSpPr>
      <xdr:spPr>
        <a:xfrm>
          <a:off x="3746500" y="165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154678</xdr:rowOff>
    </xdr:from>
    <xdr:ext cx="534377" cy="259045"/>
    <xdr:sp macro="" textlink="">
      <xdr:nvSpPr>
        <xdr:cNvPr id="257" name="テキスト ボックス 256"/>
        <xdr:cNvSpPr txBox="1"/>
      </xdr:nvSpPr>
      <xdr:spPr>
        <a:xfrm>
          <a:off x="3530111" y="166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84722</xdr:rowOff>
    </xdr:from>
    <xdr:to>
      <xdr:col>4</xdr:col>
      <xdr:colOff>206375</xdr:colOff>
      <xdr:row>97</xdr:row>
      <xdr:rowOff>14872</xdr:rowOff>
    </xdr:to>
    <xdr:sp macro="" textlink="">
      <xdr:nvSpPr>
        <xdr:cNvPr id="258" name="円/楕円 257"/>
        <xdr:cNvSpPr/>
      </xdr:nvSpPr>
      <xdr:spPr>
        <a:xfrm>
          <a:off x="2857500" y="165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5999</xdr:rowOff>
    </xdr:from>
    <xdr:ext cx="534377" cy="259045"/>
    <xdr:sp macro="" textlink="">
      <xdr:nvSpPr>
        <xdr:cNvPr id="259" name="テキスト ボックス 258"/>
        <xdr:cNvSpPr txBox="1"/>
      </xdr:nvSpPr>
      <xdr:spPr>
        <a:xfrm>
          <a:off x="2641111" y="166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94362</xdr:rowOff>
    </xdr:from>
    <xdr:to>
      <xdr:col>3</xdr:col>
      <xdr:colOff>3175</xdr:colOff>
      <xdr:row>97</xdr:row>
      <xdr:rowOff>24512</xdr:rowOff>
    </xdr:to>
    <xdr:sp macro="" textlink="">
      <xdr:nvSpPr>
        <xdr:cNvPr id="260" name="円/楕円 259"/>
        <xdr:cNvSpPr/>
      </xdr:nvSpPr>
      <xdr:spPr>
        <a:xfrm>
          <a:off x="1968500" y="165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15639</xdr:rowOff>
    </xdr:from>
    <xdr:ext cx="534377" cy="259045"/>
    <xdr:sp macro="" textlink="">
      <xdr:nvSpPr>
        <xdr:cNvPr id="261" name="テキスト ボックス 260"/>
        <xdr:cNvSpPr txBox="1"/>
      </xdr:nvSpPr>
      <xdr:spPr>
        <a:xfrm>
          <a:off x="1752111" y="166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102578</xdr:rowOff>
    </xdr:from>
    <xdr:to>
      <xdr:col>1</xdr:col>
      <xdr:colOff>485775</xdr:colOff>
      <xdr:row>97</xdr:row>
      <xdr:rowOff>32728</xdr:rowOff>
    </xdr:to>
    <xdr:sp macro="" textlink="">
      <xdr:nvSpPr>
        <xdr:cNvPr id="262" name="円/楕円 261"/>
        <xdr:cNvSpPr/>
      </xdr:nvSpPr>
      <xdr:spPr>
        <a:xfrm>
          <a:off x="1079500" y="165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23855</xdr:rowOff>
    </xdr:from>
    <xdr:ext cx="534377" cy="259045"/>
    <xdr:sp macro="" textlink="">
      <xdr:nvSpPr>
        <xdr:cNvPr id="263" name="テキスト ボックス 262"/>
        <xdr:cNvSpPr txBox="1"/>
      </xdr:nvSpPr>
      <xdr:spPr>
        <a:xfrm>
          <a:off x="863111" y="166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13643</xdr:rowOff>
    </xdr:from>
    <xdr:to>
      <xdr:col>15</xdr:col>
      <xdr:colOff>180340</xdr:colOff>
      <xdr:row>39</xdr:row>
      <xdr:rowOff>98878</xdr:rowOff>
    </xdr:to>
    <xdr:cxnSp macro="">
      <xdr:nvCxnSpPr>
        <xdr:cNvPr id="289" name="直線コネクタ 288"/>
        <xdr:cNvCxnSpPr/>
      </xdr:nvCxnSpPr>
      <xdr:spPr>
        <a:xfrm flipV="1">
          <a:off x="10475595" y="5671493"/>
          <a:ext cx="1270" cy="111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131770</xdr:rowOff>
    </xdr:from>
    <xdr:ext cx="469744" cy="259045"/>
    <xdr:sp macro="" textlink="">
      <xdr:nvSpPr>
        <xdr:cNvPr id="292" name="労働費最大値テキスト"/>
        <xdr:cNvSpPr txBox="1"/>
      </xdr:nvSpPr>
      <xdr:spPr>
        <a:xfrm>
          <a:off x="10528300" y="544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33</xdr:row>
      <xdr:rowOff>13643</xdr:rowOff>
    </xdr:from>
    <xdr:to>
      <xdr:col>15</xdr:col>
      <xdr:colOff>269875</xdr:colOff>
      <xdr:row>33</xdr:row>
      <xdr:rowOff>13643</xdr:rowOff>
    </xdr:to>
    <xdr:cxnSp macro="">
      <xdr:nvCxnSpPr>
        <xdr:cNvPr id="293" name="直線コネクタ 292"/>
        <xdr:cNvCxnSpPr/>
      </xdr:nvCxnSpPr>
      <xdr:spPr>
        <a:xfrm>
          <a:off x="10388600" y="567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22134</xdr:rowOff>
    </xdr:from>
    <xdr:to>
      <xdr:col>15</xdr:col>
      <xdr:colOff>180975</xdr:colOff>
      <xdr:row>35</xdr:row>
      <xdr:rowOff>29809</xdr:rowOff>
    </xdr:to>
    <xdr:cxnSp macro="">
      <xdr:nvCxnSpPr>
        <xdr:cNvPr id="294" name="直線コネクタ 293"/>
        <xdr:cNvCxnSpPr/>
      </xdr:nvCxnSpPr>
      <xdr:spPr>
        <a:xfrm flipV="1">
          <a:off x="9639300" y="6022884"/>
          <a:ext cx="8382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1522</xdr:rowOff>
    </xdr:from>
    <xdr:ext cx="469744" cy="259045"/>
    <xdr:sp macro="" textlink="">
      <xdr:nvSpPr>
        <xdr:cNvPr id="295" name="労働費平均値テキスト"/>
        <xdr:cNvSpPr txBox="1"/>
      </xdr:nvSpPr>
      <xdr:spPr>
        <a:xfrm>
          <a:off x="10528300" y="65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23095</xdr:rowOff>
    </xdr:from>
    <xdr:to>
      <xdr:col>15</xdr:col>
      <xdr:colOff>231775</xdr:colOff>
      <xdr:row>38</xdr:row>
      <xdr:rowOff>124695</xdr:rowOff>
    </xdr:to>
    <xdr:sp macro="" textlink="">
      <xdr:nvSpPr>
        <xdr:cNvPr id="296" name="フローチャート : 判断 295"/>
        <xdr:cNvSpPr/>
      </xdr:nvSpPr>
      <xdr:spPr>
        <a:xfrm>
          <a:off x="10426700" y="65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135618</xdr:rowOff>
    </xdr:from>
    <xdr:to>
      <xdr:col>14</xdr:col>
      <xdr:colOff>28575</xdr:colOff>
      <xdr:row>35</xdr:row>
      <xdr:rowOff>29809</xdr:rowOff>
    </xdr:to>
    <xdr:cxnSp macro="">
      <xdr:nvCxnSpPr>
        <xdr:cNvPr id="297" name="直線コネクタ 296"/>
        <xdr:cNvCxnSpPr/>
      </xdr:nvCxnSpPr>
      <xdr:spPr>
        <a:xfrm>
          <a:off x="8750300" y="5964918"/>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8" name="フローチャート : 判断 297"/>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85289</xdr:rowOff>
    </xdr:from>
    <xdr:ext cx="469744" cy="259045"/>
    <xdr:sp macro="" textlink="">
      <xdr:nvSpPr>
        <xdr:cNvPr id="299" name="テキスト ボックス 298"/>
        <xdr:cNvSpPr txBox="1"/>
      </xdr:nvSpPr>
      <xdr:spPr>
        <a:xfrm>
          <a:off x="9404427" y="66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152110</xdr:rowOff>
    </xdr:from>
    <xdr:to>
      <xdr:col>12</xdr:col>
      <xdr:colOff>511175</xdr:colOff>
      <xdr:row>34</xdr:row>
      <xdr:rowOff>135618</xdr:rowOff>
    </xdr:to>
    <xdr:cxnSp macro="">
      <xdr:nvCxnSpPr>
        <xdr:cNvPr id="300" name="直線コネクタ 299"/>
        <xdr:cNvCxnSpPr/>
      </xdr:nvCxnSpPr>
      <xdr:spPr>
        <a:xfrm>
          <a:off x="7861300" y="5809960"/>
          <a:ext cx="889000" cy="1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109148</xdr:rowOff>
    </xdr:from>
    <xdr:to>
      <xdr:col>12</xdr:col>
      <xdr:colOff>561975</xdr:colOff>
      <xdr:row>38</xdr:row>
      <xdr:rowOff>39298</xdr:rowOff>
    </xdr:to>
    <xdr:sp macro="" textlink="">
      <xdr:nvSpPr>
        <xdr:cNvPr id="301" name="フローチャート : 判断 300"/>
        <xdr:cNvSpPr/>
      </xdr:nvSpPr>
      <xdr:spPr>
        <a:xfrm>
          <a:off x="8699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30425</xdr:rowOff>
    </xdr:from>
    <xdr:ext cx="469744" cy="259045"/>
    <xdr:sp macro="" textlink="">
      <xdr:nvSpPr>
        <xdr:cNvPr id="302" name="テキスト ボックス 301"/>
        <xdr:cNvSpPr txBox="1"/>
      </xdr:nvSpPr>
      <xdr:spPr>
        <a:xfrm>
          <a:off x="8515427"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2866</xdr:rowOff>
    </xdr:from>
    <xdr:to>
      <xdr:col>11</xdr:col>
      <xdr:colOff>307975</xdr:colOff>
      <xdr:row>33</xdr:row>
      <xdr:rowOff>152110</xdr:rowOff>
    </xdr:to>
    <xdr:cxnSp macro="">
      <xdr:nvCxnSpPr>
        <xdr:cNvPr id="303" name="直線コネクタ 302"/>
        <xdr:cNvCxnSpPr/>
      </xdr:nvCxnSpPr>
      <xdr:spPr>
        <a:xfrm>
          <a:off x="6972300" y="5317816"/>
          <a:ext cx="889000" cy="49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3012</xdr:rowOff>
    </xdr:from>
    <xdr:to>
      <xdr:col>11</xdr:col>
      <xdr:colOff>358775</xdr:colOff>
      <xdr:row>37</xdr:row>
      <xdr:rowOff>104612</xdr:rowOff>
    </xdr:to>
    <xdr:sp macro="" textlink="">
      <xdr:nvSpPr>
        <xdr:cNvPr id="304" name="フローチャート : 判断 303"/>
        <xdr:cNvSpPr/>
      </xdr:nvSpPr>
      <xdr:spPr>
        <a:xfrm>
          <a:off x="7810500" y="63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95739</xdr:rowOff>
    </xdr:from>
    <xdr:ext cx="469744" cy="259045"/>
    <xdr:sp macro="" textlink="">
      <xdr:nvSpPr>
        <xdr:cNvPr id="305" name="テキスト ボックス 304"/>
        <xdr:cNvSpPr txBox="1"/>
      </xdr:nvSpPr>
      <xdr:spPr>
        <a:xfrm>
          <a:off x="7626427"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104249</xdr:rowOff>
    </xdr:from>
    <xdr:to>
      <xdr:col>10</xdr:col>
      <xdr:colOff>155575</xdr:colOff>
      <xdr:row>37</xdr:row>
      <xdr:rowOff>34399</xdr:rowOff>
    </xdr:to>
    <xdr:sp macro="" textlink="">
      <xdr:nvSpPr>
        <xdr:cNvPr id="306" name="フローチャート : 判断 305"/>
        <xdr:cNvSpPr/>
      </xdr:nvSpPr>
      <xdr:spPr>
        <a:xfrm>
          <a:off x="6921500" y="62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25526</xdr:rowOff>
    </xdr:from>
    <xdr:ext cx="469744" cy="259045"/>
    <xdr:sp macro="" textlink="">
      <xdr:nvSpPr>
        <xdr:cNvPr id="307" name="テキスト ボックス 306"/>
        <xdr:cNvSpPr txBox="1"/>
      </xdr:nvSpPr>
      <xdr:spPr>
        <a:xfrm>
          <a:off x="6737427" y="63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142784</xdr:rowOff>
    </xdr:from>
    <xdr:to>
      <xdr:col>15</xdr:col>
      <xdr:colOff>231775</xdr:colOff>
      <xdr:row>35</xdr:row>
      <xdr:rowOff>72934</xdr:rowOff>
    </xdr:to>
    <xdr:sp macro="" textlink="">
      <xdr:nvSpPr>
        <xdr:cNvPr id="313" name="円/楕円 312"/>
        <xdr:cNvSpPr/>
      </xdr:nvSpPr>
      <xdr:spPr>
        <a:xfrm>
          <a:off x="10426700" y="59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165661</xdr:rowOff>
    </xdr:from>
    <xdr:ext cx="469744" cy="259045"/>
    <xdr:sp macro="" textlink="">
      <xdr:nvSpPr>
        <xdr:cNvPr id="314" name="労働費該当値テキスト"/>
        <xdr:cNvSpPr txBox="1"/>
      </xdr:nvSpPr>
      <xdr:spPr>
        <a:xfrm>
          <a:off x="10528300" y="582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150459</xdr:rowOff>
    </xdr:from>
    <xdr:to>
      <xdr:col>14</xdr:col>
      <xdr:colOff>79375</xdr:colOff>
      <xdr:row>35</xdr:row>
      <xdr:rowOff>80609</xdr:rowOff>
    </xdr:to>
    <xdr:sp macro="" textlink="">
      <xdr:nvSpPr>
        <xdr:cNvPr id="315" name="円/楕円 314"/>
        <xdr:cNvSpPr/>
      </xdr:nvSpPr>
      <xdr:spPr>
        <a:xfrm>
          <a:off x="9588500" y="597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97136</xdr:rowOff>
    </xdr:from>
    <xdr:ext cx="469744" cy="259045"/>
    <xdr:sp macro="" textlink="">
      <xdr:nvSpPr>
        <xdr:cNvPr id="316" name="テキスト ボックス 315"/>
        <xdr:cNvSpPr txBox="1"/>
      </xdr:nvSpPr>
      <xdr:spPr>
        <a:xfrm>
          <a:off x="9404427" y="575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84818</xdr:rowOff>
    </xdr:from>
    <xdr:to>
      <xdr:col>12</xdr:col>
      <xdr:colOff>561975</xdr:colOff>
      <xdr:row>35</xdr:row>
      <xdr:rowOff>14968</xdr:rowOff>
    </xdr:to>
    <xdr:sp macro="" textlink="">
      <xdr:nvSpPr>
        <xdr:cNvPr id="317" name="円/楕円 316"/>
        <xdr:cNvSpPr/>
      </xdr:nvSpPr>
      <xdr:spPr>
        <a:xfrm>
          <a:off x="8699500" y="591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31495</xdr:rowOff>
    </xdr:from>
    <xdr:ext cx="469744" cy="259045"/>
    <xdr:sp macro="" textlink="">
      <xdr:nvSpPr>
        <xdr:cNvPr id="318" name="テキスト ボックス 317"/>
        <xdr:cNvSpPr txBox="1"/>
      </xdr:nvSpPr>
      <xdr:spPr>
        <a:xfrm>
          <a:off x="8515427" y="568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101310</xdr:rowOff>
    </xdr:from>
    <xdr:to>
      <xdr:col>11</xdr:col>
      <xdr:colOff>358775</xdr:colOff>
      <xdr:row>34</xdr:row>
      <xdr:rowOff>31460</xdr:rowOff>
    </xdr:to>
    <xdr:sp macro="" textlink="">
      <xdr:nvSpPr>
        <xdr:cNvPr id="319" name="円/楕円 318"/>
        <xdr:cNvSpPr/>
      </xdr:nvSpPr>
      <xdr:spPr>
        <a:xfrm>
          <a:off x="7810500" y="575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47987</xdr:rowOff>
    </xdr:from>
    <xdr:ext cx="469744" cy="259045"/>
    <xdr:sp macro="" textlink="">
      <xdr:nvSpPr>
        <xdr:cNvPr id="320" name="テキスト ボックス 319"/>
        <xdr:cNvSpPr txBox="1"/>
      </xdr:nvSpPr>
      <xdr:spPr>
        <a:xfrm>
          <a:off x="7626427" y="5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123516</xdr:rowOff>
    </xdr:from>
    <xdr:to>
      <xdr:col>10</xdr:col>
      <xdr:colOff>155575</xdr:colOff>
      <xdr:row>31</xdr:row>
      <xdr:rowOff>53666</xdr:rowOff>
    </xdr:to>
    <xdr:sp macro="" textlink="">
      <xdr:nvSpPr>
        <xdr:cNvPr id="321" name="円/楕円 320"/>
        <xdr:cNvSpPr/>
      </xdr:nvSpPr>
      <xdr:spPr>
        <a:xfrm>
          <a:off x="6921500" y="526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70193</xdr:rowOff>
    </xdr:from>
    <xdr:ext cx="469744" cy="259045"/>
    <xdr:sp macro="" textlink="">
      <xdr:nvSpPr>
        <xdr:cNvPr id="322" name="テキスト ボックス 321"/>
        <xdr:cNvSpPr txBox="1"/>
      </xdr:nvSpPr>
      <xdr:spPr>
        <a:xfrm>
          <a:off x="6737427" y="504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6" name="直線コネクタ 345"/>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7"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8" name="直線コネクタ 347"/>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9"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50" name="直線コネクタ 349"/>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165709</xdr:rowOff>
    </xdr:from>
    <xdr:to>
      <xdr:col>15</xdr:col>
      <xdr:colOff>180975</xdr:colOff>
      <xdr:row>57</xdr:row>
      <xdr:rowOff>1194</xdr:rowOff>
    </xdr:to>
    <xdr:cxnSp macro="">
      <xdr:nvCxnSpPr>
        <xdr:cNvPr id="351" name="直線コネクタ 350"/>
        <xdr:cNvCxnSpPr/>
      </xdr:nvCxnSpPr>
      <xdr:spPr>
        <a:xfrm flipV="1">
          <a:off x="9639300" y="9766909"/>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2"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3" name="フローチャート : 判断 352"/>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1194</xdr:rowOff>
    </xdr:from>
    <xdr:to>
      <xdr:col>14</xdr:col>
      <xdr:colOff>28575</xdr:colOff>
      <xdr:row>57</xdr:row>
      <xdr:rowOff>71755</xdr:rowOff>
    </xdr:to>
    <xdr:cxnSp macro="">
      <xdr:nvCxnSpPr>
        <xdr:cNvPr id="354" name="直線コネクタ 353"/>
        <xdr:cNvCxnSpPr/>
      </xdr:nvCxnSpPr>
      <xdr:spPr>
        <a:xfrm flipV="1">
          <a:off x="8750300" y="9773844"/>
          <a:ext cx="889000" cy="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5" name="フローチャート : 判断 354"/>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6" name="テキスト ボックス 355"/>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71755</xdr:rowOff>
    </xdr:from>
    <xdr:to>
      <xdr:col>12</xdr:col>
      <xdr:colOff>511175</xdr:colOff>
      <xdr:row>57</xdr:row>
      <xdr:rowOff>76200</xdr:rowOff>
    </xdr:to>
    <xdr:cxnSp macro="">
      <xdr:nvCxnSpPr>
        <xdr:cNvPr id="357" name="直線コネクタ 356"/>
        <xdr:cNvCxnSpPr/>
      </xdr:nvCxnSpPr>
      <xdr:spPr>
        <a:xfrm flipV="1">
          <a:off x="7861300" y="9844405"/>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8" name="フローチャート : 判断 35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9" name="テキスト ボックス 35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76200</xdr:rowOff>
    </xdr:from>
    <xdr:to>
      <xdr:col>11</xdr:col>
      <xdr:colOff>307975</xdr:colOff>
      <xdr:row>57</xdr:row>
      <xdr:rowOff>109182</xdr:rowOff>
    </xdr:to>
    <xdr:cxnSp macro="">
      <xdr:nvCxnSpPr>
        <xdr:cNvPr id="360" name="直線コネクタ 359"/>
        <xdr:cNvCxnSpPr/>
      </xdr:nvCxnSpPr>
      <xdr:spPr>
        <a:xfrm flipV="1">
          <a:off x="6972300" y="9848850"/>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61" name="フローチャート : 判断 36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2" name="テキスト ボックス 36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3" name="フローチャート : 判断 36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4" name="テキスト ボックス 36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114909</xdr:rowOff>
    </xdr:from>
    <xdr:to>
      <xdr:col>15</xdr:col>
      <xdr:colOff>231775</xdr:colOff>
      <xdr:row>57</xdr:row>
      <xdr:rowOff>45059</xdr:rowOff>
    </xdr:to>
    <xdr:sp macro="" textlink="">
      <xdr:nvSpPr>
        <xdr:cNvPr id="370" name="円/楕円 369"/>
        <xdr:cNvSpPr/>
      </xdr:nvSpPr>
      <xdr:spPr>
        <a:xfrm>
          <a:off x="10426700" y="97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137786</xdr:rowOff>
    </xdr:from>
    <xdr:ext cx="534377" cy="259045"/>
    <xdr:sp macro="" textlink="">
      <xdr:nvSpPr>
        <xdr:cNvPr id="371" name="農林水産業費該当値テキスト"/>
        <xdr:cNvSpPr txBox="1"/>
      </xdr:nvSpPr>
      <xdr:spPr>
        <a:xfrm>
          <a:off x="10528300" y="95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121844</xdr:rowOff>
    </xdr:from>
    <xdr:to>
      <xdr:col>14</xdr:col>
      <xdr:colOff>79375</xdr:colOff>
      <xdr:row>57</xdr:row>
      <xdr:rowOff>51994</xdr:rowOff>
    </xdr:to>
    <xdr:sp macro="" textlink="">
      <xdr:nvSpPr>
        <xdr:cNvPr id="372" name="円/楕円 371"/>
        <xdr:cNvSpPr/>
      </xdr:nvSpPr>
      <xdr:spPr>
        <a:xfrm>
          <a:off x="9588500" y="97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68521</xdr:rowOff>
    </xdr:from>
    <xdr:ext cx="534377" cy="259045"/>
    <xdr:sp macro="" textlink="">
      <xdr:nvSpPr>
        <xdr:cNvPr id="373" name="テキスト ボックス 372"/>
        <xdr:cNvSpPr txBox="1"/>
      </xdr:nvSpPr>
      <xdr:spPr>
        <a:xfrm>
          <a:off x="9372111" y="94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20955</xdr:rowOff>
    </xdr:from>
    <xdr:to>
      <xdr:col>12</xdr:col>
      <xdr:colOff>561975</xdr:colOff>
      <xdr:row>57</xdr:row>
      <xdr:rowOff>122555</xdr:rowOff>
    </xdr:to>
    <xdr:sp macro="" textlink="">
      <xdr:nvSpPr>
        <xdr:cNvPr id="374" name="円/楕円 373"/>
        <xdr:cNvSpPr/>
      </xdr:nvSpPr>
      <xdr:spPr>
        <a:xfrm>
          <a:off x="8699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113682</xdr:rowOff>
    </xdr:from>
    <xdr:ext cx="534377" cy="259045"/>
    <xdr:sp macro="" textlink="">
      <xdr:nvSpPr>
        <xdr:cNvPr id="375" name="テキスト ボックス 374"/>
        <xdr:cNvSpPr txBox="1"/>
      </xdr:nvSpPr>
      <xdr:spPr>
        <a:xfrm>
          <a:off x="8483111" y="98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25400</xdr:rowOff>
    </xdr:from>
    <xdr:to>
      <xdr:col>11</xdr:col>
      <xdr:colOff>358775</xdr:colOff>
      <xdr:row>57</xdr:row>
      <xdr:rowOff>127000</xdr:rowOff>
    </xdr:to>
    <xdr:sp macro="" textlink="">
      <xdr:nvSpPr>
        <xdr:cNvPr id="376" name="円/楕円 375"/>
        <xdr:cNvSpPr/>
      </xdr:nvSpPr>
      <xdr:spPr>
        <a:xfrm>
          <a:off x="781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118127</xdr:rowOff>
    </xdr:from>
    <xdr:ext cx="534377" cy="259045"/>
    <xdr:sp macro="" textlink="">
      <xdr:nvSpPr>
        <xdr:cNvPr id="377" name="テキスト ボックス 376"/>
        <xdr:cNvSpPr txBox="1"/>
      </xdr:nvSpPr>
      <xdr:spPr>
        <a:xfrm>
          <a:off x="7594111" y="9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58382</xdr:rowOff>
    </xdr:from>
    <xdr:to>
      <xdr:col>10</xdr:col>
      <xdr:colOff>155575</xdr:colOff>
      <xdr:row>57</xdr:row>
      <xdr:rowOff>159982</xdr:rowOff>
    </xdr:to>
    <xdr:sp macro="" textlink="">
      <xdr:nvSpPr>
        <xdr:cNvPr id="378" name="円/楕円 377"/>
        <xdr:cNvSpPr/>
      </xdr:nvSpPr>
      <xdr:spPr>
        <a:xfrm>
          <a:off x="6921500" y="983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151109</xdr:rowOff>
    </xdr:from>
    <xdr:ext cx="534377" cy="259045"/>
    <xdr:sp macro="" textlink="">
      <xdr:nvSpPr>
        <xdr:cNvPr id="379" name="テキスト ボックス 378"/>
        <xdr:cNvSpPr txBox="1"/>
      </xdr:nvSpPr>
      <xdr:spPr>
        <a:xfrm>
          <a:off x="6705111" y="99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5" name="直線コネクタ 404"/>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6"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7" name="直線コネクタ 406"/>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8"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9" name="直線コネクタ 408"/>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53322</xdr:rowOff>
    </xdr:from>
    <xdr:to>
      <xdr:col>15</xdr:col>
      <xdr:colOff>180975</xdr:colOff>
      <xdr:row>74</xdr:row>
      <xdr:rowOff>55085</xdr:rowOff>
    </xdr:to>
    <xdr:cxnSp macro="">
      <xdr:nvCxnSpPr>
        <xdr:cNvPr id="410" name="直線コネクタ 409"/>
        <xdr:cNvCxnSpPr/>
      </xdr:nvCxnSpPr>
      <xdr:spPr>
        <a:xfrm flipV="1">
          <a:off x="9639300" y="12569172"/>
          <a:ext cx="838200" cy="1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11"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2" name="フローチャート : 判断 411"/>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55085</xdr:rowOff>
    </xdr:from>
    <xdr:to>
      <xdr:col>14</xdr:col>
      <xdr:colOff>28575</xdr:colOff>
      <xdr:row>74</xdr:row>
      <xdr:rowOff>137153</xdr:rowOff>
    </xdr:to>
    <xdr:cxnSp macro="">
      <xdr:nvCxnSpPr>
        <xdr:cNvPr id="413" name="直線コネクタ 412"/>
        <xdr:cNvCxnSpPr/>
      </xdr:nvCxnSpPr>
      <xdr:spPr>
        <a:xfrm flipV="1">
          <a:off x="8750300" y="12742385"/>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4" name="フローチャート : 判断 413"/>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5" name="テキスト ボックス 414"/>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137153</xdr:rowOff>
    </xdr:from>
    <xdr:to>
      <xdr:col>12</xdr:col>
      <xdr:colOff>511175</xdr:colOff>
      <xdr:row>75</xdr:row>
      <xdr:rowOff>56228</xdr:rowOff>
    </xdr:to>
    <xdr:cxnSp macro="">
      <xdr:nvCxnSpPr>
        <xdr:cNvPr id="416" name="直線コネクタ 415"/>
        <xdr:cNvCxnSpPr/>
      </xdr:nvCxnSpPr>
      <xdr:spPr>
        <a:xfrm flipV="1">
          <a:off x="7861300" y="12824453"/>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7" name="フローチャート : 判断 416"/>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8" name="テキスト ボックス 417"/>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56228</xdr:rowOff>
    </xdr:from>
    <xdr:to>
      <xdr:col>11</xdr:col>
      <xdr:colOff>307975</xdr:colOff>
      <xdr:row>75</xdr:row>
      <xdr:rowOff>87449</xdr:rowOff>
    </xdr:to>
    <xdr:cxnSp macro="">
      <xdr:nvCxnSpPr>
        <xdr:cNvPr id="419" name="直線コネクタ 418"/>
        <xdr:cNvCxnSpPr/>
      </xdr:nvCxnSpPr>
      <xdr:spPr>
        <a:xfrm flipV="1">
          <a:off x="6972300" y="12914978"/>
          <a:ext cx="8890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20" name="フローチャート : 判断 419"/>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21" name="テキスト ボックス 420"/>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2" name="フローチャート : 判断 421"/>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3" name="テキスト ボックス 422"/>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2522</xdr:rowOff>
    </xdr:from>
    <xdr:to>
      <xdr:col>15</xdr:col>
      <xdr:colOff>231775</xdr:colOff>
      <xdr:row>73</xdr:row>
      <xdr:rowOff>104122</xdr:rowOff>
    </xdr:to>
    <xdr:sp macro="" textlink="">
      <xdr:nvSpPr>
        <xdr:cNvPr id="429" name="円/楕円 428"/>
        <xdr:cNvSpPr/>
      </xdr:nvSpPr>
      <xdr:spPr>
        <a:xfrm>
          <a:off x="10426700" y="125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25399</xdr:rowOff>
    </xdr:from>
    <xdr:ext cx="534377" cy="259045"/>
    <xdr:sp macro="" textlink="">
      <xdr:nvSpPr>
        <xdr:cNvPr id="430" name="商工費該当値テキスト"/>
        <xdr:cNvSpPr txBox="1"/>
      </xdr:nvSpPr>
      <xdr:spPr>
        <a:xfrm>
          <a:off x="10528300" y="1236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32,895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4285</xdr:rowOff>
    </xdr:from>
    <xdr:to>
      <xdr:col>14</xdr:col>
      <xdr:colOff>79375</xdr:colOff>
      <xdr:row>74</xdr:row>
      <xdr:rowOff>105885</xdr:rowOff>
    </xdr:to>
    <xdr:sp macro="" textlink="">
      <xdr:nvSpPr>
        <xdr:cNvPr id="431" name="円/楕円 430"/>
        <xdr:cNvSpPr/>
      </xdr:nvSpPr>
      <xdr:spPr>
        <a:xfrm>
          <a:off x="9588500" y="126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122412</xdr:rowOff>
    </xdr:from>
    <xdr:ext cx="534377" cy="259045"/>
    <xdr:sp macro="" textlink="">
      <xdr:nvSpPr>
        <xdr:cNvPr id="432" name="テキスト ボックス 431"/>
        <xdr:cNvSpPr txBox="1"/>
      </xdr:nvSpPr>
      <xdr:spPr>
        <a:xfrm>
          <a:off x="9372111" y="124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86353</xdr:rowOff>
    </xdr:from>
    <xdr:to>
      <xdr:col>12</xdr:col>
      <xdr:colOff>561975</xdr:colOff>
      <xdr:row>75</xdr:row>
      <xdr:rowOff>16503</xdr:rowOff>
    </xdr:to>
    <xdr:sp macro="" textlink="">
      <xdr:nvSpPr>
        <xdr:cNvPr id="433" name="円/楕円 432"/>
        <xdr:cNvSpPr/>
      </xdr:nvSpPr>
      <xdr:spPr>
        <a:xfrm>
          <a:off x="8699500" y="127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33030</xdr:rowOff>
    </xdr:from>
    <xdr:ext cx="534377" cy="259045"/>
    <xdr:sp macro="" textlink="">
      <xdr:nvSpPr>
        <xdr:cNvPr id="434" name="テキスト ボックス 433"/>
        <xdr:cNvSpPr txBox="1"/>
      </xdr:nvSpPr>
      <xdr:spPr>
        <a:xfrm>
          <a:off x="8483111" y="125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5428</xdr:rowOff>
    </xdr:from>
    <xdr:to>
      <xdr:col>11</xdr:col>
      <xdr:colOff>358775</xdr:colOff>
      <xdr:row>75</xdr:row>
      <xdr:rowOff>107028</xdr:rowOff>
    </xdr:to>
    <xdr:sp macro="" textlink="">
      <xdr:nvSpPr>
        <xdr:cNvPr id="435" name="円/楕円 434"/>
        <xdr:cNvSpPr/>
      </xdr:nvSpPr>
      <xdr:spPr>
        <a:xfrm>
          <a:off x="7810500" y="128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123555</xdr:rowOff>
    </xdr:from>
    <xdr:ext cx="534377" cy="259045"/>
    <xdr:sp macro="" textlink="">
      <xdr:nvSpPr>
        <xdr:cNvPr id="436" name="テキスト ボックス 435"/>
        <xdr:cNvSpPr txBox="1"/>
      </xdr:nvSpPr>
      <xdr:spPr>
        <a:xfrm>
          <a:off x="7594111" y="126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36649</xdr:rowOff>
    </xdr:from>
    <xdr:to>
      <xdr:col>10</xdr:col>
      <xdr:colOff>155575</xdr:colOff>
      <xdr:row>75</xdr:row>
      <xdr:rowOff>138249</xdr:rowOff>
    </xdr:to>
    <xdr:sp macro="" textlink="">
      <xdr:nvSpPr>
        <xdr:cNvPr id="437" name="円/楕円 436"/>
        <xdr:cNvSpPr/>
      </xdr:nvSpPr>
      <xdr:spPr>
        <a:xfrm>
          <a:off x="6921500" y="128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154776</xdr:rowOff>
    </xdr:from>
    <xdr:ext cx="534377" cy="259045"/>
    <xdr:sp macro="" textlink="">
      <xdr:nvSpPr>
        <xdr:cNvPr id="438" name="テキスト ボックス 437"/>
        <xdr:cNvSpPr txBox="1"/>
      </xdr:nvSpPr>
      <xdr:spPr>
        <a:xfrm>
          <a:off x="6705111" y="1267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2" name="テキスト ボックス 45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4" name="テキスト ボックス 45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60" name="テキスト ボックス 45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2" name="テキスト ボックス 46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4" name="直線コネクタ 463"/>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5"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6" name="直線コネクタ 465"/>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7"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8" name="直線コネクタ 467"/>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65287</xdr:rowOff>
    </xdr:from>
    <xdr:to>
      <xdr:col>15</xdr:col>
      <xdr:colOff>180975</xdr:colOff>
      <xdr:row>99</xdr:row>
      <xdr:rowOff>3580</xdr:rowOff>
    </xdr:to>
    <xdr:cxnSp macro="">
      <xdr:nvCxnSpPr>
        <xdr:cNvPr id="469" name="直線コネクタ 468"/>
        <xdr:cNvCxnSpPr/>
      </xdr:nvCxnSpPr>
      <xdr:spPr>
        <a:xfrm>
          <a:off x="9639300" y="16867387"/>
          <a:ext cx="838200" cy="10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70"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71" name="フローチャート : 判断 470"/>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65287</xdr:rowOff>
    </xdr:from>
    <xdr:to>
      <xdr:col>14</xdr:col>
      <xdr:colOff>28575</xdr:colOff>
      <xdr:row>98</xdr:row>
      <xdr:rowOff>119647</xdr:rowOff>
    </xdr:to>
    <xdr:cxnSp macro="">
      <xdr:nvCxnSpPr>
        <xdr:cNvPr id="472" name="直線コネクタ 471"/>
        <xdr:cNvCxnSpPr/>
      </xdr:nvCxnSpPr>
      <xdr:spPr>
        <a:xfrm flipV="1">
          <a:off x="8750300" y="16867387"/>
          <a:ext cx="889000" cy="5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3" name="フローチャート : 判断 472"/>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4" name="テキスト ボックス 473"/>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119647</xdr:rowOff>
    </xdr:from>
    <xdr:to>
      <xdr:col>12</xdr:col>
      <xdr:colOff>511175</xdr:colOff>
      <xdr:row>98</xdr:row>
      <xdr:rowOff>138943</xdr:rowOff>
    </xdr:to>
    <xdr:cxnSp macro="">
      <xdr:nvCxnSpPr>
        <xdr:cNvPr id="475" name="直線コネクタ 474"/>
        <xdr:cNvCxnSpPr/>
      </xdr:nvCxnSpPr>
      <xdr:spPr>
        <a:xfrm flipV="1">
          <a:off x="7861300" y="16921747"/>
          <a:ext cx="889000" cy="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6" name="フローチャート : 判断 475"/>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24646</xdr:rowOff>
    </xdr:from>
    <xdr:ext cx="534377" cy="259045"/>
    <xdr:sp macro="" textlink="">
      <xdr:nvSpPr>
        <xdr:cNvPr id="477" name="テキスト ボックス 476"/>
        <xdr:cNvSpPr txBox="1"/>
      </xdr:nvSpPr>
      <xdr:spPr>
        <a:xfrm>
          <a:off x="8483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138943</xdr:rowOff>
    </xdr:from>
    <xdr:to>
      <xdr:col>11</xdr:col>
      <xdr:colOff>307975</xdr:colOff>
      <xdr:row>99</xdr:row>
      <xdr:rowOff>586</xdr:rowOff>
    </xdr:to>
    <xdr:cxnSp macro="">
      <xdr:nvCxnSpPr>
        <xdr:cNvPr id="478" name="直線コネクタ 477"/>
        <xdr:cNvCxnSpPr/>
      </xdr:nvCxnSpPr>
      <xdr:spPr>
        <a:xfrm flipV="1">
          <a:off x="6972300" y="16941043"/>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9" name="フローチャート : 判断 478"/>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80" name="テキスト ボックス 479"/>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81" name="フローチャート : 判断 480"/>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2" name="テキスト ボックス 481"/>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124230</xdr:rowOff>
    </xdr:from>
    <xdr:to>
      <xdr:col>15</xdr:col>
      <xdr:colOff>231775</xdr:colOff>
      <xdr:row>99</xdr:row>
      <xdr:rowOff>54380</xdr:rowOff>
    </xdr:to>
    <xdr:sp macro="" textlink="">
      <xdr:nvSpPr>
        <xdr:cNvPr id="488" name="円/楕円 487"/>
        <xdr:cNvSpPr/>
      </xdr:nvSpPr>
      <xdr:spPr>
        <a:xfrm>
          <a:off x="10426700" y="169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83607</xdr:rowOff>
    </xdr:from>
    <xdr:ext cx="534377" cy="259045"/>
    <xdr:sp macro="" textlink="">
      <xdr:nvSpPr>
        <xdr:cNvPr id="489" name="土木費該当値テキスト"/>
        <xdr:cNvSpPr txBox="1"/>
      </xdr:nvSpPr>
      <xdr:spPr>
        <a:xfrm>
          <a:off x="10528300" y="167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14487</xdr:rowOff>
    </xdr:from>
    <xdr:to>
      <xdr:col>14</xdr:col>
      <xdr:colOff>79375</xdr:colOff>
      <xdr:row>98</xdr:row>
      <xdr:rowOff>116087</xdr:rowOff>
    </xdr:to>
    <xdr:sp macro="" textlink="">
      <xdr:nvSpPr>
        <xdr:cNvPr id="490" name="円/楕円 489"/>
        <xdr:cNvSpPr/>
      </xdr:nvSpPr>
      <xdr:spPr>
        <a:xfrm>
          <a:off x="9588500" y="168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132614</xdr:rowOff>
    </xdr:from>
    <xdr:ext cx="599010" cy="259045"/>
    <xdr:sp macro="" textlink="">
      <xdr:nvSpPr>
        <xdr:cNvPr id="491" name="テキスト ボックス 490"/>
        <xdr:cNvSpPr txBox="1"/>
      </xdr:nvSpPr>
      <xdr:spPr>
        <a:xfrm>
          <a:off x="9339794" y="1659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125,572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68847</xdr:rowOff>
    </xdr:from>
    <xdr:to>
      <xdr:col>12</xdr:col>
      <xdr:colOff>561975</xdr:colOff>
      <xdr:row>98</xdr:row>
      <xdr:rowOff>170447</xdr:rowOff>
    </xdr:to>
    <xdr:sp macro="" textlink="">
      <xdr:nvSpPr>
        <xdr:cNvPr id="492" name="円/楕円 491"/>
        <xdr:cNvSpPr/>
      </xdr:nvSpPr>
      <xdr:spPr>
        <a:xfrm>
          <a:off x="8699500" y="168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15524</xdr:rowOff>
    </xdr:from>
    <xdr:ext cx="534377" cy="259045"/>
    <xdr:sp macro="" textlink="">
      <xdr:nvSpPr>
        <xdr:cNvPr id="493" name="テキスト ボックス 492"/>
        <xdr:cNvSpPr txBox="1"/>
      </xdr:nvSpPr>
      <xdr:spPr>
        <a:xfrm>
          <a:off x="8483111" y="166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88143</xdr:rowOff>
    </xdr:from>
    <xdr:to>
      <xdr:col>11</xdr:col>
      <xdr:colOff>358775</xdr:colOff>
      <xdr:row>99</xdr:row>
      <xdr:rowOff>18293</xdr:rowOff>
    </xdr:to>
    <xdr:sp macro="" textlink="">
      <xdr:nvSpPr>
        <xdr:cNvPr id="494" name="円/楕円 493"/>
        <xdr:cNvSpPr/>
      </xdr:nvSpPr>
      <xdr:spPr>
        <a:xfrm>
          <a:off x="7810500" y="168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34820</xdr:rowOff>
    </xdr:from>
    <xdr:ext cx="534377" cy="259045"/>
    <xdr:sp macro="" textlink="">
      <xdr:nvSpPr>
        <xdr:cNvPr id="495" name="テキスト ボックス 494"/>
        <xdr:cNvSpPr txBox="1"/>
      </xdr:nvSpPr>
      <xdr:spPr>
        <a:xfrm>
          <a:off x="7594111" y="1666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121236</xdr:rowOff>
    </xdr:from>
    <xdr:to>
      <xdr:col>10</xdr:col>
      <xdr:colOff>155575</xdr:colOff>
      <xdr:row>99</xdr:row>
      <xdr:rowOff>51386</xdr:rowOff>
    </xdr:to>
    <xdr:sp macro="" textlink="">
      <xdr:nvSpPr>
        <xdr:cNvPr id="496" name="円/楕円 495"/>
        <xdr:cNvSpPr/>
      </xdr:nvSpPr>
      <xdr:spPr>
        <a:xfrm>
          <a:off x="6921500" y="169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67913</xdr:rowOff>
    </xdr:from>
    <xdr:ext cx="534377" cy="259045"/>
    <xdr:sp macro="" textlink="">
      <xdr:nvSpPr>
        <xdr:cNvPr id="497" name="テキスト ボックス 496"/>
        <xdr:cNvSpPr txBox="1"/>
      </xdr:nvSpPr>
      <xdr:spPr>
        <a:xfrm>
          <a:off x="6705111" y="1669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21" name="直線コネクタ 520"/>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2"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3" name="直線コネクタ 522"/>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4"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5" name="直線コネクタ 524"/>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71234</xdr:rowOff>
    </xdr:from>
    <xdr:to>
      <xdr:col>23</xdr:col>
      <xdr:colOff>517525</xdr:colOff>
      <xdr:row>37</xdr:row>
      <xdr:rowOff>72244</xdr:rowOff>
    </xdr:to>
    <xdr:cxnSp macro="">
      <xdr:nvCxnSpPr>
        <xdr:cNvPr id="526" name="直線コネクタ 525"/>
        <xdr:cNvCxnSpPr/>
      </xdr:nvCxnSpPr>
      <xdr:spPr>
        <a:xfrm>
          <a:off x="15481300" y="6414884"/>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7"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8" name="フローチャート : 判断 527"/>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71234</xdr:rowOff>
    </xdr:from>
    <xdr:to>
      <xdr:col>22</xdr:col>
      <xdr:colOff>365125</xdr:colOff>
      <xdr:row>37</xdr:row>
      <xdr:rowOff>105810</xdr:rowOff>
    </xdr:to>
    <xdr:cxnSp macro="">
      <xdr:nvCxnSpPr>
        <xdr:cNvPr id="529" name="直線コネクタ 528"/>
        <xdr:cNvCxnSpPr/>
      </xdr:nvCxnSpPr>
      <xdr:spPr>
        <a:xfrm flipV="1">
          <a:off x="14592300" y="6414884"/>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30" name="フローチャート : 判断 529"/>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31" name="テキスト ボックス 530"/>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44450</xdr:rowOff>
    </xdr:from>
    <xdr:to>
      <xdr:col>21</xdr:col>
      <xdr:colOff>161925</xdr:colOff>
      <xdr:row>37</xdr:row>
      <xdr:rowOff>105810</xdr:rowOff>
    </xdr:to>
    <xdr:cxnSp macro="">
      <xdr:nvCxnSpPr>
        <xdr:cNvPr id="532" name="直線コネクタ 531"/>
        <xdr:cNvCxnSpPr/>
      </xdr:nvCxnSpPr>
      <xdr:spPr>
        <a:xfrm>
          <a:off x="13703300" y="6216650"/>
          <a:ext cx="889000" cy="23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3" name="フローチャート : 判断 532"/>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4" name="テキスト ボックス 533"/>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44450</xdr:rowOff>
    </xdr:from>
    <xdr:to>
      <xdr:col>19</xdr:col>
      <xdr:colOff>644525</xdr:colOff>
      <xdr:row>37</xdr:row>
      <xdr:rowOff>54794</xdr:rowOff>
    </xdr:to>
    <xdr:cxnSp macro="">
      <xdr:nvCxnSpPr>
        <xdr:cNvPr id="535" name="直線コネクタ 534"/>
        <xdr:cNvCxnSpPr/>
      </xdr:nvCxnSpPr>
      <xdr:spPr>
        <a:xfrm flipV="1">
          <a:off x="12814300" y="6216650"/>
          <a:ext cx="889000" cy="18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6" name="フローチャート : 判断 535"/>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142651</xdr:rowOff>
    </xdr:from>
    <xdr:ext cx="534377" cy="259045"/>
    <xdr:sp macro="" textlink="">
      <xdr:nvSpPr>
        <xdr:cNvPr id="537" name="テキスト ボックス 536"/>
        <xdr:cNvSpPr txBox="1"/>
      </xdr:nvSpPr>
      <xdr:spPr>
        <a:xfrm>
          <a:off x="13436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8" name="フローチャート : 判断 537"/>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9" name="テキスト ボックス 538"/>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21444</xdr:rowOff>
    </xdr:from>
    <xdr:to>
      <xdr:col>23</xdr:col>
      <xdr:colOff>568325</xdr:colOff>
      <xdr:row>37</xdr:row>
      <xdr:rowOff>123044</xdr:rowOff>
    </xdr:to>
    <xdr:sp macro="" textlink="">
      <xdr:nvSpPr>
        <xdr:cNvPr id="545" name="円/楕円 544"/>
        <xdr:cNvSpPr/>
      </xdr:nvSpPr>
      <xdr:spPr>
        <a:xfrm>
          <a:off x="16268700" y="63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6" name="消防費該当値テキスト"/>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20434</xdr:rowOff>
    </xdr:from>
    <xdr:to>
      <xdr:col>22</xdr:col>
      <xdr:colOff>415925</xdr:colOff>
      <xdr:row>37</xdr:row>
      <xdr:rowOff>122034</xdr:rowOff>
    </xdr:to>
    <xdr:sp macro="" textlink="">
      <xdr:nvSpPr>
        <xdr:cNvPr id="547" name="円/楕円 546"/>
        <xdr:cNvSpPr/>
      </xdr:nvSpPr>
      <xdr:spPr>
        <a:xfrm>
          <a:off x="15430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113161</xdr:rowOff>
    </xdr:from>
    <xdr:ext cx="534377" cy="259045"/>
    <xdr:sp macro="" textlink="">
      <xdr:nvSpPr>
        <xdr:cNvPr id="548" name="テキスト ボックス 547"/>
        <xdr:cNvSpPr txBox="1"/>
      </xdr:nvSpPr>
      <xdr:spPr>
        <a:xfrm>
          <a:off x="15214111" y="64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55010</xdr:rowOff>
    </xdr:from>
    <xdr:to>
      <xdr:col>21</xdr:col>
      <xdr:colOff>212725</xdr:colOff>
      <xdr:row>37</xdr:row>
      <xdr:rowOff>156610</xdr:rowOff>
    </xdr:to>
    <xdr:sp macro="" textlink="">
      <xdr:nvSpPr>
        <xdr:cNvPr id="549" name="円/楕円 548"/>
        <xdr:cNvSpPr/>
      </xdr:nvSpPr>
      <xdr:spPr>
        <a:xfrm>
          <a:off x="14541500" y="63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147737</xdr:rowOff>
    </xdr:from>
    <xdr:ext cx="534377" cy="259045"/>
    <xdr:sp macro="" textlink="">
      <xdr:nvSpPr>
        <xdr:cNvPr id="550" name="テキスト ボックス 549"/>
        <xdr:cNvSpPr txBox="1"/>
      </xdr:nvSpPr>
      <xdr:spPr>
        <a:xfrm>
          <a:off x="14325111" y="64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165100</xdr:rowOff>
    </xdr:from>
    <xdr:to>
      <xdr:col>20</xdr:col>
      <xdr:colOff>9525</xdr:colOff>
      <xdr:row>36</xdr:row>
      <xdr:rowOff>95250</xdr:rowOff>
    </xdr:to>
    <xdr:sp macro="" textlink="">
      <xdr:nvSpPr>
        <xdr:cNvPr id="551" name="円/楕円 550"/>
        <xdr:cNvSpPr/>
      </xdr:nvSpPr>
      <xdr:spPr>
        <a:xfrm>
          <a:off x="13652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111777</xdr:rowOff>
    </xdr:from>
    <xdr:ext cx="534377" cy="259045"/>
    <xdr:sp macro="" textlink="">
      <xdr:nvSpPr>
        <xdr:cNvPr id="552" name="テキスト ボックス 551"/>
        <xdr:cNvSpPr txBox="1"/>
      </xdr:nvSpPr>
      <xdr:spPr>
        <a:xfrm>
          <a:off x="13436111" y="59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3994</xdr:rowOff>
    </xdr:from>
    <xdr:to>
      <xdr:col>18</xdr:col>
      <xdr:colOff>492125</xdr:colOff>
      <xdr:row>37</xdr:row>
      <xdr:rowOff>105594</xdr:rowOff>
    </xdr:to>
    <xdr:sp macro="" textlink="">
      <xdr:nvSpPr>
        <xdr:cNvPr id="553" name="円/楕円 552"/>
        <xdr:cNvSpPr/>
      </xdr:nvSpPr>
      <xdr:spPr>
        <a:xfrm>
          <a:off x="12763500" y="63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96721</xdr:rowOff>
    </xdr:from>
    <xdr:ext cx="534377" cy="259045"/>
    <xdr:sp macro="" textlink="">
      <xdr:nvSpPr>
        <xdr:cNvPr id="554" name="テキスト ボックス 553"/>
        <xdr:cNvSpPr txBox="1"/>
      </xdr:nvSpPr>
      <xdr:spPr>
        <a:xfrm>
          <a:off x="12547111" y="64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6" name="直線コネクタ 56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7" name="テキスト ボックス 56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8" name="直線コネクタ 56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9" name="テキスト ボックス 56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70" name="直線コネクタ 56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71" name="テキスト ボックス 57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4" name="直線コネクタ 57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5" name="テキスト ボックス 57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6" name="直線コネクタ 57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7" name="テキスト ボックス 57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8" name="直線コネクタ 57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9" name="テキスト ボックス 57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3" name="直線コネクタ 582"/>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4"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5" name="直線コネクタ 584"/>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6"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7" name="直線コネクタ 586"/>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110939</xdr:rowOff>
    </xdr:from>
    <xdr:to>
      <xdr:col>23</xdr:col>
      <xdr:colOff>517525</xdr:colOff>
      <xdr:row>56</xdr:row>
      <xdr:rowOff>80264</xdr:rowOff>
    </xdr:to>
    <xdr:cxnSp macro="">
      <xdr:nvCxnSpPr>
        <xdr:cNvPr id="588" name="直線コネクタ 587"/>
        <xdr:cNvCxnSpPr/>
      </xdr:nvCxnSpPr>
      <xdr:spPr>
        <a:xfrm>
          <a:off x="15481300" y="9540689"/>
          <a:ext cx="838200" cy="14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9"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90" name="フローチャート : 判断 589"/>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105096</xdr:rowOff>
    </xdr:from>
    <xdr:to>
      <xdr:col>22</xdr:col>
      <xdr:colOff>365125</xdr:colOff>
      <xdr:row>55</xdr:row>
      <xdr:rowOff>110939</xdr:rowOff>
    </xdr:to>
    <xdr:cxnSp macro="">
      <xdr:nvCxnSpPr>
        <xdr:cNvPr id="591" name="直線コネクタ 590"/>
        <xdr:cNvCxnSpPr/>
      </xdr:nvCxnSpPr>
      <xdr:spPr>
        <a:xfrm>
          <a:off x="14592300" y="9534846"/>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2" name="フローチャート : 判断 591"/>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3" name="テキスト ボックス 592"/>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105096</xdr:rowOff>
    </xdr:from>
    <xdr:to>
      <xdr:col>21</xdr:col>
      <xdr:colOff>161925</xdr:colOff>
      <xdr:row>55</xdr:row>
      <xdr:rowOff>150887</xdr:rowOff>
    </xdr:to>
    <xdr:cxnSp macro="">
      <xdr:nvCxnSpPr>
        <xdr:cNvPr id="594" name="直線コネクタ 593"/>
        <xdr:cNvCxnSpPr/>
      </xdr:nvCxnSpPr>
      <xdr:spPr>
        <a:xfrm flipV="1">
          <a:off x="13703300" y="9534846"/>
          <a:ext cx="889000" cy="4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5" name="フローチャート : 判断 594"/>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6" name="テキスト ボックス 595"/>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126427</xdr:rowOff>
    </xdr:from>
    <xdr:to>
      <xdr:col>19</xdr:col>
      <xdr:colOff>644525</xdr:colOff>
      <xdr:row>55</xdr:row>
      <xdr:rowOff>150887</xdr:rowOff>
    </xdr:to>
    <xdr:cxnSp macro="">
      <xdr:nvCxnSpPr>
        <xdr:cNvPr id="597" name="直線コネクタ 596"/>
        <xdr:cNvCxnSpPr/>
      </xdr:nvCxnSpPr>
      <xdr:spPr>
        <a:xfrm>
          <a:off x="12814300" y="9556177"/>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8" name="フローチャート : 判断 597"/>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9" name="テキスト ボックス 598"/>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600" name="フローチャート : 判断 599"/>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601" name="テキスト ボックス 600"/>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29464</xdr:rowOff>
    </xdr:from>
    <xdr:to>
      <xdr:col>23</xdr:col>
      <xdr:colOff>568325</xdr:colOff>
      <xdr:row>56</xdr:row>
      <xdr:rowOff>131064</xdr:rowOff>
    </xdr:to>
    <xdr:sp macro="" textlink="">
      <xdr:nvSpPr>
        <xdr:cNvPr id="607" name="円/楕円 606"/>
        <xdr:cNvSpPr/>
      </xdr:nvSpPr>
      <xdr:spPr>
        <a:xfrm>
          <a:off x="16268700" y="96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52341</xdr:rowOff>
    </xdr:from>
    <xdr:ext cx="534377" cy="259045"/>
    <xdr:sp macro="" textlink="">
      <xdr:nvSpPr>
        <xdr:cNvPr id="608" name="教育費該当値テキスト"/>
        <xdr:cNvSpPr txBox="1"/>
      </xdr:nvSpPr>
      <xdr:spPr>
        <a:xfrm>
          <a:off x="16370300" y="948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60,160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60139</xdr:rowOff>
    </xdr:from>
    <xdr:to>
      <xdr:col>22</xdr:col>
      <xdr:colOff>415925</xdr:colOff>
      <xdr:row>55</xdr:row>
      <xdr:rowOff>161739</xdr:rowOff>
    </xdr:to>
    <xdr:sp macro="" textlink="">
      <xdr:nvSpPr>
        <xdr:cNvPr id="609" name="円/楕円 608"/>
        <xdr:cNvSpPr/>
      </xdr:nvSpPr>
      <xdr:spPr>
        <a:xfrm>
          <a:off x="15430500" y="94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6816</xdr:rowOff>
    </xdr:from>
    <xdr:ext cx="534377" cy="259045"/>
    <xdr:sp macro="" textlink="">
      <xdr:nvSpPr>
        <xdr:cNvPr id="610" name="テキスト ボックス 609"/>
        <xdr:cNvSpPr txBox="1"/>
      </xdr:nvSpPr>
      <xdr:spPr>
        <a:xfrm>
          <a:off x="15214111" y="92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54296</xdr:rowOff>
    </xdr:from>
    <xdr:to>
      <xdr:col>21</xdr:col>
      <xdr:colOff>212725</xdr:colOff>
      <xdr:row>55</xdr:row>
      <xdr:rowOff>155896</xdr:rowOff>
    </xdr:to>
    <xdr:sp macro="" textlink="">
      <xdr:nvSpPr>
        <xdr:cNvPr id="611" name="円/楕円 610"/>
        <xdr:cNvSpPr/>
      </xdr:nvSpPr>
      <xdr:spPr>
        <a:xfrm>
          <a:off x="14541500" y="94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973</xdr:rowOff>
    </xdr:from>
    <xdr:ext cx="534377" cy="259045"/>
    <xdr:sp macro="" textlink="">
      <xdr:nvSpPr>
        <xdr:cNvPr id="612" name="テキスト ボックス 611"/>
        <xdr:cNvSpPr txBox="1"/>
      </xdr:nvSpPr>
      <xdr:spPr>
        <a:xfrm>
          <a:off x="14325111" y="92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100087</xdr:rowOff>
    </xdr:from>
    <xdr:to>
      <xdr:col>20</xdr:col>
      <xdr:colOff>9525</xdr:colOff>
      <xdr:row>56</xdr:row>
      <xdr:rowOff>30237</xdr:rowOff>
    </xdr:to>
    <xdr:sp macro="" textlink="">
      <xdr:nvSpPr>
        <xdr:cNvPr id="613" name="円/楕円 612"/>
        <xdr:cNvSpPr/>
      </xdr:nvSpPr>
      <xdr:spPr>
        <a:xfrm>
          <a:off x="13652500" y="95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46764</xdr:rowOff>
    </xdr:from>
    <xdr:ext cx="534377" cy="259045"/>
    <xdr:sp macro="" textlink="">
      <xdr:nvSpPr>
        <xdr:cNvPr id="614" name="テキスト ボックス 613"/>
        <xdr:cNvSpPr txBox="1"/>
      </xdr:nvSpPr>
      <xdr:spPr>
        <a:xfrm>
          <a:off x="13436111" y="93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75627</xdr:rowOff>
    </xdr:from>
    <xdr:to>
      <xdr:col>18</xdr:col>
      <xdr:colOff>492125</xdr:colOff>
      <xdr:row>56</xdr:row>
      <xdr:rowOff>5777</xdr:rowOff>
    </xdr:to>
    <xdr:sp macro="" textlink="">
      <xdr:nvSpPr>
        <xdr:cNvPr id="615" name="円/楕円 614"/>
        <xdr:cNvSpPr/>
      </xdr:nvSpPr>
      <xdr:spPr>
        <a:xfrm>
          <a:off x="12763500" y="95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22304</xdr:rowOff>
    </xdr:from>
    <xdr:ext cx="534377" cy="259045"/>
    <xdr:sp macro="" textlink="">
      <xdr:nvSpPr>
        <xdr:cNvPr id="616" name="テキスト ボックス 615"/>
        <xdr:cNvSpPr txBox="1"/>
      </xdr:nvSpPr>
      <xdr:spPr>
        <a:xfrm>
          <a:off x="12547111" y="92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30" name="テキスト ボックス 62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2" name="テキスト ボックス 63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4" name="テキスト ボックス 63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6" name="テキスト ボックス 63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40" name="直線コネクタ 639"/>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41"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3"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4" name="直線コネクタ 643"/>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40984</xdr:rowOff>
    </xdr:from>
    <xdr:to>
      <xdr:col>23</xdr:col>
      <xdr:colOff>517525</xdr:colOff>
      <xdr:row>79</xdr:row>
      <xdr:rowOff>41002</xdr:rowOff>
    </xdr:to>
    <xdr:cxnSp macro="">
      <xdr:nvCxnSpPr>
        <xdr:cNvPr id="645" name="直線コネクタ 644"/>
        <xdr:cNvCxnSpPr/>
      </xdr:nvCxnSpPr>
      <xdr:spPr>
        <a:xfrm flipV="1">
          <a:off x="15481300" y="13585534"/>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6"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7" name="フローチャート : 判断 646"/>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40723</xdr:rowOff>
    </xdr:from>
    <xdr:to>
      <xdr:col>22</xdr:col>
      <xdr:colOff>365125</xdr:colOff>
      <xdr:row>79</xdr:row>
      <xdr:rowOff>41002</xdr:rowOff>
    </xdr:to>
    <xdr:cxnSp macro="">
      <xdr:nvCxnSpPr>
        <xdr:cNvPr id="648" name="直線コネクタ 647"/>
        <xdr:cNvCxnSpPr/>
      </xdr:nvCxnSpPr>
      <xdr:spPr>
        <a:xfrm>
          <a:off x="14592300" y="1358527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9" name="フローチャート : 判断 648"/>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50" name="テキスト ボックス 649"/>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40723</xdr:rowOff>
    </xdr:from>
    <xdr:to>
      <xdr:col>21</xdr:col>
      <xdr:colOff>161925</xdr:colOff>
      <xdr:row>79</xdr:row>
      <xdr:rowOff>43433</xdr:rowOff>
    </xdr:to>
    <xdr:cxnSp macro="">
      <xdr:nvCxnSpPr>
        <xdr:cNvPr id="651" name="直線コネクタ 650"/>
        <xdr:cNvCxnSpPr/>
      </xdr:nvCxnSpPr>
      <xdr:spPr>
        <a:xfrm flipV="1">
          <a:off x="13703300" y="13585273"/>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2" name="フローチャート : 判断 651"/>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3" name="テキスト ボックス 652"/>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43433</xdr:rowOff>
    </xdr:from>
    <xdr:to>
      <xdr:col>19</xdr:col>
      <xdr:colOff>644525</xdr:colOff>
      <xdr:row>79</xdr:row>
      <xdr:rowOff>43624</xdr:rowOff>
    </xdr:to>
    <xdr:cxnSp macro="">
      <xdr:nvCxnSpPr>
        <xdr:cNvPr id="654" name="直線コネクタ 653"/>
        <xdr:cNvCxnSpPr/>
      </xdr:nvCxnSpPr>
      <xdr:spPr>
        <a:xfrm flipV="1">
          <a:off x="12814300" y="1358798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5" name="フローチャート : 判断 654"/>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6" name="テキスト ボックス 655"/>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7" name="フローチャート : 判断 656"/>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8" name="テキスト ボックス 657"/>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161634</xdr:rowOff>
    </xdr:from>
    <xdr:to>
      <xdr:col>23</xdr:col>
      <xdr:colOff>568325</xdr:colOff>
      <xdr:row>79</xdr:row>
      <xdr:rowOff>91784</xdr:rowOff>
    </xdr:to>
    <xdr:sp macro="" textlink="">
      <xdr:nvSpPr>
        <xdr:cNvPr id="664" name="円/楕円 663"/>
        <xdr:cNvSpPr/>
      </xdr:nvSpPr>
      <xdr:spPr>
        <a:xfrm>
          <a:off x="16268700" y="13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135977</xdr:rowOff>
    </xdr:from>
    <xdr:ext cx="378565" cy="259045"/>
    <xdr:sp macro="" textlink="">
      <xdr:nvSpPr>
        <xdr:cNvPr id="665" name="災害復旧費該当値テキスト"/>
        <xdr:cNvSpPr txBox="1"/>
      </xdr:nvSpPr>
      <xdr:spPr>
        <a:xfrm>
          <a:off x="16370300" y="1350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161652</xdr:rowOff>
    </xdr:from>
    <xdr:to>
      <xdr:col>22</xdr:col>
      <xdr:colOff>415925</xdr:colOff>
      <xdr:row>79</xdr:row>
      <xdr:rowOff>91802</xdr:rowOff>
    </xdr:to>
    <xdr:sp macro="" textlink="">
      <xdr:nvSpPr>
        <xdr:cNvPr id="666" name="円/楕円 665"/>
        <xdr:cNvSpPr/>
      </xdr:nvSpPr>
      <xdr:spPr>
        <a:xfrm>
          <a:off x="15430500" y="13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82929</xdr:rowOff>
    </xdr:from>
    <xdr:ext cx="378565" cy="259045"/>
    <xdr:sp macro="" textlink="">
      <xdr:nvSpPr>
        <xdr:cNvPr id="667" name="テキスト ボックス 666"/>
        <xdr:cNvSpPr txBox="1"/>
      </xdr:nvSpPr>
      <xdr:spPr>
        <a:xfrm>
          <a:off x="15292017" y="1362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161373</xdr:rowOff>
    </xdr:from>
    <xdr:to>
      <xdr:col>21</xdr:col>
      <xdr:colOff>212725</xdr:colOff>
      <xdr:row>79</xdr:row>
      <xdr:rowOff>91523</xdr:rowOff>
    </xdr:to>
    <xdr:sp macro="" textlink="">
      <xdr:nvSpPr>
        <xdr:cNvPr id="668" name="円/楕円 667"/>
        <xdr:cNvSpPr/>
      </xdr:nvSpPr>
      <xdr:spPr>
        <a:xfrm>
          <a:off x="14541500" y="135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82650</xdr:rowOff>
    </xdr:from>
    <xdr:ext cx="378565" cy="259045"/>
    <xdr:sp macro="" textlink="">
      <xdr:nvSpPr>
        <xdr:cNvPr id="669" name="テキスト ボックス 668"/>
        <xdr:cNvSpPr txBox="1"/>
      </xdr:nvSpPr>
      <xdr:spPr>
        <a:xfrm>
          <a:off x="14403017" y="13627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164083</xdr:rowOff>
    </xdr:from>
    <xdr:to>
      <xdr:col>20</xdr:col>
      <xdr:colOff>9525</xdr:colOff>
      <xdr:row>79</xdr:row>
      <xdr:rowOff>94233</xdr:rowOff>
    </xdr:to>
    <xdr:sp macro="" textlink="">
      <xdr:nvSpPr>
        <xdr:cNvPr id="670" name="円/楕円 669"/>
        <xdr:cNvSpPr/>
      </xdr:nvSpPr>
      <xdr:spPr>
        <a:xfrm>
          <a:off x="13652500" y="135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85360</xdr:rowOff>
    </xdr:from>
    <xdr:ext cx="378565" cy="259045"/>
    <xdr:sp macro="" textlink="">
      <xdr:nvSpPr>
        <xdr:cNvPr id="671" name="テキスト ボックス 670"/>
        <xdr:cNvSpPr txBox="1"/>
      </xdr:nvSpPr>
      <xdr:spPr>
        <a:xfrm>
          <a:off x="13514017" y="13629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164274</xdr:rowOff>
    </xdr:from>
    <xdr:to>
      <xdr:col>18</xdr:col>
      <xdr:colOff>492125</xdr:colOff>
      <xdr:row>79</xdr:row>
      <xdr:rowOff>94424</xdr:rowOff>
    </xdr:to>
    <xdr:sp macro="" textlink="">
      <xdr:nvSpPr>
        <xdr:cNvPr id="672" name="円/楕円 671"/>
        <xdr:cNvSpPr/>
      </xdr:nvSpPr>
      <xdr:spPr>
        <a:xfrm>
          <a:off x="12763500" y="135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85551</xdr:rowOff>
    </xdr:from>
    <xdr:ext cx="378565" cy="259045"/>
    <xdr:sp macro="" textlink="">
      <xdr:nvSpPr>
        <xdr:cNvPr id="673" name="テキスト ボックス 672"/>
        <xdr:cNvSpPr txBox="1"/>
      </xdr:nvSpPr>
      <xdr:spPr>
        <a:xfrm>
          <a:off x="12625017" y="1363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4" name="直線コネクタ 68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5" name="テキスト ボックス 68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6" name="直線コネクタ 68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7" name="テキスト ボックス 68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8" name="直線コネクタ 68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9" name="テキスト ボックス 68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90" name="直線コネクタ 68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91" name="テキスト ボックス 69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2" name="直線コネクタ 69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3" name="テキスト ボックス 69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4" name="直線コネクタ 69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5" name="テキスト ボックス 69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9" name="直線コネクタ 698"/>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700"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701" name="直線コネクタ 700"/>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2"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3" name="直線コネクタ 702"/>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109514</xdr:rowOff>
    </xdr:from>
    <xdr:to>
      <xdr:col>23</xdr:col>
      <xdr:colOff>517525</xdr:colOff>
      <xdr:row>96</xdr:row>
      <xdr:rowOff>116219</xdr:rowOff>
    </xdr:to>
    <xdr:cxnSp macro="">
      <xdr:nvCxnSpPr>
        <xdr:cNvPr id="704" name="直線コネクタ 703"/>
        <xdr:cNvCxnSpPr/>
      </xdr:nvCxnSpPr>
      <xdr:spPr>
        <a:xfrm>
          <a:off x="15481300" y="16568714"/>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5"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6" name="フローチャート : 判断 705"/>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109514</xdr:rowOff>
    </xdr:from>
    <xdr:to>
      <xdr:col>22</xdr:col>
      <xdr:colOff>365125</xdr:colOff>
      <xdr:row>96</xdr:row>
      <xdr:rowOff>115816</xdr:rowOff>
    </xdr:to>
    <xdr:cxnSp macro="">
      <xdr:nvCxnSpPr>
        <xdr:cNvPr id="707" name="直線コネクタ 706"/>
        <xdr:cNvCxnSpPr/>
      </xdr:nvCxnSpPr>
      <xdr:spPr>
        <a:xfrm flipV="1">
          <a:off x="14592300" y="1656871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8" name="フローチャート : 判断 707"/>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9" name="テキスト ボックス 708"/>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115816</xdr:rowOff>
    </xdr:from>
    <xdr:to>
      <xdr:col>21</xdr:col>
      <xdr:colOff>161925</xdr:colOff>
      <xdr:row>96</xdr:row>
      <xdr:rowOff>142574</xdr:rowOff>
    </xdr:to>
    <xdr:cxnSp macro="">
      <xdr:nvCxnSpPr>
        <xdr:cNvPr id="710" name="直線コネクタ 709"/>
        <xdr:cNvCxnSpPr/>
      </xdr:nvCxnSpPr>
      <xdr:spPr>
        <a:xfrm flipV="1">
          <a:off x="13703300" y="16575016"/>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11" name="フローチャート : 判断 710"/>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2" name="テキスト ボックス 711"/>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142574</xdr:rowOff>
    </xdr:from>
    <xdr:to>
      <xdr:col>19</xdr:col>
      <xdr:colOff>644525</xdr:colOff>
      <xdr:row>96</xdr:row>
      <xdr:rowOff>155462</xdr:rowOff>
    </xdr:to>
    <xdr:cxnSp macro="">
      <xdr:nvCxnSpPr>
        <xdr:cNvPr id="713" name="直線コネクタ 712"/>
        <xdr:cNvCxnSpPr/>
      </xdr:nvCxnSpPr>
      <xdr:spPr>
        <a:xfrm flipV="1">
          <a:off x="12814300" y="16601774"/>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4" name="フローチャート : 判断 713"/>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5" name="テキスト ボックス 714"/>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6" name="フローチャート : 判断 715"/>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7" name="テキスト ボックス 716"/>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65419</xdr:rowOff>
    </xdr:from>
    <xdr:to>
      <xdr:col>23</xdr:col>
      <xdr:colOff>568325</xdr:colOff>
      <xdr:row>96</xdr:row>
      <xdr:rowOff>167019</xdr:rowOff>
    </xdr:to>
    <xdr:sp macro="" textlink="">
      <xdr:nvSpPr>
        <xdr:cNvPr id="723" name="円/楕円 722"/>
        <xdr:cNvSpPr/>
      </xdr:nvSpPr>
      <xdr:spPr>
        <a:xfrm>
          <a:off x="16268700" y="165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43846</xdr:rowOff>
    </xdr:from>
    <xdr:ext cx="534377" cy="259045"/>
    <xdr:sp macro="" textlink="">
      <xdr:nvSpPr>
        <xdr:cNvPr id="724" name="公債費該当値テキスト"/>
        <xdr:cNvSpPr txBox="1"/>
      </xdr:nvSpPr>
      <xdr:spPr>
        <a:xfrm>
          <a:off x="16370300" y="165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45,657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58714</xdr:rowOff>
    </xdr:from>
    <xdr:to>
      <xdr:col>22</xdr:col>
      <xdr:colOff>415925</xdr:colOff>
      <xdr:row>96</xdr:row>
      <xdr:rowOff>160314</xdr:rowOff>
    </xdr:to>
    <xdr:sp macro="" textlink="">
      <xdr:nvSpPr>
        <xdr:cNvPr id="725" name="円/楕円 724"/>
        <xdr:cNvSpPr/>
      </xdr:nvSpPr>
      <xdr:spPr>
        <a:xfrm>
          <a:off x="15430500" y="165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151441</xdr:rowOff>
    </xdr:from>
    <xdr:ext cx="534377" cy="259045"/>
    <xdr:sp macro="" textlink="">
      <xdr:nvSpPr>
        <xdr:cNvPr id="726" name="テキスト ボックス 725"/>
        <xdr:cNvSpPr txBox="1"/>
      </xdr:nvSpPr>
      <xdr:spPr>
        <a:xfrm>
          <a:off x="15214111" y="166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65016</xdr:rowOff>
    </xdr:from>
    <xdr:to>
      <xdr:col>21</xdr:col>
      <xdr:colOff>212725</xdr:colOff>
      <xdr:row>96</xdr:row>
      <xdr:rowOff>166616</xdr:rowOff>
    </xdr:to>
    <xdr:sp macro="" textlink="">
      <xdr:nvSpPr>
        <xdr:cNvPr id="727" name="円/楕円 726"/>
        <xdr:cNvSpPr/>
      </xdr:nvSpPr>
      <xdr:spPr>
        <a:xfrm>
          <a:off x="14541500" y="165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157743</xdr:rowOff>
    </xdr:from>
    <xdr:ext cx="534377" cy="259045"/>
    <xdr:sp macro="" textlink="">
      <xdr:nvSpPr>
        <xdr:cNvPr id="728" name="テキスト ボックス 727"/>
        <xdr:cNvSpPr txBox="1"/>
      </xdr:nvSpPr>
      <xdr:spPr>
        <a:xfrm>
          <a:off x="14325111" y="166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91774</xdr:rowOff>
    </xdr:from>
    <xdr:to>
      <xdr:col>20</xdr:col>
      <xdr:colOff>9525</xdr:colOff>
      <xdr:row>97</xdr:row>
      <xdr:rowOff>21924</xdr:rowOff>
    </xdr:to>
    <xdr:sp macro="" textlink="">
      <xdr:nvSpPr>
        <xdr:cNvPr id="729" name="円/楕円 728"/>
        <xdr:cNvSpPr/>
      </xdr:nvSpPr>
      <xdr:spPr>
        <a:xfrm>
          <a:off x="13652500" y="165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13051</xdr:rowOff>
    </xdr:from>
    <xdr:ext cx="534377" cy="259045"/>
    <xdr:sp macro="" textlink="">
      <xdr:nvSpPr>
        <xdr:cNvPr id="730" name="テキスト ボックス 729"/>
        <xdr:cNvSpPr txBox="1"/>
      </xdr:nvSpPr>
      <xdr:spPr>
        <a:xfrm>
          <a:off x="13436111" y="1664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104662</xdr:rowOff>
    </xdr:from>
    <xdr:to>
      <xdr:col>18</xdr:col>
      <xdr:colOff>492125</xdr:colOff>
      <xdr:row>97</xdr:row>
      <xdr:rowOff>34812</xdr:rowOff>
    </xdr:to>
    <xdr:sp macro="" textlink="">
      <xdr:nvSpPr>
        <xdr:cNvPr id="731" name="円/楕円 730"/>
        <xdr:cNvSpPr/>
      </xdr:nvSpPr>
      <xdr:spPr>
        <a:xfrm>
          <a:off x="12763500" y="165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25939</xdr:rowOff>
    </xdr:from>
    <xdr:ext cx="534377" cy="259045"/>
    <xdr:sp macro="" textlink="">
      <xdr:nvSpPr>
        <xdr:cNvPr id="732" name="テキスト ボックス 731"/>
        <xdr:cNvSpPr txBox="1"/>
      </xdr:nvSpPr>
      <xdr:spPr>
        <a:xfrm>
          <a:off x="12547111" y="166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3" name="直線コネクタ 74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4" name="テキスト ボックス 74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5" name="直線コネクタ 74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6" name="テキスト ボックス 74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7" name="直線コネクタ 74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8" name="テキスト ボックス 74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9" name="直線コネクタ 74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50" name="テキスト ボックス 74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51" name="直線コネクタ 75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2" name="テキスト ボックス 75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4" name="テキスト ボックス 75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6" name="直線コネクタ 755"/>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7"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8" name="直線コネクタ 75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9"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60" name="直線コネクタ 759"/>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61" name="直線コネクタ 76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2"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3" name="フローチャート : 判断 762"/>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4" name="直線コネクタ 76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5" name="フローチャート : 判断 764"/>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6" name="テキスト ボックス 765"/>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7" name="直線コネクタ 76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8" name="フローチャート : 判断 767"/>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9" name="テキスト ボックス 768"/>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70" name="直線コネクタ 76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71" name="フローチャート : 判断 770"/>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2" name="テキスト ボックス 771"/>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3" name="フローチャート : 判断 772"/>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4" name="テキスト ボックス 773"/>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80" name="円/楕円 77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81"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2" name="円/楕円 78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3" name="テキスト ボックス 78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4" name="円/楕円 78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5" name="テキスト ボックス 78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6" name="円/楕円 78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7" name="テキスト ボックス 78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8" name="円/楕円 78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9" name="テキスト ボックス 78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800" name="直線コネクタ 79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801" name="テキスト ボックス 80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2" name="直線コネクタ 80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3" name="テキスト ボックス 802"/>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4" name="直線コネクタ 80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5" name="テキスト ボックス 804"/>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6" name="直線コネクタ 80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7" name="テキスト ボックス 806"/>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9" name="テキスト ボックス 808"/>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11" name="直線コネクタ 810"/>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2"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3" name="直線コネクタ 81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4"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5" name="直線コネクタ 814"/>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6" name="直線コネクタ 81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7"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8" name="フローチャート : 判断 817"/>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9" name="直線コネクタ 81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20" name="フローチャート : 判断 81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21" name="テキスト ボックス 82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2" name="直線コネクタ 82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3" name="フローチャート : 判断 822"/>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4" name="テキスト ボックス 823"/>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5" name="直線コネクタ 82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6" name="フローチャート : 判断 825"/>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7" name="テキスト ボックス 826"/>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8" name="フローチャート : 判断 827"/>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9" name="テキスト ボックス 828"/>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5" name="円/楕円 83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6"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7" name="円/楕円 83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8" name="テキスト ボックス 83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9" name="円/楕円 83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40" name="テキスト ボックス 83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41" name="円/楕円 84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2" name="テキスト ボックス 84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3" name="円/楕円 84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4" name="テキスト ボックス 84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目的別歳出決算の中で、類似団体と比較し非常に高い水準にあるのは、議会費、労働費、商工費となっている。このうち、議会費では、そのコストのうち約</a:t>
          </a:r>
          <a:r>
            <a:rPr kumimoji="1" lang="en-US" altLang="ja-JP" sz="1300">
              <a:latin typeface="ＭＳ Ｐゴシック"/>
            </a:rPr>
            <a:t>9</a:t>
          </a:r>
          <a:r>
            <a:rPr kumimoji="1" lang="ja-JP" altLang="en-US" sz="1300">
              <a:latin typeface="ＭＳ Ｐゴシック"/>
            </a:rPr>
            <a:t>割を人件費（報酬及び職員人件費）が占めていることが大きな要因となっている。労働費は、その決算額の大半を労働者向け貸付金が占めており、同じ年度内に返済されることから決算に与える影響は少ない。また、商工費では、労働費と同様にこのうち約</a:t>
          </a:r>
          <a:r>
            <a:rPr kumimoji="1" lang="en-US" altLang="ja-JP" sz="1300">
              <a:latin typeface="ＭＳ Ｐゴシック"/>
            </a:rPr>
            <a:t>3</a:t>
          </a:r>
          <a:r>
            <a:rPr kumimoji="1" lang="ja-JP" altLang="en-US" sz="1300">
              <a:latin typeface="ＭＳ Ｐゴシック"/>
            </a:rPr>
            <a:t>割を商工業者への貸付金が占めていることに加え、平成</a:t>
          </a:r>
          <a:r>
            <a:rPr kumimoji="1" lang="en-US" altLang="ja-JP" sz="1300">
              <a:latin typeface="ＭＳ Ｐゴシック"/>
            </a:rPr>
            <a:t>28</a:t>
          </a:r>
          <a:r>
            <a:rPr kumimoji="1" lang="ja-JP" altLang="en-US" sz="1300">
              <a:latin typeface="ＭＳ Ｐゴシック"/>
            </a:rPr>
            <a:t>年度では、観光の産業化を進めるために実施した旧料亭花月楼の飲食提供施設への改修事業や、勝山ニューホテルの大規模改修工事、企業誘致を推進するための企業振興助成金が大きく増額となったことからコストが上昇した。</a:t>
          </a:r>
          <a:endParaRPr kumimoji="1" lang="en-US" altLang="ja-JP" sz="1300">
            <a:latin typeface="ＭＳ Ｐゴシック"/>
          </a:endParaRPr>
        </a:p>
        <a:p>
          <a:r>
            <a:rPr kumimoji="1" lang="ja-JP" altLang="en-US" sz="1300">
              <a:latin typeface="ＭＳ Ｐゴシック"/>
            </a:rPr>
            <a:t>　前年度からのコスト増となった民生費では、臨時福祉給付金給付事業の実施に加え、障害者福祉サービス給付費の負担の増額や、保育士の処遇改善を図るために私立保育園及び認定こども園への施設給付費措置費が増額となった影響が大きいが、これらは国の施策に基づく影響もあり、他団体も同様の傾向が見られることから、類似団体内順位は改善される結果となった。一方で、勝山市体育館ジオアリーナ建設事業や小学校校舎耐震補強事業が完了したことから、土木費や教育費では大幅にコスト減となった。</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年度の実質収支は、市税や地方消費税交付金をはじめとした県からの各種譲与税及び交付金について、好調だった前年度から軒並み減額となったことが影響し、</a:t>
          </a:r>
          <a:r>
            <a:rPr kumimoji="1" lang="en-US" altLang="ja-JP" sz="1300">
              <a:latin typeface="ＭＳ ゴシック" pitchFamily="49" charset="-128"/>
              <a:ea typeface="ＭＳ ゴシック" pitchFamily="49" charset="-128"/>
            </a:rPr>
            <a:t>318</a:t>
          </a:r>
          <a:r>
            <a:rPr kumimoji="1" lang="ja-JP" altLang="en-US" sz="1300">
              <a:latin typeface="ＭＳ ゴシック" pitchFamily="49" charset="-128"/>
              <a:ea typeface="ＭＳ ゴシック" pitchFamily="49" charset="-128"/>
            </a:rPr>
            <a:t>百万円減額の</a:t>
          </a:r>
          <a:r>
            <a:rPr kumimoji="1" lang="en-US" altLang="ja-JP" sz="1300">
              <a:latin typeface="ＭＳ ゴシック" pitchFamily="49" charset="-128"/>
              <a:ea typeface="ＭＳ ゴシック" pitchFamily="49" charset="-128"/>
            </a:rPr>
            <a:t>102</a:t>
          </a:r>
          <a:r>
            <a:rPr kumimoji="1" lang="ja-JP" altLang="en-US" sz="1300">
              <a:latin typeface="ＭＳ ゴシック" pitchFamily="49" charset="-128"/>
              <a:ea typeface="ＭＳ ゴシック" pitchFamily="49" charset="-128"/>
            </a:rPr>
            <a:t>百万円となった。このため、所要一般財源の不足に対し財政調整基金からの繰入に頼らざるを得ず、実質単年度収支は、前年度から</a:t>
          </a:r>
          <a:r>
            <a:rPr kumimoji="1" lang="en-US" altLang="ja-JP" sz="1300">
              <a:latin typeface="ＭＳ ゴシック" pitchFamily="49" charset="-128"/>
              <a:ea typeface="ＭＳ ゴシック" pitchFamily="49" charset="-128"/>
            </a:rPr>
            <a:t>784</a:t>
          </a:r>
          <a:r>
            <a:rPr kumimoji="1" lang="ja-JP" altLang="en-US" sz="1300">
              <a:latin typeface="ＭＳ ゴシック" pitchFamily="49" charset="-128"/>
              <a:ea typeface="ＭＳ ゴシック" pitchFamily="49" charset="-128"/>
            </a:rPr>
            <a:t>百万円減額の△</a:t>
          </a:r>
          <a:r>
            <a:rPr kumimoji="1" lang="en-US" altLang="ja-JP" sz="1300">
              <a:latin typeface="ＭＳ ゴシック" pitchFamily="49" charset="-128"/>
              <a:ea typeface="ＭＳ ゴシック" pitchFamily="49" charset="-128"/>
            </a:rPr>
            <a:t>473</a:t>
          </a:r>
          <a:r>
            <a:rPr kumimoji="1" lang="ja-JP" altLang="en-US" sz="1300">
              <a:latin typeface="ＭＳ ゴシック" pitchFamily="49" charset="-128"/>
              <a:ea typeface="ＭＳ ゴシック" pitchFamily="49" charset="-128"/>
            </a:rPr>
            <a:t>百万円となった。これにより、財政調整基金残高が</a:t>
          </a:r>
          <a:r>
            <a:rPr kumimoji="1" lang="en-US" altLang="ja-JP" sz="1300">
              <a:latin typeface="ＭＳ ゴシック" pitchFamily="49" charset="-128"/>
              <a:ea typeface="ＭＳ ゴシック" pitchFamily="49" charset="-128"/>
            </a:rPr>
            <a:t>155</a:t>
          </a:r>
          <a:r>
            <a:rPr kumimoji="1" lang="ja-JP" altLang="en-US" sz="1300">
              <a:latin typeface="ＭＳ ゴシック" pitchFamily="49" charset="-128"/>
              <a:ea typeface="ＭＳ ゴシック" pitchFamily="49" charset="-128"/>
            </a:rPr>
            <a:t>百万円の減少となり、収支の状況は大きく悪化することとなった。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勝山市の全会計における実質収支額及び資金剰余額の過半を占める水道事業会計については、現金及び預金の増加に加え、現在整備を進めている簡易水道から上水道への統合により発生する加入金及び負担金が多額に上ったことにより、流動資産のうち未収金が大きく増額となり、資金剰余額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百万円の増額となった。これら以外の特別会計においても、実質収支が好調だったものの、一般会計においては、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市税や地方消費税交付金をはじめとした県からの各種譲与税及び交付金について、好調だった前年度から軒並み減額となったことが影響し、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百万円減額の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この結果、全会計ベースの標準財政規模に占める実質収支額及び資金剰余額の比率は、前年度の△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19.98%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（△表記は黒字）から大きく黒字幅が減少し、△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16.77%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43" workbookViewId="0">
      <selection activeCell="B1" sqref="B1:DI1"/>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12576385</v>
      </c>
      <c r="BO4" s="411"/>
      <c r="BP4" s="411"/>
      <c r="BQ4" s="411"/>
      <c r="BR4" s="411"/>
      <c r="BS4" s="411"/>
      <c r="BT4" s="411"/>
      <c r="BU4" s="412"/>
      <c r="BV4" s="410">
        <v>14757409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1.5</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12419364</v>
      </c>
      <c r="BO5" s="416"/>
      <c r="BP5" s="416"/>
      <c r="BQ5" s="416"/>
      <c r="BR5" s="416"/>
      <c r="BS5" s="416"/>
      <c r="BT5" s="416"/>
      <c r="BU5" s="417"/>
      <c r="BV5" s="415">
        <v>14273405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98.6</v>
      </c>
      <c r="CU5" s="386"/>
      <c r="CV5" s="386"/>
      <c r="CW5" s="386"/>
      <c r="CX5" s="386"/>
      <c r="CY5" s="386"/>
      <c r="CZ5" s="386"/>
      <c r="DA5" s="387"/>
      <c r="DB5" s="385">
        <v>93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157021</v>
      </c>
      <c r="BO6" s="416"/>
      <c r="BP6" s="416"/>
      <c r="BQ6" s="416"/>
      <c r="BR6" s="416"/>
      <c r="BS6" s="416"/>
      <c r="BT6" s="416"/>
      <c r="BU6" s="417"/>
      <c r="BV6" s="415">
        <v>484004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104.1</v>
      </c>
      <c r="CU6" s="562"/>
      <c r="CV6" s="562"/>
      <c r="CW6" s="562"/>
      <c r="CX6" s="562"/>
      <c r="CY6" s="562"/>
      <c r="CZ6" s="562"/>
      <c r="DA6" s="563"/>
      <c r="DB6" s="561">
        <v>99.2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55049</v>
      </c>
      <c r="BO7" s="416"/>
      <c r="BP7" s="416"/>
      <c r="BQ7" s="416"/>
      <c r="BR7" s="416"/>
      <c r="BS7" s="416"/>
      <c r="BT7" s="416"/>
      <c r="BU7" s="417"/>
      <c r="BV7" s="415">
        <v>63811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6848898</v>
      </c>
      <c r="CU7" s="416"/>
      <c r="CV7" s="416"/>
      <c r="CW7" s="416"/>
      <c r="CX7" s="416"/>
      <c r="CY7" s="416"/>
      <c r="CZ7" s="416"/>
      <c r="DA7" s="417"/>
      <c r="DB7" s="415">
        <v>6834505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101972</v>
      </c>
      <c r="BO8" s="416"/>
      <c r="BP8" s="416"/>
      <c r="BQ8" s="416"/>
      <c r="BR8" s="416"/>
      <c r="BS8" s="416"/>
      <c r="BT8" s="416"/>
      <c r="BU8" s="417"/>
      <c r="BV8" s="415">
        <v>420193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0.45</v>
      </c>
      <c r="CU8" s="525"/>
      <c r="CV8" s="525"/>
      <c r="CW8" s="525"/>
      <c r="CX8" s="525"/>
      <c r="CY8" s="525"/>
      <c r="CZ8" s="525"/>
      <c r="DA8" s="526"/>
      <c r="DB8" s="524">
        <v>0.45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24125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-318221</v>
      </c>
      <c r="BO9" s="416"/>
      <c r="BP9" s="416"/>
      <c r="BQ9" s="416"/>
      <c r="BR9" s="416"/>
      <c r="BS9" s="416"/>
      <c r="BT9" s="416"/>
      <c r="BU9" s="417"/>
      <c r="BV9" s="415">
        <v>147713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12.7</v>
      </c>
      <c r="CU9" s="386"/>
      <c r="CV9" s="386"/>
      <c r="CW9" s="386"/>
      <c r="CX9" s="386"/>
      <c r="CY9" s="386"/>
      <c r="CZ9" s="386"/>
      <c r="DA9" s="387"/>
      <c r="DB9" s="385">
        <v>12.9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25466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242375</v>
      </c>
      <c r="BO10" s="416"/>
      <c r="BP10" s="416"/>
      <c r="BQ10" s="416"/>
      <c r="BR10" s="416"/>
      <c r="BS10" s="416"/>
      <c r="BT10" s="416"/>
      <c r="BU10" s="417"/>
      <c r="BV10" s="415">
        <v>163925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24145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396967</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23897</v>
      </c>
      <c r="S13" s="517"/>
      <c r="T13" s="517"/>
      <c r="U13" s="517"/>
      <c r="V13" s="518"/>
      <c r="W13" s="504" t="s">
        <v>124</v>
      </c>
      <c r="X13" s="428"/>
      <c r="Y13" s="428"/>
      <c r="Z13" s="428"/>
      <c r="AA13" s="428"/>
      <c r="AB13" s="429"/>
      <c r="AC13" s="391">
        <v>780</v>
      </c>
      <c r="AD13" s="392"/>
      <c r="AE13" s="392"/>
      <c r="AF13" s="392"/>
      <c r="AG13" s="393"/>
      <c r="AH13" s="391">
        <v>857</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-472813</v>
      </c>
      <c r="BO13" s="416"/>
      <c r="BP13" s="416"/>
      <c r="BQ13" s="416"/>
      <c r="BR13" s="416"/>
      <c r="BS13" s="416"/>
      <c r="BT13" s="416"/>
      <c r="BU13" s="417"/>
      <c r="BV13" s="415">
        <v>311638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8.6999999999999993</v>
      </c>
      <c r="CU13" s="386"/>
      <c r="CV13" s="386"/>
      <c r="CW13" s="386"/>
      <c r="CX13" s="386"/>
      <c r="CY13" s="386"/>
      <c r="CZ13" s="386"/>
      <c r="DA13" s="387"/>
      <c r="DB13" s="385">
        <v>8.6999999999999993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24490</v>
      </c>
      <c r="S14" s="517"/>
      <c r="T14" s="517"/>
      <c r="U14" s="517"/>
      <c r="V14" s="518"/>
      <c r="W14" s="519"/>
      <c r="X14" s="431"/>
      <c r="Y14" s="431"/>
      <c r="Z14" s="431"/>
      <c r="AA14" s="431"/>
      <c r="AB14" s="432"/>
      <c r="AC14" s="509">
        <v>6.3</v>
      </c>
      <c r="AD14" s="510"/>
      <c r="AE14" s="510"/>
      <c r="AF14" s="510"/>
      <c r="AG14" s="511"/>
      <c r="AH14" s="509">
        <v>6.8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80.400000000000006</v>
      </c>
      <c r="CU14" s="488"/>
      <c r="CV14" s="488"/>
      <c r="CW14" s="488"/>
      <c r="CX14" s="488"/>
      <c r="CY14" s="488"/>
      <c r="CZ14" s="488"/>
      <c r="DA14" s="489"/>
      <c r="DB14" s="520">
        <v>79.400000000000006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24255</v>
      </c>
      <c r="S15" s="517"/>
      <c r="T15" s="517"/>
      <c r="U15" s="517"/>
      <c r="V15" s="518"/>
      <c r="W15" s="504" t="s">
        <v>130</v>
      </c>
      <c r="X15" s="428"/>
      <c r="Y15" s="428"/>
      <c r="Z15" s="428"/>
      <c r="AA15" s="428"/>
      <c r="AB15" s="429"/>
      <c r="AC15" s="391">
        <v>4424</v>
      </c>
      <c r="AD15" s="392"/>
      <c r="AE15" s="392"/>
      <c r="AF15" s="392"/>
      <c r="AG15" s="393"/>
      <c r="AH15" s="391">
        <v>4514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2706910</v>
      </c>
      <c r="BO15" s="411"/>
      <c r="BP15" s="411"/>
      <c r="BQ15" s="411"/>
      <c r="BR15" s="411"/>
      <c r="BS15" s="411"/>
      <c r="BT15" s="411"/>
      <c r="BU15" s="412"/>
      <c r="BV15" s="410">
        <v>2547932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35.700000000000003</v>
      </c>
      <c r="AD16" s="510"/>
      <c r="AE16" s="510"/>
      <c r="AF16" s="510"/>
      <c r="AG16" s="511"/>
      <c r="AH16" s="509">
        <v>35.799999999999997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5797362</v>
      </c>
      <c r="BO16" s="416"/>
      <c r="BP16" s="416"/>
      <c r="BQ16" s="416"/>
      <c r="BR16" s="416"/>
      <c r="BS16" s="416"/>
      <c r="BT16" s="416"/>
      <c r="BU16" s="417"/>
      <c r="BV16" s="415">
        <v>5737877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7199</v>
      </c>
      <c r="AD17" s="392"/>
      <c r="AE17" s="392"/>
      <c r="AF17" s="392"/>
      <c r="AG17" s="393"/>
      <c r="AH17" s="391">
        <v>7240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3407610</v>
      </c>
      <c r="BO17" s="416"/>
      <c r="BP17" s="416"/>
      <c r="BQ17" s="416"/>
      <c r="BR17" s="416"/>
      <c r="BS17" s="416"/>
      <c r="BT17" s="416"/>
      <c r="BU17" s="417"/>
      <c r="BV17" s="415">
        <v>3194064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253.88</v>
      </c>
      <c r="M18" s="480"/>
      <c r="N18" s="480"/>
      <c r="O18" s="480"/>
      <c r="P18" s="480"/>
      <c r="Q18" s="480"/>
      <c r="R18" s="481"/>
      <c r="S18" s="481"/>
      <c r="T18" s="481"/>
      <c r="U18" s="481"/>
      <c r="V18" s="482"/>
      <c r="W18" s="496"/>
      <c r="X18" s="497"/>
      <c r="Y18" s="497"/>
      <c r="Z18" s="497"/>
      <c r="AA18" s="497"/>
      <c r="AB18" s="505"/>
      <c r="AC18" s="379">
        <v>58</v>
      </c>
      <c r="AD18" s="380"/>
      <c r="AE18" s="380"/>
      <c r="AF18" s="380"/>
      <c r="AG18" s="483"/>
      <c r="AH18" s="379">
        <v>57.4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6685288</v>
      </c>
      <c r="BO18" s="416"/>
      <c r="BP18" s="416"/>
      <c r="BQ18" s="416"/>
      <c r="BR18" s="416"/>
      <c r="BS18" s="416"/>
      <c r="BT18" s="416"/>
      <c r="BU18" s="417"/>
      <c r="BV18" s="415">
        <v>6715747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95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8597410</v>
      </c>
      <c r="BO19" s="416"/>
      <c r="BP19" s="416"/>
      <c r="BQ19" s="416"/>
      <c r="BR19" s="416"/>
      <c r="BS19" s="416"/>
      <c r="BT19" s="416"/>
      <c r="BU19" s="417"/>
      <c r="BV19" s="415">
        <v>8615367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7703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12206009</v>
      </c>
      <c r="BO23" s="416"/>
      <c r="BP23" s="416"/>
      <c r="BQ23" s="416"/>
      <c r="BR23" s="416"/>
      <c r="BS23" s="416"/>
      <c r="BT23" s="416"/>
      <c r="BU23" s="417"/>
      <c r="BV23" s="415">
        <v>12297370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8500</v>
      </c>
      <c r="R24" s="392"/>
      <c r="S24" s="392"/>
      <c r="T24" s="392"/>
      <c r="U24" s="392"/>
      <c r="V24" s="393"/>
      <c r="W24" s="457"/>
      <c r="X24" s="448"/>
      <c r="Y24" s="449"/>
      <c r="Z24" s="388" t="s">
        <v>154</v>
      </c>
      <c r="AA24" s="389"/>
      <c r="AB24" s="389"/>
      <c r="AC24" s="389"/>
      <c r="AD24" s="389"/>
      <c r="AE24" s="389"/>
      <c r="AF24" s="389"/>
      <c r="AG24" s="390"/>
      <c r="AH24" s="391">
        <v>265</v>
      </c>
      <c r="AI24" s="392"/>
      <c r="AJ24" s="392"/>
      <c r="AK24" s="392"/>
      <c r="AL24" s="393"/>
      <c r="AM24" s="391">
        <v>831040</v>
      </c>
      <c r="AN24" s="392"/>
      <c r="AO24" s="392"/>
      <c r="AP24" s="392"/>
      <c r="AQ24" s="392"/>
      <c r="AR24" s="393"/>
      <c r="AS24" s="391">
        <v>3136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9885016</v>
      </c>
      <c r="BO24" s="416"/>
      <c r="BP24" s="416"/>
      <c r="BQ24" s="416"/>
      <c r="BR24" s="416"/>
      <c r="BS24" s="416"/>
      <c r="BT24" s="416"/>
      <c r="BU24" s="417"/>
      <c r="BV24" s="415">
        <v>9819320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7100</v>
      </c>
      <c r="R25" s="392"/>
      <c r="S25" s="392"/>
      <c r="T25" s="392"/>
      <c r="U25" s="392"/>
      <c r="V25" s="393"/>
      <c r="W25" s="457"/>
      <c r="X25" s="448"/>
      <c r="Y25" s="449"/>
      <c r="Z25" s="388" t="s">
        <v>157</v>
      </c>
      <c r="AA25" s="389"/>
      <c r="AB25" s="389"/>
      <c r="AC25" s="389"/>
      <c r="AD25" s="389"/>
      <c r="AE25" s="389"/>
      <c r="AF25" s="389"/>
      <c r="AG25" s="390"/>
      <c r="AH25" s="391">
        <v>38</v>
      </c>
      <c r="AI25" s="392"/>
      <c r="AJ25" s="392"/>
      <c r="AK25" s="392"/>
      <c r="AL25" s="393"/>
      <c r="AM25" s="391">
        <v>118028</v>
      </c>
      <c r="AN25" s="392"/>
      <c r="AO25" s="392"/>
      <c r="AP25" s="392"/>
      <c r="AQ25" s="392"/>
      <c r="AR25" s="393"/>
      <c r="AS25" s="391">
        <v>3106</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587036</v>
      </c>
      <c r="BO25" s="411"/>
      <c r="BP25" s="411"/>
      <c r="BQ25" s="411"/>
      <c r="BR25" s="411"/>
      <c r="BS25" s="411"/>
      <c r="BT25" s="411"/>
      <c r="BU25" s="412"/>
      <c r="BV25" s="410">
        <v>684826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6050</v>
      </c>
      <c r="R26" s="392"/>
      <c r="S26" s="392"/>
      <c r="T26" s="392"/>
      <c r="U26" s="392"/>
      <c r="V26" s="393"/>
      <c r="W26" s="457"/>
      <c r="X26" s="448"/>
      <c r="Y26" s="449"/>
      <c r="Z26" s="388" t="s">
        <v>160</v>
      </c>
      <c r="AA26" s="470"/>
      <c r="AB26" s="470"/>
      <c r="AC26" s="470"/>
      <c r="AD26" s="470"/>
      <c r="AE26" s="470"/>
      <c r="AF26" s="470"/>
      <c r="AG26" s="471"/>
      <c r="AH26" s="391">
        <v>28</v>
      </c>
      <c r="AI26" s="392"/>
      <c r="AJ26" s="392"/>
      <c r="AK26" s="392"/>
      <c r="AL26" s="393"/>
      <c r="AM26" s="391">
        <v>88088</v>
      </c>
      <c r="AN26" s="392"/>
      <c r="AO26" s="392"/>
      <c r="AP26" s="392"/>
      <c r="AQ26" s="392"/>
      <c r="AR26" s="393"/>
      <c r="AS26" s="391">
        <v>3146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4400</v>
      </c>
      <c r="R27" s="392"/>
      <c r="S27" s="392"/>
      <c r="T27" s="392"/>
      <c r="U27" s="392"/>
      <c r="V27" s="393"/>
      <c r="W27" s="457"/>
      <c r="X27" s="448"/>
      <c r="Y27" s="449"/>
      <c r="Z27" s="388" t="s">
        <v>163</v>
      </c>
      <c r="AA27" s="389"/>
      <c r="AB27" s="389"/>
      <c r="AC27" s="389"/>
      <c r="AD27" s="389"/>
      <c r="AE27" s="389"/>
      <c r="AF27" s="389"/>
      <c r="AG27" s="390"/>
      <c r="AH27" s="391">
        <v>7</v>
      </c>
      <c r="AI27" s="392"/>
      <c r="AJ27" s="392"/>
      <c r="AK27" s="392"/>
      <c r="AL27" s="393"/>
      <c r="AM27" s="391">
        <v>25736</v>
      </c>
      <c r="AN27" s="392"/>
      <c r="AO27" s="392"/>
      <c r="AP27" s="392"/>
      <c r="AQ27" s="392"/>
      <c r="AR27" s="393"/>
      <c r="AS27" s="391">
        <v>3677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234000</v>
      </c>
      <c r="BO27" s="419"/>
      <c r="BP27" s="419"/>
      <c r="BQ27" s="419"/>
      <c r="BR27" s="419"/>
      <c r="BS27" s="419"/>
      <c r="BT27" s="419"/>
      <c r="BU27" s="420"/>
      <c r="BV27" s="418">
        <v>234000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3700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1316867</v>
      </c>
      <c r="BO28" s="411"/>
      <c r="BP28" s="411"/>
      <c r="BQ28" s="411"/>
      <c r="BR28" s="411"/>
      <c r="BS28" s="411"/>
      <c r="BT28" s="411"/>
      <c r="BU28" s="412"/>
      <c r="BV28" s="410">
        <v>1471459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14</v>
      </c>
      <c r="M29" s="392"/>
      <c r="N29" s="392"/>
      <c r="O29" s="392"/>
      <c r="P29" s="393"/>
      <c r="Q29" s="391">
        <v>3500</v>
      </c>
      <c r="R29" s="392"/>
      <c r="S29" s="392"/>
      <c r="T29" s="392"/>
      <c r="U29" s="392"/>
      <c r="V29" s="393"/>
      <c r="W29" s="458"/>
      <c r="X29" s="459"/>
      <c r="Y29" s="460"/>
      <c r="Z29" s="388" t="s">
        <v>170</v>
      </c>
      <c r="AA29" s="389"/>
      <c r="AB29" s="389"/>
      <c r="AC29" s="389"/>
      <c r="AD29" s="389"/>
      <c r="AE29" s="389"/>
      <c r="AF29" s="389"/>
      <c r="AG29" s="390"/>
      <c r="AH29" s="391">
        <v>272</v>
      </c>
      <c r="AI29" s="392"/>
      <c r="AJ29" s="392"/>
      <c r="AK29" s="392"/>
      <c r="AL29" s="393"/>
      <c r="AM29" s="391">
        <v>856776</v>
      </c>
      <c r="AN29" s="392"/>
      <c r="AO29" s="392"/>
      <c r="AP29" s="392"/>
      <c r="AQ29" s="392"/>
      <c r="AR29" s="393"/>
      <c r="AS29" s="391">
        <v>3150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116395</v>
      </c>
      <c r="BO29" s="416"/>
      <c r="BP29" s="416"/>
      <c r="BQ29" s="416"/>
      <c r="BR29" s="416"/>
      <c r="BS29" s="416"/>
      <c r="BT29" s="416"/>
      <c r="BU29" s="417"/>
      <c r="BV29" s="415">
        <v>116232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478777</v>
      </c>
      <c r="BO30" s="419"/>
      <c r="BP30" s="419"/>
      <c r="BQ30" s="419"/>
      <c r="BR30" s="419"/>
      <c r="BS30" s="419"/>
      <c r="BT30" s="419"/>
      <c r="BU30" s="420"/>
      <c r="BV30" s="418">
        <v>474061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勝山・永平寺衛生管理組合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勝山市農業公社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育英資金特別会計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大野・勝山地区広域行政事務組合（一般会計）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勝山市土地開発公社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市有林造成事業特別会計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IF('各会計、関係団体の財政状況及び健全化判断比率'!B34="","",'各会計、関係団体の財政状況及び健全化判断比率'!B34)</f>
        <v>簡易水道事業特別会計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大野・勝山地区広域行政事務組合（特別会計）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福井県市町総合事務組合（普通会計分）</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福井県市町総合事務組合（事業会計分）</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福井県後期高齢者医療広域連合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福井県後期高齢者医療広域連合（事業会計）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福井県自治会館組合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529</v>
      </c>
      <c r="D34" s="1184"/>
      <c r="E34" s="1185"/>
      <c r="F34" s="32">
        <v>10.89</v>
      </c>
      <c r="G34" s="33">
        <v>11.67</v>
      </c>
      <c r="H34" s="33">
        <v>11.95</v>
      </c>
      <c r="I34" s="33">
        <v>11.96</v>
      </c>
      <c r="J34" s="34">
        <v>12.2</v>
      </c>
      <c r="K34" s="22"/>
      <c r="L34" s="22"/>
      <c r="M34" s="22"/>
      <c r="N34" s="22"/>
      <c r="O34" s="22"/>
      <c r="P34" s="22"/>
    </row>
    <row r="35" spans="1:16" ht="39" customHeight="1">
      <c r="A35" s="22"/>
      <c r="B35" s="35"/>
      <c r="C35" s="1178" t="s">
        <v>530</v>
      </c>
      <c r="D35" s="1179"/>
      <c r="E35" s="1180"/>
      <c r="F35" s="36">
        <v>1.33</v>
      </c>
      <c r="G35" s="37">
        <v>1.82</v>
      </c>
      <c r="H35" s="37">
        <v>2.8</v>
      </c>
      <c r="I35" s="37">
        <v>1.46</v>
      </c>
      <c r="J35" s="38">
        <v>2.2200000000000002</v>
      </c>
      <c r="K35" s="22"/>
      <c r="L35" s="22"/>
      <c r="M35" s="22"/>
      <c r="N35" s="22"/>
      <c r="O35" s="22"/>
      <c r="P35" s="22"/>
    </row>
    <row r="36" spans="1:16" ht="39" customHeight="1">
      <c r="A36" s="22"/>
      <c r="B36" s="35"/>
      <c r="C36" s="1178" t="s">
        <v>531</v>
      </c>
      <c r="D36" s="1179"/>
      <c r="E36" s="1180"/>
      <c r="F36" s="36">
        <v>4.4000000000000004</v>
      </c>
      <c r="G36" s="37">
        <v>5.48</v>
      </c>
      <c r="H36" s="37">
        <v>3.95</v>
      </c>
      <c r="I36" s="37">
        <v>6.1</v>
      </c>
      <c r="J36" s="38">
        <v>1.43</v>
      </c>
      <c r="K36" s="22"/>
      <c r="L36" s="22"/>
      <c r="M36" s="22"/>
      <c r="N36" s="22"/>
      <c r="O36" s="22"/>
      <c r="P36" s="22"/>
    </row>
    <row r="37" spans="1:16" ht="39" customHeight="1">
      <c r="A37" s="22"/>
      <c r="B37" s="35"/>
      <c r="C37" s="1178" t="s">
        <v>532</v>
      </c>
      <c r="D37" s="1179"/>
      <c r="E37" s="1180"/>
      <c r="F37" s="36">
        <v>0.06</v>
      </c>
      <c r="G37" s="37">
        <v>0</v>
      </c>
      <c r="H37" s="37">
        <v>0.04</v>
      </c>
      <c r="I37" s="37">
        <v>0.4</v>
      </c>
      <c r="J37" s="38">
        <v>0.85</v>
      </c>
      <c r="K37" s="22"/>
      <c r="L37" s="22"/>
      <c r="M37" s="22"/>
      <c r="N37" s="22"/>
      <c r="O37" s="22"/>
      <c r="P37" s="22"/>
    </row>
    <row r="38" spans="1:16" ht="39" customHeight="1">
      <c r="A38" s="22"/>
      <c r="B38" s="35"/>
      <c r="C38" s="1178" t="s">
        <v>533</v>
      </c>
      <c r="D38" s="1179"/>
      <c r="E38" s="1180"/>
      <c r="F38" s="36">
        <v>0.01</v>
      </c>
      <c r="G38" s="37">
        <v>0</v>
      </c>
      <c r="H38" s="37">
        <v>0.01</v>
      </c>
      <c r="I38" s="37">
        <v>0</v>
      </c>
      <c r="J38" s="38">
        <v>0.05</v>
      </c>
      <c r="K38" s="22"/>
      <c r="L38" s="22"/>
      <c r="M38" s="22"/>
      <c r="N38" s="22"/>
      <c r="O38" s="22"/>
      <c r="P38" s="22"/>
    </row>
    <row r="39" spans="1:16" ht="39" customHeight="1">
      <c r="A39" s="22"/>
      <c r="B39" s="35"/>
      <c r="C39" s="1178" t="s">
        <v>534</v>
      </c>
      <c r="D39" s="1179"/>
      <c r="E39" s="1180"/>
      <c r="F39" s="36">
        <v>0</v>
      </c>
      <c r="G39" s="37">
        <v>0</v>
      </c>
      <c r="H39" s="37">
        <v>0</v>
      </c>
      <c r="I39" s="37">
        <v>0</v>
      </c>
      <c r="J39" s="38">
        <v>0</v>
      </c>
      <c r="K39" s="22"/>
      <c r="L39" s="22"/>
      <c r="M39" s="22"/>
      <c r="N39" s="22"/>
      <c r="O39" s="22"/>
      <c r="P39" s="22"/>
    </row>
    <row r="40" spans="1:16" ht="39" customHeight="1">
      <c r="A40" s="22"/>
      <c r="B40" s="35"/>
      <c r="C40" s="1178" t="s">
        <v>535</v>
      </c>
      <c r="D40" s="1179"/>
      <c r="E40" s="1180"/>
      <c r="F40" s="36">
        <v>0</v>
      </c>
      <c r="G40" s="37">
        <v>0.06</v>
      </c>
      <c r="H40" s="37">
        <v>0.04</v>
      </c>
      <c r="I40" s="37">
        <v>0.03</v>
      </c>
      <c r="J40" s="38">
        <v>0</v>
      </c>
      <c r="K40" s="22"/>
      <c r="L40" s="22"/>
      <c r="M40" s="22"/>
      <c r="N40" s="22"/>
      <c r="O40" s="22"/>
      <c r="P40" s="22"/>
    </row>
    <row r="41" spans="1:16" ht="39" customHeight="1">
      <c r="A41" s="22"/>
      <c r="B41" s="35"/>
      <c r="C41" s="1178" t="s">
        <v>536</v>
      </c>
      <c r="D41" s="1179"/>
      <c r="E41" s="1180"/>
      <c r="F41" s="36">
        <v>0</v>
      </c>
      <c r="G41" s="37">
        <v>0</v>
      </c>
      <c r="H41" s="37">
        <v>0</v>
      </c>
      <c r="I41" s="37">
        <v>0</v>
      </c>
      <c r="J41" s="38">
        <v>0</v>
      </c>
      <c r="K41" s="22"/>
      <c r="L41" s="22"/>
      <c r="M41" s="22"/>
      <c r="N41" s="22"/>
      <c r="O41" s="22"/>
      <c r="P41" s="22"/>
    </row>
    <row r="42" spans="1:16" ht="39" customHeight="1">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538</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1073</v>
      </c>
      <c r="L45" s="60">
        <v>1093</v>
      </c>
      <c r="M45" s="60">
        <v>1136</v>
      </c>
      <c r="N45" s="60">
        <v>1133</v>
      </c>
      <c r="O45" s="61">
        <v>1102</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202</v>
      </c>
      <c r="L48" s="64">
        <v>232</v>
      </c>
      <c r="M48" s="64">
        <v>275</v>
      </c>
      <c r="N48" s="64">
        <v>258</v>
      </c>
      <c r="O48" s="65">
        <v>291</v>
      </c>
      <c r="P48" s="48"/>
      <c r="Q48" s="48"/>
      <c r="R48" s="48"/>
      <c r="S48" s="48"/>
      <c r="T48" s="48"/>
      <c r="U48" s="48"/>
    </row>
    <row r="49" spans="1:21" ht="30.75" customHeight="1">
      <c r="A49" s="48"/>
      <c r="B49" s="1196"/>
      <c r="C49" s="1197"/>
      <c r="D49" s="62"/>
      <c r="E49" s="1188" t="s">
        <v>16</v>
      </c>
      <c r="F49" s="1188"/>
      <c r="G49" s="1188"/>
      <c r="H49" s="1188"/>
      <c r="I49" s="1188"/>
      <c r="J49" s="1189"/>
      <c r="K49" s="63">
        <v>175</v>
      </c>
      <c r="L49" s="64">
        <v>175</v>
      </c>
      <c r="M49" s="64">
        <v>175</v>
      </c>
      <c r="N49" s="64">
        <v>174</v>
      </c>
      <c r="O49" s="65">
        <v>174</v>
      </c>
      <c r="P49" s="48"/>
      <c r="Q49" s="48"/>
      <c r="R49" s="48"/>
      <c r="S49" s="48"/>
      <c r="T49" s="48"/>
      <c r="U49" s="48"/>
    </row>
    <row r="50" spans="1:21" ht="30.75" customHeight="1">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986</v>
      </c>
      <c r="L52" s="64">
        <v>998</v>
      </c>
      <c r="M52" s="64">
        <v>1063</v>
      </c>
      <c r="N52" s="64">
        <v>1042</v>
      </c>
      <c r="O52" s="65">
        <v>1063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464</v>
      </c>
      <c r="L53" s="69">
        <v>502</v>
      </c>
      <c r="M53" s="69">
        <v>523</v>
      </c>
      <c r="N53" s="69">
        <v>523</v>
      </c>
      <c r="O53" s="70">
        <v>504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9858</v>
      </c>
      <c r="J41" s="83">
        <v>10711</v>
      </c>
      <c r="K41" s="83">
        <v>11269</v>
      </c>
      <c r="L41" s="83">
        <v>12297</v>
      </c>
      <c r="M41" s="84">
        <v>12206</v>
      </c>
    </row>
    <row r="42" spans="2:13" ht="27.75" customHeight="1">
      <c r="B42" s="1204"/>
      <c r="C42" s="1205"/>
      <c r="D42" s="85"/>
      <c r="E42" s="1208" t="s">
        <v>26</v>
      </c>
      <c r="F42" s="1208"/>
      <c r="G42" s="1208"/>
      <c r="H42" s="1209"/>
      <c r="I42" s="86" t="s">
        <v>481</v>
      </c>
      <c r="J42" s="87" t="s">
        <v>481</v>
      </c>
      <c r="K42" s="87" t="s">
        <v>481</v>
      </c>
      <c r="L42" s="87" t="s">
        <v>481</v>
      </c>
      <c r="M42" s="88" t="s">
        <v>481</v>
      </c>
    </row>
    <row r="43" spans="2:13" ht="27.75" customHeight="1">
      <c r="B43" s="1204"/>
      <c r="C43" s="1205"/>
      <c r="D43" s="85"/>
      <c r="E43" s="1208" t="s">
        <v>27</v>
      </c>
      <c r="F43" s="1208"/>
      <c r="G43" s="1208"/>
      <c r="H43" s="1209"/>
      <c r="I43" s="86">
        <v>4125</v>
      </c>
      <c r="J43" s="87">
        <v>3865</v>
      </c>
      <c r="K43" s="87">
        <v>3967</v>
      </c>
      <c r="L43" s="87">
        <v>4269</v>
      </c>
      <c r="M43" s="88">
        <v>4481</v>
      </c>
    </row>
    <row r="44" spans="2:13" ht="27.75" customHeight="1">
      <c r="B44" s="1204"/>
      <c r="C44" s="1205"/>
      <c r="D44" s="85"/>
      <c r="E44" s="1208" t="s">
        <v>28</v>
      </c>
      <c r="F44" s="1208"/>
      <c r="G44" s="1208"/>
      <c r="H44" s="1209"/>
      <c r="I44" s="86">
        <v>1241</v>
      </c>
      <c r="J44" s="87">
        <v>1089</v>
      </c>
      <c r="K44" s="87">
        <v>931</v>
      </c>
      <c r="L44" s="87">
        <v>773</v>
      </c>
      <c r="M44" s="88">
        <v>614</v>
      </c>
    </row>
    <row r="45" spans="2:13" ht="27.75" customHeight="1">
      <c r="B45" s="1204"/>
      <c r="C45" s="1205"/>
      <c r="D45" s="85"/>
      <c r="E45" s="1208" t="s">
        <v>29</v>
      </c>
      <c r="F45" s="1208"/>
      <c r="G45" s="1208"/>
      <c r="H45" s="1209"/>
      <c r="I45" s="86">
        <v>3114</v>
      </c>
      <c r="J45" s="87">
        <v>3106</v>
      </c>
      <c r="K45" s="87">
        <v>2953</v>
      </c>
      <c r="L45" s="87">
        <v>2881</v>
      </c>
      <c r="M45" s="88">
        <v>2817</v>
      </c>
    </row>
    <row r="46" spans="2:13" ht="27.75" customHeight="1">
      <c r="B46" s="1204"/>
      <c r="C46" s="1205"/>
      <c r="D46" s="89"/>
      <c r="E46" s="1208" t="s">
        <v>30</v>
      </c>
      <c r="F46" s="1208"/>
      <c r="G46" s="1208"/>
      <c r="H46" s="1209"/>
      <c r="I46" s="86" t="s">
        <v>481</v>
      </c>
      <c r="J46" s="87" t="s">
        <v>481</v>
      </c>
      <c r="K46" s="87" t="s">
        <v>481</v>
      </c>
      <c r="L46" s="87" t="s">
        <v>481</v>
      </c>
      <c r="M46" s="88" t="s">
        <v>481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2330</v>
      </c>
      <c r="J50" s="87">
        <v>2314</v>
      </c>
      <c r="K50" s="87">
        <v>2153</v>
      </c>
      <c r="L50" s="87">
        <v>2237</v>
      </c>
      <c r="M50" s="88">
        <v>2088</v>
      </c>
    </row>
    <row r="51" spans="2:13" ht="27.75" customHeight="1">
      <c r="B51" s="1204"/>
      <c r="C51" s="1205"/>
      <c r="D51" s="85"/>
      <c r="E51" s="1208" t="s">
        <v>36</v>
      </c>
      <c r="F51" s="1208"/>
      <c r="G51" s="1208"/>
      <c r="H51" s="1209"/>
      <c r="I51" s="86">
        <v>1222</v>
      </c>
      <c r="J51" s="87">
        <v>1358</v>
      </c>
      <c r="K51" s="87">
        <v>1380</v>
      </c>
      <c r="L51" s="87">
        <v>1593</v>
      </c>
      <c r="M51" s="88">
        <v>1639</v>
      </c>
    </row>
    <row r="52" spans="2:13" ht="27.75" customHeight="1">
      <c r="B52" s="1206"/>
      <c r="C52" s="1207"/>
      <c r="D52" s="85"/>
      <c r="E52" s="1208" t="s">
        <v>37</v>
      </c>
      <c r="F52" s="1208"/>
      <c r="G52" s="1208"/>
      <c r="H52" s="1209"/>
      <c r="I52" s="86">
        <v>11072</v>
      </c>
      <c r="J52" s="87">
        <v>11399</v>
      </c>
      <c r="K52" s="87">
        <v>11553</v>
      </c>
      <c r="L52" s="87">
        <v>11679</v>
      </c>
      <c r="M52" s="88">
        <v>11637</v>
      </c>
    </row>
    <row r="53" spans="2:13" ht="27.75" customHeight="1" thickBot="1">
      <c r="B53" s="1210" t="s">
        <v>21</v>
      </c>
      <c r="C53" s="1211"/>
      <c r="D53" s="92"/>
      <c r="E53" s="1212" t="s">
        <v>38</v>
      </c>
      <c r="F53" s="1212"/>
      <c r="G53" s="1212"/>
      <c r="H53" s="1213"/>
      <c r="I53" s="93">
        <v>3715</v>
      </c>
      <c r="J53" s="94">
        <v>3700</v>
      </c>
      <c r="K53" s="94">
        <v>4034</v>
      </c>
      <c r="L53" s="94">
        <v>4711</v>
      </c>
      <c r="M53" s="95">
        <v>4754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61" zoomScaleNormal="100" zoomScaleSheetLayoutView="55" workbookViewId="0">
      <selection activeCell="G65" sqref="G65:O69"/>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560</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560</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559</v>
      </c>
      <c r="C41" s="248"/>
      <c r="D41" s="248"/>
      <c r="E41" s="248"/>
      <c r="F41" s="248"/>
      <c r="G41" s="248"/>
      <c r="H41" s="248"/>
      <c r="I41" s="248"/>
      <c r="J41" s="248"/>
      <c r="K41" s="248"/>
      <c r="L41" s="248"/>
      <c r="M41" s="248"/>
      <c r="N41" s="248"/>
      <c r="O41" s="248"/>
      <c r="P41" s="249"/>
    </row>
    <row r="42" spans="2:17" ht="13.5">
      <c r="B42" s="250"/>
      <c r="C42" s="246"/>
      <c r="D42" s="246"/>
      <c r="E42" s="246"/>
      <c r="F42" s="246"/>
      <c r="G42" s="355" t="s">
        <v>556</v>
      </c>
      <c r="I42" s="354"/>
      <c r="J42" s="354"/>
      <c r="K42" s="354"/>
      <c r="L42" s="246"/>
      <c r="M42" s="246"/>
      <c r="N42" s="246"/>
      <c r="O42" s="246"/>
    </row>
    <row r="43" spans="2:17" ht="13.5">
      <c r="B43" s="250"/>
      <c r="C43" s="246"/>
      <c r="D43" s="246"/>
      <c r="E43" s="246"/>
      <c r="F43" s="246"/>
      <c r="G43" s="1233"/>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65"/>
      <c r="I48" s="365"/>
      <c r="J48" s="365"/>
    </row>
    <row r="49" spans="1:17" ht="13.5">
      <c r="B49" s="250"/>
      <c r="C49" s="246"/>
      <c r="D49" s="246"/>
      <c r="E49" s="246"/>
      <c r="F49" s="246"/>
      <c r="G49" s="245" t="s">
        <v>558</v>
      </c>
    </row>
    <row r="50" spans="1:17" ht="13.5">
      <c r="B50" s="250"/>
      <c r="C50" s="246"/>
      <c r="D50" s="246"/>
      <c r="E50" s="246"/>
      <c r="F50" s="246"/>
      <c r="G50" s="1242"/>
      <c r="H50" s="1243"/>
      <c r="I50" s="1243"/>
      <c r="J50" s="1244"/>
      <c r="K50" s="347" t="s">
        <v>521</v>
      </c>
      <c r="L50" s="347" t="s">
        <v>522</v>
      </c>
      <c r="M50" s="347" t="s">
        <v>523</v>
      </c>
      <c r="N50" s="347" t="s">
        <v>524</v>
      </c>
      <c r="O50" s="347" t="s">
        <v>525</v>
      </c>
    </row>
    <row r="51" spans="1:17" ht="13.5">
      <c r="B51" s="250"/>
      <c r="C51" s="246"/>
      <c r="D51" s="246"/>
      <c r="E51" s="246"/>
      <c r="F51" s="246"/>
      <c r="G51" s="1245" t="s">
        <v>554</v>
      </c>
      <c r="H51" s="1246"/>
      <c r="I51" s="1251" t="s">
        <v>552</v>
      </c>
      <c r="J51" s="1251"/>
      <c r="K51" s="1255"/>
      <c r="L51" s="1255"/>
      <c r="M51" s="1255"/>
      <c r="N51" s="1255"/>
      <c r="O51" s="1255"/>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561</v>
      </c>
      <c r="J53" s="1231"/>
      <c r="K53" s="1256"/>
      <c r="L53" s="1256"/>
      <c r="M53" s="1256"/>
      <c r="N53" s="1256"/>
      <c r="O53" s="1256"/>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553</v>
      </c>
      <c r="H55" s="1226"/>
      <c r="I55" s="1231" t="s">
        <v>552</v>
      </c>
      <c r="J55" s="1231"/>
      <c r="K55" s="1255"/>
      <c r="L55" s="1255"/>
      <c r="M55" s="1255"/>
      <c r="N55" s="1255"/>
      <c r="O55" s="1255"/>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561</v>
      </c>
      <c r="J57" s="1223"/>
      <c r="K57" s="1256"/>
      <c r="L57" s="1256"/>
      <c r="M57" s="1256"/>
      <c r="N57" s="1256"/>
      <c r="O57" s="1256"/>
      <c r="P57" s="363"/>
      <c r="Q57" s="358"/>
    </row>
    <row r="58" spans="1:17" s="357" customFormat="1" ht="13.5">
      <c r="A58" s="245"/>
      <c r="B58" s="358"/>
      <c r="C58" s="354"/>
      <c r="D58" s="354"/>
      <c r="E58" s="354"/>
      <c r="F58" s="354"/>
      <c r="G58" s="1229"/>
      <c r="H58" s="1230"/>
      <c r="I58" s="1223"/>
      <c r="J58" s="1223"/>
      <c r="K58" s="1254"/>
      <c r="L58" s="1254"/>
      <c r="M58" s="1254"/>
      <c r="N58" s="1254"/>
      <c r="O58" s="1254"/>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557</v>
      </c>
      <c r="C63" s="246"/>
      <c r="D63" s="246"/>
      <c r="E63" s="246"/>
      <c r="F63" s="246"/>
      <c r="G63" s="246"/>
      <c r="H63" s="246"/>
      <c r="I63" s="246"/>
      <c r="J63" s="246"/>
      <c r="K63" s="246"/>
      <c r="L63" s="246"/>
      <c r="M63" s="246"/>
      <c r="N63" s="246"/>
      <c r="O63" s="246"/>
    </row>
    <row r="64" spans="1:17" ht="13.5">
      <c r="B64" s="250"/>
      <c r="C64" s="246"/>
      <c r="D64" s="246"/>
      <c r="E64" s="246"/>
      <c r="F64" s="246"/>
      <c r="G64" s="355" t="s">
        <v>556</v>
      </c>
      <c r="I64" s="354"/>
      <c r="J64" s="354"/>
      <c r="K64" s="354"/>
      <c r="L64" s="246"/>
      <c r="M64" s="246"/>
      <c r="N64" s="246"/>
      <c r="O64" s="246"/>
    </row>
    <row r="65" spans="2:30" ht="13.5">
      <c r="B65" s="250"/>
      <c r="C65" s="246"/>
      <c r="D65" s="246"/>
      <c r="E65" s="246"/>
      <c r="F65" s="246"/>
      <c r="G65" s="1233" t="s">
        <v>562</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555</v>
      </c>
      <c r="I71" s="351"/>
      <c r="J71" s="350"/>
      <c r="K71" s="350"/>
      <c r="L71" s="349"/>
      <c r="M71" s="350"/>
      <c r="N71" s="349"/>
      <c r="O71" s="348"/>
    </row>
    <row r="72" spans="2:30" ht="13.5">
      <c r="B72" s="250"/>
      <c r="C72" s="246"/>
      <c r="D72" s="246"/>
      <c r="E72" s="246"/>
      <c r="F72" s="246"/>
      <c r="G72" s="1242"/>
      <c r="H72" s="1243"/>
      <c r="I72" s="1243"/>
      <c r="J72" s="1244"/>
      <c r="K72" s="347" t="s">
        <v>521</v>
      </c>
      <c r="L72" s="347" t="s">
        <v>522</v>
      </c>
      <c r="M72" s="347" t="s">
        <v>523</v>
      </c>
      <c r="N72" s="347" t="s">
        <v>524</v>
      </c>
      <c r="O72" s="347" t="s">
        <v>525</v>
      </c>
    </row>
    <row r="73" spans="2:30" ht="13.5">
      <c r="B73" s="250"/>
      <c r="C73" s="246"/>
      <c r="D73" s="246"/>
      <c r="E73" s="246"/>
      <c r="F73" s="246"/>
      <c r="G73" s="1245" t="s">
        <v>554</v>
      </c>
      <c r="H73" s="1246"/>
      <c r="I73" s="1251" t="s">
        <v>552</v>
      </c>
      <c r="J73" s="1251"/>
      <c r="K73" s="1232">
        <v>62.3</v>
      </c>
      <c r="L73" s="1232">
        <v>61.7</v>
      </c>
      <c r="M73" s="1221">
        <v>69</v>
      </c>
      <c r="N73" s="1221">
        <v>79.400000000000006</v>
      </c>
      <c r="O73" s="1221">
        <v>80.400000000000006</v>
      </c>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551</v>
      </c>
      <c r="J75" s="1231"/>
      <c r="K75" s="1253">
        <v>9</v>
      </c>
      <c r="L75" s="1253">
        <v>8.3000000000000007</v>
      </c>
      <c r="M75" s="1253">
        <v>8.3000000000000007</v>
      </c>
      <c r="N75" s="1253">
        <v>8.6999999999999993</v>
      </c>
      <c r="O75" s="1253">
        <v>8.6999999999999993</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553</v>
      </c>
      <c r="H77" s="1226"/>
      <c r="I77" s="1231" t="s">
        <v>552</v>
      </c>
      <c r="J77" s="1231"/>
      <c r="K77" s="1232">
        <v>76.2</v>
      </c>
      <c r="L77" s="1232">
        <v>65.3</v>
      </c>
      <c r="M77" s="1221">
        <v>60.8</v>
      </c>
      <c r="N77" s="1221">
        <v>56.8</v>
      </c>
      <c r="O77" s="1221">
        <v>52.3</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551</v>
      </c>
      <c r="J79" s="1223"/>
      <c r="K79" s="1224">
        <v>12.8</v>
      </c>
      <c r="L79" s="1224">
        <v>12</v>
      </c>
      <c r="M79" s="1224">
        <v>11.1</v>
      </c>
      <c r="N79" s="1224">
        <v>10.199999999999999</v>
      </c>
      <c r="O79" s="1224">
        <v>10</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79035</v>
      </c>
      <c r="E3" s="118"/>
      <c r="F3" s="119">
        <v>75709</v>
      </c>
      <c r="G3" s="120"/>
      <c r="H3" s="121"/>
    </row>
    <row r="4" spans="1:8">
      <c r="A4" s="122"/>
      <c r="B4" s="123"/>
      <c r="C4" s="124"/>
      <c r="D4" s="125">
        <v>37584</v>
      </c>
      <c r="E4" s="126"/>
      <c r="F4" s="127">
        <v>35212</v>
      </c>
      <c r="G4" s="128"/>
      <c r="H4" s="129"/>
    </row>
    <row r="5" spans="1:8">
      <c r="A5" s="110" t="s">
        <v>515</v>
      </c>
      <c r="B5" s="115"/>
      <c r="C5" s="116"/>
      <c r="D5" s="117">
        <v>116521</v>
      </c>
      <c r="E5" s="118"/>
      <c r="F5" s="119">
        <v>90961</v>
      </c>
      <c r="G5" s="120"/>
      <c r="H5" s="121"/>
    </row>
    <row r="6" spans="1:8">
      <c r="A6" s="122"/>
      <c r="B6" s="123"/>
      <c r="C6" s="124"/>
      <c r="D6" s="125">
        <v>41167</v>
      </c>
      <c r="E6" s="126"/>
      <c r="F6" s="127">
        <v>37720</v>
      </c>
      <c r="G6" s="128"/>
      <c r="H6" s="129"/>
    </row>
    <row r="7" spans="1:8">
      <c r="A7" s="110" t="s">
        <v>516</v>
      </c>
      <c r="B7" s="115"/>
      <c r="C7" s="116"/>
      <c r="D7" s="117">
        <v>122215</v>
      </c>
      <c r="E7" s="118"/>
      <c r="F7" s="119">
        <v>106614</v>
      </c>
      <c r="G7" s="120"/>
      <c r="H7" s="121"/>
    </row>
    <row r="8" spans="1:8">
      <c r="A8" s="122"/>
      <c r="B8" s="123"/>
      <c r="C8" s="124"/>
      <c r="D8" s="125">
        <v>39264</v>
      </c>
      <c r="E8" s="126"/>
      <c r="F8" s="127">
        <v>45545</v>
      </c>
      <c r="G8" s="128"/>
      <c r="H8" s="129"/>
    </row>
    <row r="9" spans="1:8">
      <c r="A9" s="110" t="s">
        <v>517</v>
      </c>
      <c r="B9" s="115"/>
      <c r="C9" s="116"/>
      <c r="D9" s="117">
        <v>148719</v>
      </c>
      <c r="E9" s="118"/>
      <c r="F9" s="119">
        <v>81768</v>
      </c>
      <c r="G9" s="120"/>
      <c r="H9" s="121"/>
    </row>
    <row r="10" spans="1:8">
      <c r="A10" s="122"/>
      <c r="B10" s="123"/>
      <c r="C10" s="124"/>
      <c r="D10" s="125">
        <v>28118</v>
      </c>
      <c r="E10" s="126"/>
      <c r="F10" s="127">
        <v>37917</v>
      </c>
      <c r="G10" s="128"/>
      <c r="H10" s="129"/>
    </row>
    <row r="11" spans="1:8">
      <c r="A11" s="110" t="s">
        <v>518</v>
      </c>
      <c r="B11" s="115"/>
      <c r="C11" s="116"/>
      <c r="D11" s="117">
        <v>69601</v>
      </c>
      <c r="E11" s="118"/>
      <c r="F11" s="119">
        <v>65876</v>
      </c>
      <c r="G11" s="120"/>
      <c r="H11" s="121"/>
    </row>
    <row r="12" spans="1:8">
      <c r="A12" s="122"/>
      <c r="B12" s="123"/>
      <c r="C12" s="130"/>
      <c r="D12" s="125">
        <v>39378</v>
      </c>
      <c r="E12" s="126"/>
      <c r="F12" s="127">
        <v>36484</v>
      </c>
      <c r="G12" s="128"/>
      <c r="H12" s="129"/>
    </row>
    <row r="13" spans="1:8">
      <c r="A13" s="110"/>
      <c r="B13" s="115"/>
      <c r="C13" s="131"/>
      <c r="D13" s="132">
        <v>107218</v>
      </c>
      <c r="E13" s="133"/>
      <c r="F13" s="134">
        <v>84186</v>
      </c>
      <c r="G13" s="135"/>
      <c r="H13" s="121"/>
    </row>
    <row r="14" spans="1:8">
      <c r="A14" s="122"/>
      <c r="B14" s="123"/>
      <c r="C14" s="124"/>
      <c r="D14" s="125">
        <v>37102</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4.42</v>
      </c>
      <c r="C19" s="136">
        <f>ROUND(VALUE(SUBSTITUTE(実質収支比率等に係る経年分析!G$48,"▲","-")),2)</f>
        <v>5.55</v>
      </c>
      <c r="D19" s="136">
        <f>ROUND(VALUE(SUBSTITUTE(実質収支比率等に係る経年分析!H$48,"▲","-")),2)</f>
        <v>4.0199999999999996</v>
      </c>
      <c r="E19" s="136">
        <f>ROUND(VALUE(SUBSTITUTE(実質収支比率等に係る経年分析!I$48,"▲","-")),2)</f>
        <v>6.15</v>
      </c>
      <c r="F19" s="136">
        <f>ROUND(VALUE(SUBSTITUTE(実質収支比率等に係る経年分析!J$48,"▲","-")),2)</f>
        <v>1.49</v>
      </c>
    </row>
    <row r="20" spans="1:11">
      <c r="A20" s="136" t="s">
        <v>43</v>
      </c>
      <c r="B20" s="136">
        <f>ROUND(VALUE(SUBSTITUTE(実質収支比率等に係る経年分析!F$47,"▲","-")),2)</f>
        <v>20.55</v>
      </c>
      <c r="C20" s="136">
        <f>ROUND(VALUE(SUBSTITUTE(実質収支比率等に係る経年分析!G$47,"▲","-")),2)</f>
        <v>25.45</v>
      </c>
      <c r="D20" s="136">
        <f>ROUND(VALUE(SUBSTITUTE(実質収支比率等に係る経年分析!H$47,"▲","-")),2)</f>
        <v>19.29</v>
      </c>
      <c r="E20" s="136">
        <f>ROUND(VALUE(SUBSTITUTE(実質収支比率等に係る経年分析!I$47,"▲","-")),2)</f>
        <v>21.53</v>
      </c>
      <c r="F20" s="136">
        <f>ROUND(VALUE(SUBSTITUTE(実質収支比率等に係る経年分析!J$47,"▲","-")),2)</f>
        <v>19.23</v>
      </c>
    </row>
    <row r="21" spans="1:11">
      <c r="A21" s="136" t="s">
        <v>44</v>
      </c>
      <c r="B21" s="136">
        <f>IF(ISNUMBER(VALUE(SUBSTITUTE(実質収支比率等に係る経年分析!F$49,"▲","-"))),ROUND(VALUE(SUBSTITUTE(実質収支比率等に係る経年分析!F$49,"▲","-")),2),NA())</f>
        <v>-0.26</v>
      </c>
      <c r="C21" s="136">
        <f>IF(ISNUMBER(VALUE(SUBSTITUTE(実質収支比率等に係る経年分析!G$49,"▲","-"))),ROUND(VALUE(SUBSTITUTE(実質収支比率等に係る経年分析!G$49,"▲","-")),2),NA())</f>
        <v>6.24</v>
      </c>
      <c r="D21" s="136">
        <f>IF(ISNUMBER(VALUE(SUBSTITUTE(実質収支比率等に係る経年分析!H$49,"▲","-"))),ROUND(VALUE(SUBSTITUTE(実質収支比率等に係る経年分析!H$49,"▲","-")),2),NA())</f>
        <v>-8.0299999999999994</v>
      </c>
      <c r="E21" s="136">
        <f>IF(ISNUMBER(VALUE(SUBSTITUTE(実質収支比率等に係る経年分析!I$49,"▲","-"))),ROUND(VALUE(SUBSTITUTE(実質収支比率等に係る経年分析!I$49,"▲","-")),2),NA())</f>
        <v>4.5599999999999996</v>
      </c>
      <c r="F21" s="136">
        <f>IF(ISNUMBER(VALUE(SUBSTITUTE(実質収支比率等に係る経年分析!J$49,"▲","-"))),ROUND(VALUE(SUBSTITUTE(実質収支比率等に係る経年分析!J$49,"▲","-")),2),NA())</f>
        <v>-6.9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育英資金特別会計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市有林造成事業特別会計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4.4000000000000004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1.43</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2.2200000000000002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10.89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986</v>
      </c>
      <c r="E42" s="138"/>
      <c r="F42" s="138"/>
      <c r="G42" s="138">
        <f>'実質公債費比率（分子）の構造'!L$52</f>
        <v>998</v>
      </c>
      <c r="H42" s="138"/>
      <c r="I42" s="138"/>
      <c r="J42" s="138">
        <f>'実質公債費比率（分子）の構造'!M$52</f>
        <v>1063</v>
      </c>
      <c r="K42" s="138"/>
      <c r="L42" s="138"/>
      <c r="M42" s="138">
        <f>'実質公債費比率（分子）の構造'!N$52</f>
        <v>1042</v>
      </c>
      <c r="N42" s="138"/>
      <c r="O42" s="138"/>
      <c r="P42" s="138">
        <f>'実質公債費比率（分子）の構造'!O$52</f>
        <v>1063</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175</v>
      </c>
      <c r="C45" s="138"/>
      <c r="D45" s="138"/>
      <c r="E45" s="138">
        <f>'実質公債費比率（分子）の構造'!L$49</f>
        <v>175</v>
      </c>
      <c r="F45" s="138"/>
      <c r="G45" s="138"/>
      <c r="H45" s="138">
        <f>'実質公債費比率（分子）の構造'!M$49</f>
        <v>175</v>
      </c>
      <c r="I45" s="138"/>
      <c r="J45" s="138"/>
      <c r="K45" s="138">
        <f>'実質公債費比率（分子）の構造'!N$49</f>
        <v>174</v>
      </c>
      <c r="L45" s="138"/>
      <c r="M45" s="138"/>
      <c r="N45" s="138">
        <f>'実質公債費比率（分子）の構造'!O$49</f>
        <v>174</v>
      </c>
      <c r="O45" s="138"/>
      <c r="P45" s="138"/>
    </row>
    <row r="46" spans="1:16">
      <c r="A46" s="138" t="s">
        <v>55</v>
      </c>
      <c r="B46" s="138">
        <f>'実質公債費比率（分子）の構造'!K$48</f>
        <v>202</v>
      </c>
      <c r="C46" s="138"/>
      <c r="D46" s="138"/>
      <c r="E46" s="138">
        <f>'実質公債費比率（分子）の構造'!L$48</f>
        <v>232</v>
      </c>
      <c r="F46" s="138"/>
      <c r="G46" s="138"/>
      <c r="H46" s="138">
        <f>'実質公債費比率（分子）の構造'!M$48</f>
        <v>275</v>
      </c>
      <c r="I46" s="138"/>
      <c r="J46" s="138"/>
      <c r="K46" s="138">
        <f>'実質公債費比率（分子）の構造'!N$48</f>
        <v>258</v>
      </c>
      <c r="L46" s="138"/>
      <c r="M46" s="138"/>
      <c r="N46" s="138">
        <f>'実質公債費比率（分子）の構造'!O$48</f>
        <v>291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1073</v>
      </c>
      <c r="C49" s="138"/>
      <c r="D49" s="138"/>
      <c r="E49" s="138">
        <f>'実質公債費比率（分子）の構造'!L$45</f>
        <v>1093</v>
      </c>
      <c r="F49" s="138"/>
      <c r="G49" s="138"/>
      <c r="H49" s="138">
        <f>'実質公債費比率（分子）の構造'!M$45</f>
        <v>1136</v>
      </c>
      <c r="I49" s="138"/>
      <c r="J49" s="138"/>
      <c r="K49" s="138">
        <f>'実質公債費比率（分子）の構造'!N$45</f>
        <v>1133</v>
      </c>
      <c r="L49" s="138"/>
      <c r="M49" s="138"/>
      <c r="N49" s="138">
        <f>'実質公債費比率（分子）の構造'!O$45</f>
        <v>1102</v>
      </c>
      <c r="O49" s="138"/>
      <c r="P49" s="138"/>
    </row>
    <row r="50" spans="1:16">
      <c r="A50" s="138" t="s">
        <v>59</v>
      </c>
      <c r="B50" s="138" t="e">
        <f>NA()</f>
        <v>#N/A</v>
      </c>
      <c r="C50" s="138">
        <f>IF(ISNUMBER('実質公債費比率（分子）の構造'!K$53),'実質公債費比率（分子）の構造'!K$53,NA())</f>
        <v>464</v>
      </c>
      <c r="D50" s="138" t="e">
        <f>NA()</f>
        <v>#N/A</v>
      </c>
      <c r="E50" s="138" t="e">
        <f>NA()</f>
        <v>#N/A</v>
      </c>
      <c r="F50" s="138">
        <f>IF(ISNUMBER('実質公債費比率（分子）の構造'!L$53),'実質公債費比率（分子）の構造'!L$53,NA())</f>
        <v>502</v>
      </c>
      <c r="G50" s="138" t="e">
        <f>NA()</f>
        <v>#N/A</v>
      </c>
      <c r="H50" s="138" t="e">
        <f>NA()</f>
        <v>#N/A</v>
      </c>
      <c r="I50" s="138">
        <f>IF(ISNUMBER('実質公債費比率（分子）の構造'!M$53),'実質公債費比率（分子）の構造'!M$53,NA())</f>
        <v>523</v>
      </c>
      <c r="J50" s="138" t="e">
        <f>NA()</f>
        <v>#N/A</v>
      </c>
      <c r="K50" s="138" t="e">
        <f>NA()</f>
        <v>#N/A</v>
      </c>
      <c r="L50" s="138">
        <f>IF(ISNUMBER('実質公債費比率（分子）の構造'!N$53),'実質公債費比率（分子）の構造'!N$53,NA())</f>
        <v>523</v>
      </c>
      <c r="M50" s="138" t="e">
        <f>NA()</f>
        <v>#N/A</v>
      </c>
      <c r="N50" s="138" t="e">
        <f>NA()</f>
        <v>#N/A</v>
      </c>
      <c r="O50" s="138">
        <f>IF(ISNUMBER('実質公債費比率（分子）の構造'!O$53),'実質公債費比率（分子）の構造'!O$53,NA())</f>
        <v>504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11072</v>
      </c>
      <c r="E56" s="137"/>
      <c r="F56" s="137"/>
      <c r="G56" s="137">
        <f>'将来負担比率（分子）の構造'!J$52</f>
        <v>11399</v>
      </c>
      <c r="H56" s="137"/>
      <c r="I56" s="137"/>
      <c r="J56" s="137">
        <f>'将来負担比率（分子）の構造'!K$52</f>
        <v>11553</v>
      </c>
      <c r="K56" s="137"/>
      <c r="L56" s="137"/>
      <c r="M56" s="137">
        <f>'将来負担比率（分子）の構造'!L$52</f>
        <v>11679</v>
      </c>
      <c r="N56" s="137"/>
      <c r="O56" s="137"/>
      <c r="P56" s="137">
        <f>'将来負担比率（分子）の構造'!M$52</f>
        <v>11637</v>
      </c>
    </row>
    <row r="57" spans="1:16">
      <c r="A57" s="137" t="s">
        <v>36</v>
      </c>
      <c r="B57" s="137"/>
      <c r="C57" s="137"/>
      <c r="D57" s="137">
        <f>'将来負担比率（分子）の構造'!I$51</f>
        <v>1222</v>
      </c>
      <c r="E57" s="137"/>
      <c r="F57" s="137"/>
      <c r="G57" s="137">
        <f>'将来負担比率（分子）の構造'!J$51</f>
        <v>1358</v>
      </c>
      <c r="H57" s="137"/>
      <c r="I57" s="137"/>
      <c r="J57" s="137">
        <f>'将来負担比率（分子）の構造'!K$51</f>
        <v>1380</v>
      </c>
      <c r="K57" s="137"/>
      <c r="L57" s="137"/>
      <c r="M57" s="137">
        <f>'将来負担比率（分子）の構造'!L$51</f>
        <v>1593</v>
      </c>
      <c r="N57" s="137"/>
      <c r="O57" s="137"/>
      <c r="P57" s="137">
        <f>'将来負担比率（分子）の構造'!M$51</f>
        <v>1639</v>
      </c>
    </row>
    <row r="58" spans="1:16">
      <c r="A58" s="137" t="s">
        <v>35</v>
      </c>
      <c r="B58" s="137"/>
      <c r="C58" s="137"/>
      <c r="D58" s="137">
        <f>'将来負担比率（分子）の構造'!I$50</f>
        <v>2330</v>
      </c>
      <c r="E58" s="137"/>
      <c r="F58" s="137"/>
      <c r="G58" s="137">
        <f>'将来負担比率（分子）の構造'!J$50</f>
        <v>2314</v>
      </c>
      <c r="H58" s="137"/>
      <c r="I58" s="137"/>
      <c r="J58" s="137">
        <f>'将来負担比率（分子）の構造'!K$50</f>
        <v>2153</v>
      </c>
      <c r="K58" s="137"/>
      <c r="L58" s="137"/>
      <c r="M58" s="137">
        <f>'将来負担比率（分子）の構造'!L$50</f>
        <v>2237</v>
      </c>
      <c r="N58" s="137"/>
      <c r="O58" s="137"/>
      <c r="P58" s="137">
        <f>'将来負担比率（分子）の構造'!M$50</f>
        <v>2088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3114</v>
      </c>
      <c r="C62" s="137"/>
      <c r="D62" s="137"/>
      <c r="E62" s="137">
        <f>'将来負担比率（分子）の構造'!J$45</f>
        <v>3106</v>
      </c>
      <c r="F62" s="137"/>
      <c r="G62" s="137"/>
      <c r="H62" s="137">
        <f>'将来負担比率（分子）の構造'!K$45</f>
        <v>2953</v>
      </c>
      <c r="I62" s="137"/>
      <c r="J62" s="137"/>
      <c r="K62" s="137">
        <f>'将来負担比率（分子）の構造'!L$45</f>
        <v>2881</v>
      </c>
      <c r="L62" s="137"/>
      <c r="M62" s="137"/>
      <c r="N62" s="137">
        <f>'将来負担比率（分子）の構造'!M$45</f>
        <v>2817</v>
      </c>
      <c r="O62" s="137"/>
      <c r="P62" s="137"/>
    </row>
    <row r="63" spans="1:16">
      <c r="A63" s="137" t="s">
        <v>28</v>
      </c>
      <c r="B63" s="137">
        <f>'将来負担比率（分子）の構造'!I$44</f>
        <v>1241</v>
      </c>
      <c r="C63" s="137"/>
      <c r="D63" s="137"/>
      <c r="E63" s="137">
        <f>'将来負担比率（分子）の構造'!J$44</f>
        <v>1089</v>
      </c>
      <c r="F63" s="137"/>
      <c r="G63" s="137"/>
      <c r="H63" s="137">
        <f>'将来負担比率（分子）の構造'!K$44</f>
        <v>931</v>
      </c>
      <c r="I63" s="137"/>
      <c r="J63" s="137"/>
      <c r="K63" s="137">
        <f>'将来負担比率（分子）の構造'!L$44</f>
        <v>773</v>
      </c>
      <c r="L63" s="137"/>
      <c r="M63" s="137"/>
      <c r="N63" s="137">
        <f>'将来負担比率（分子）の構造'!M$44</f>
        <v>614</v>
      </c>
      <c r="O63" s="137"/>
      <c r="P63" s="137"/>
    </row>
    <row r="64" spans="1:16">
      <c r="A64" s="137" t="s">
        <v>27</v>
      </c>
      <c r="B64" s="137">
        <f>'将来負担比率（分子）の構造'!I$43</f>
        <v>4125</v>
      </c>
      <c r="C64" s="137"/>
      <c r="D64" s="137"/>
      <c r="E64" s="137">
        <f>'将来負担比率（分子）の構造'!J$43</f>
        <v>3865</v>
      </c>
      <c r="F64" s="137"/>
      <c r="G64" s="137"/>
      <c r="H64" s="137">
        <f>'将来負担比率（分子）の構造'!K$43</f>
        <v>3967</v>
      </c>
      <c r="I64" s="137"/>
      <c r="J64" s="137"/>
      <c r="K64" s="137">
        <f>'将来負担比率（分子）の構造'!L$43</f>
        <v>4269</v>
      </c>
      <c r="L64" s="137"/>
      <c r="M64" s="137"/>
      <c r="N64" s="137">
        <f>'将来負担比率（分子）の構造'!M$43</f>
        <v>4481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9858</v>
      </c>
      <c r="C66" s="137"/>
      <c r="D66" s="137"/>
      <c r="E66" s="137">
        <f>'将来負担比率（分子）の構造'!J$41</f>
        <v>10711</v>
      </c>
      <c r="F66" s="137"/>
      <c r="G66" s="137"/>
      <c r="H66" s="137">
        <f>'将来負担比率（分子）の構造'!K$41</f>
        <v>11269</v>
      </c>
      <c r="I66" s="137"/>
      <c r="J66" s="137"/>
      <c r="K66" s="137">
        <f>'将来負担比率（分子）の構造'!L$41</f>
        <v>12297</v>
      </c>
      <c r="L66" s="137"/>
      <c r="M66" s="137"/>
      <c r="N66" s="137">
        <f>'将来負担比率（分子）の構造'!M$41</f>
        <v>12206</v>
      </c>
      <c r="O66" s="137"/>
      <c r="P66" s="137"/>
    </row>
    <row r="67" spans="1:16">
      <c r="A67" s="137" t="s">
        <v>63</v>
      </c>
      <c r="B67" s="137" t="e">
        <f>NA()</f>
        <v>#N/A</v>
      </c>
      <c r="C67" s="137">
        <f>IF(ISNUMBER('将来負担比率（分子）の構造'!I$53), IF('将来負担比率（分子）の構造'!I$53 &lt; 0, 0, '将来負担比率（分子）の構造'!I$53), NA())</f>
        <v>3715</v>
      </c>
      <c r="D67" s="137" t="e">
        <f>NA()</f>
        <v>#N/A</v>
      </c>
      <c r="E67" s="137" t="e">
        <f>NA()</f>
        <v>#N/A</v>
      </c>
      <c r="F67" s="137">
        <f>IF(ISNUMBER('将来負担比率（分子）の構造'!J$53), IF('将来負担比率（分子）の構造'!J$53 &lt; 0, 0, '将来負担比率（分子）の構造'!J$53), NA())</f>
        <v>3700</v>
      </c>
      <c r="G67" s="137" t="e">
        <f>NA()</f>
        <v>#N/A</v>
      </c>
      <c r="H67" s="137" t="e">
        <f>NA()</f>
        <v>#N/A</v>
      </c>
      <c r="I67" s="137">
        <f>IF(ISNUMBER('将来負担比率（分子）の構造'!K$53), IF('将来負担比率（分子）の構造'!K$53 &lt; 0, 0, '将来負担比率（分子）の構造'!K$53), NA())</f>
        <v>4034</v>
      </c>
      <c r="J67" s="137" t="e">
        <f>NA()</f>
        <v>#N/A</v>
      </c>
      <c r="K67" s="137" t="e">
        <f>NA()</f>
        <v>#N/A</v>
      </c>
      <c r="L67" s="137">
        <f>IF(ISNUMBER('将来負担比率（分子）の構造'!L$53), IF('将来負担比率（分子）の構造'!L$53 &lt; 0, 0, '将来負担比率（分子）の構造'!L$53), NA())</f>
        <v>4711</v>
      </c>
      <c r="M67" s="137" t="e">
        <f>NA()</f>
        <v>#N/A</v>
      </c>
      <c r="N67" s="137" t="e">
        <f>NA()</f>
        <v>#N/A</v>
      </c>
      <c r="O67" s="137">
        <f>IF(ISNUMBER('将来負担比率（分子）の構造'!M$53), IF('将来負担比率（分子）の構造'!M$53 &lt; 0, 0, '将来負担比率（分子）の構造'!M$53), NA())</f>
        <v>4754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2830191</v>
      </c>
      <c r="S5" s="671"/>
      <c r="T5" s="671"/>
      <c r="U5" s="671"/>
      <c r="V5" s="671"/>
      <c r="W5" s="671"/>
      <c r="X5" s="671"/>
      <c r="Y5" s="718"/>
      <c r="Z5" s="731">
        <v>22.5</v>
      </c>
      <c r="AA5" s="731"/>
      <c r="AB5" s="731"/>
      <c r="AC5" s="731"/>
      <c r="AD5" s="732">
        <v>2689755</v>
      </c>
      <c r="AE5" s="732"/>
      <c r="AF5" s="732"/>
      <c r="AG5" s="732"/>
      <c r="AH5" s="732"/>
      <c r="AI5" s="732"/>
      <c r="AJ5" s="732"/>
      <c r="AK5" s="732"/>
      <c r="AL5" s="719">
        <v>41.9</v>
      </c>
      <c r="AM5" s="688"/>
      <c r="AN5" s="688"/>
      <c r="AO5" s="720"/>
      <c r="AP5" s="707" t="s">
        <v>209</v>
      </c>
      <c r="AQ5" s="708"/>
      <c r="AR5" s="708"/>
      <c r="AS5" s="708"/>
      <c r="AT5" s="708"/>
      <c r="AU5" s="708"/>
      <c r="AV5" s="708"/>
      <c r="AW5" s="708"/>
      <c r="AX5" s="708"/>
      <c r="AY5" s="708"/>
      <c r="AZ5" s="708"/>
      <c r="BA5" s="708"/>
      <c r="BB5" s="708"/>
      <c r="BC5" s="708"/>
      <c r="BD5" s="708"/>
      <c r="BE5" s="708"/>
      <c r="BF5" s="709"/>
      <c r="BG5" s="620">
        <v>2665545</v>
      </c>
      <c r="BH5" s="621"/>
      <c r="BI5" s="621"/>
      <c r="BJ5" s="621"/>
      <c r="BK5" s="621"/>
      <c r="BL5" s="621"/>
      <c r="BM5" s="621"/>
      <c r="BN5" s="622"/>
      <c r="BO5" s="673">
        <v>94.2</v>
      </c>
      <c r="BP5" s="673"/>
      <c r="BQ5" s="673"/>
      <c r="BR5" s="673"/>
      <c r="BS5" s="674">
        <v>34781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144015</v>
      </c>
      <c r="S6" s="621"/>
      <c r="T6" s="621"/>
      <c r="U6" s="621"/>
      <c r="V6" s="621"/>
      <c r="W6" s="621"/>
      <c r="X6" s="621"/>
      <c r="Y6" s="622"/>
      <c r="Z6" s="673">
        <v>1.1000000000000001</v>
      </c>
      <c r="AA6" s="673"/>
      <c r="AB6" s="673"/>
      <c r="AC6" s="673"/>
      <c r="AD6" s="674">
        <v>144015</v>
      </c>
      <c r="AE6" s="674"/>
      <c r="AF6" s="674"/>
      <c r="AG6" s="674"/>
      <c r="AH6" s="674"/>
      <c r="AI6" s="674"/>
      <c r="AJ6" s="674"/>
      <c r="AK6" s="674"/>
      <c r="AL6" s="643">
        <v>2.2000000000000002</v>
      </c>
      <c r="AM6" s="675"/>
      <c r="AN6" s="675"/>
      <c r="AO6" s="676"/>
      <c r="AP6" s="617" t="s">
        <v>214</v>
      </c>
      <c r="AQ6" s="618"/>
      <c r="AR6" s="618"/>
      <c r="AS6" s="618"/>
      <c r="AT6" s="618"/>
      <c r="AU6" s="618"/>
      <c r="AV6" s="618"/>
      <c r="AW6" s="618"/>
      <c r="AX6" s="618"/>
      <c r="AY6" s="618"/>
      <c r="AZ6" s="618"/>
      <c r="BA6" s="618"/>
      <c r="BB6" s="618"/>
      <c r="BC6" s="618"/>
      <c r="BD6" s="618"/>
      <c r="BE6" s="618"/>
      <c r="BF6" s="619"/>
      <c r="BG6" s="620">
        <v>2665545</v>
      </c>
      <c r="BH6" s="621"/>
      <c r="BI6" s="621"/>
      <c r="BJ6" s="621"/>
      <c r="BK6" s="621"/>
      <c r="BL6" s="621"/>
      <c r="BM6" s="621"/>
      <c r="BN6" s="622"/>
      <c r="BO6" s="673">
        <v>94.2</v>
      </c>
      <c r="BP6" s="673"/>
      <c r="BQ6" s="673"/>
      <c r="BR6" s="673"/>
      <c r="BS6" s="674">
        <v>34781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163876</v>
      </c>
      <c r="CS6" s="621"/>
      <c r="CT6" s="621"/>
      <c r="CU6" s="621"/>
      <c r="CV6" s="621"/>
      <c r="CW6" s="621"/>
      <c r="CX6" s="621"/>
      <c r="CY6" s="622"/>
      <c r="CZ6" s="673">
        <v>1.3</v>
      </c>
      <c r="DA6" s="673"/>
      <c r="DB6" s="673"/>
      <c r="DC6" s="673"/>
      <c r="DD6" s="626" t="s">
        <v>216</v>
      </c>
      <c r="DE6" s="621"/>
      <c r="DF6" s="621"/>
      <c r="DG6" s="621"/>
      <c r="DH6" s="621"/>
      <c r="DI6" s="621"/>
      <c r="DJ6" s="621"/>
      <c r="DK6" s="621"/>
      <c r="DL6" s="621"/>
      <c r="DM6" s="621"/>
      <c r="DN6" s="621"/>
      <c r="DO6" s="621"/>
      <c r="DP6" s="622"/>
      <c r="DQ6" s="626">
        <v>163876</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3785</v>
      </c>
      <c r="S7" s="621"/>
      <c r="T7" s="621"/>
      <c r="U7" s="621"/>
      <c r="V7" s="621"/>
      <c r="W7" s="621"/>
      <c r="X7" s="621"/>
      <c r="Y7" s="622"/>
      <c r="Z7" s="673">
        <v>0</v>
      </c>
      <c r="AA7" s="673"/>
      <c r="AB7" s="673"/>
      <c r="AC7" s="673"/>
      <c r="AD7" s="674">
        <v>3785</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1212029</v>
      </c>
      <c r="BH7" s="621"/>
      <c r="BI7" s="621"/>
      <c r="BJ7" s="621"/>
      <c r="BK7" s="621"/>
      <c r="BL7" s="621"/>
      <c r="BM7" s="621"/>
      <c r="BN7" s="622"/>
      <c r="BO7" s="673">
        <v>42.8</v>
      </c>
      <c r="BP7" s="673"/>
      <c r="BQ7" s="673"/>
      <c r="BR7" s="673"/>
      <c r="BS7" s="674">
        <v>34781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1561617</v>
      </c>
      <c r="CS7" s="621"/>
      <c r="CT7" s="621"/>
      <c r="CU7" s="621"/>
      <c r="CV7" s="621"/>
      <c r="CW7" s="621"/>
      <c r="CX7" s="621"/>
      <c r="CY7" s="622"/>
      <c r="CZ7" s="673">
        <v>12.6</v>
      </c>
      <c r="DA7" s="673"/>
      <c r="DB7" s="673"/>
      <c r="DC7" s="673"/>
      <c r="DD7" s="626">
        <v>104395</v>
      </c>
      <c r="DE7" s="621"/>
      <c r="DF7" s="621"/>
      <c r="DG7" s="621"/>
      <c r="DH7" s="621"/>
      <c r="DI7" s="621"/>
      <c r="DJ7" s="621"/>
      <c r="DK7" s="621"/>
      <c r="DL7" s="621"/>
      <c r="DM7" s="621"/>
      <c r="DN7" s="621"/>
      <c r="DO7" s="621"/>
      <c r="DP7" s="622"/>
      <c r="DQ7" s="626">
        <v>1343311</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10734</v>
      </c>
      <c r="S8" s="621"/>
      <c r="T8" s="621"/>
      <c r="U8" s="621"/>
      <c r="V8" s="621"/>
      <c r="W8" s="621"/>
      <c r="X8" s="621"/>
      <c r="Y8" s="622"/>
      <c r="Z8" s="673">
        <v>0.1</v>
      </c>
      <c r="AA8" s="673"/>
      <c r="AB8" s="673"/>
      <c r="AC8" s="673"/>
      <c r="AD8" s="674">
        <v>10734</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45021</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3837032</v>
      </c>
      <c r="CS8" s="621"/>
      <c r="CT8" s="621"/>
      <c r="CU8" s="621"/>
      <c r="CV8" s="621"/>
      <c r="CW8" s="621"/>
      <c r="CX8" s="621"/>
      <c r="CY8" s="622"/>
      <c r="CZ8" s="673">
        <v>30.9</v>
      </c>
      <c r="DA8" s="673"/>
      <c r="DB8" s="673"/>
      <c r="DC8" s="673"/>
      <c r="DD8" s="626">
        <v>3256</v>
      </c>
      <c r="DE8" s="621"/>
      <c r="DF8" s="621"/>
      <c r="DG8" s="621"/>
      <c r="DH8" s="621"/>
      <c r="DI8" s="621"/>
      <c r="DJ8" s="621"/>
      <c r="DK8" s="621"/>
      <c r="DL8" s="621"/>
      <c r="DM8" s="621"/>
      <c r="DN8" s="621"/>
      <c r="DO8" s="621"/>
      <c r="DP8" s="622"/>
      <c r="DQ8" s="626">
        <v>1948583</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6419</v>
      </c>
      <c r="S9" s="621"/>
      <c r="T9" s="621"/>
      <c r="U9" s="621"/>
      <c r="V9" s="621"/>
      <c r="W9" s="621"/>
      <c r="X9" s="621"/>
      <c r="Y9" s="622"/>
      <c r="Z9" s="673">
        <v>0.1</v>
      </c>
      <c r="AA9" s="673"/>
      <c r="AB9" s="673"/>
      <c r="AC9" s="673"/>
      <c r="AD9" s="674">
        <v>6419</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981482</v>
      </c>
      <c r="BH9" s="621"/>
      <c r="BI9" s="621"/>
      <c r="BJ9" s="621"/>
      <c r="BK9" s="621"/>
      <c r="BL9" s="621"/>
      <c r="BM9" s="621"/>
      <c r="BN9" s="622"/>
      <c r="BO9" s="673">
        <v>34.700000000000003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816988</v>
      </c>
      <c r="CS9" s="621"/>
      <c r="CT9" s="621"/>
      <c r="CU9" s="621"/>
      <c r="CV9" s="621"/>
      <c r="CW9" s="621"/>
      <c r="CX9" s="621"/>
      <c r="CY9" s="622"/>
      <c r="CZ9" s="673">
        <v>6.6</v>
      </c>
      <c r="DA9" s="673"/>
      <c r="DB9" s="673"/>
      <c r="DC9" s="673"/>
      <c r="DD9" s="626">
        <v>31919</v>
      </c>
      <c r="DE9" s="621"/>
      <c r="DF9" s="621"/>
      <c r="DG9" s="621"/>
      <c r="DH9" s="621"/>
      <c r="DI9" s="621"/>
      <c r="DJ9" s="621"/>
      <c r="DK9" s="621"/>
      <c r="DL9" s="621"/>
      <c r="DM9" s="621"/>
      <c r="DN9" s="621"/>
      <c r="DO9" s="621"/>
      <c r="DP9" s="622"/>
      <c r="DQ9" s="626">
        <v>744686</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413400</v>
      </c>
      <c r="S10" s="621"/>
      <c r="T10" s="621"/>
      <c r="U10" s="621"/>
      <c r="V10" s="621"/>
      <c r="W10" s="621"/>
      <c r="X10" s="621"/>
      <c r="Y10" s="622"/>
      <c r="Z10" s="673">
        <v>3.3</v>
      </c>
      <c r="AA10" s="673"/>
      <c r="AB10" s="673"/>
      <c r="AC10" s="673"/>
      <c r="AD10" s="674">
        <v>413400</v>
      </c>
      <c r="AE10" s="674"/>
      <c r="AF10" s="674"/>
      <c r="AG10" s="674"/>
      <c r="AH10" s="674"/>
      <c r="AI10" s="674"/>
      <c r="AJ10" s="674"/>
      <c r="AK10" s="674"/>
      <c r="AL10" s="643">
        <v>6.4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61522</v>
      </c>
      <c r="BH10" s="621"/>
      <c r="BI10" s="621"/>
      <c r="BJ10" s="621"/>
      <c r="BK10" s="621"/>
      <c r="BL10" s="621"/>
      <c r="BM10" s="621"/>
      <c r="BN10" s="622"/>
      <c r="BO10" s="673">
        <v>2.2000000000000002</v>
      </c>
      <c r="BP10" s="673"/>
      <c r="BQ10" s="673"/>
      <c r="BR10" s="673"/>
      <c r="BS10" s="626">
        <v>10205</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112756</v>
      </c>
      <c r="CS10" s="621"/>
      <c r="CT10" s="621"/>
      <c r="CU10" s="621"/>
      <c r="CV10" s="621"/>
      <c r="CW10" s="621"/>
      <c r="CX10" s="621"/>
      <c r="CY10" s="622"/>
      <c r="CZ10" s="673">
        <v>0.9</v>
      </c>
      <c r="DA10" s="673"/>
      <c r="DB10" s="673"/>
      <c r="DC10" s="673"/>
      <c r="DD10" s="626" t="s">
        <v>112</v>
      </c>
      <c r="DE10" s="621"/>
      <c r="DF10" s="621"/>
      <c r="DG10" s="621"/>
      <c r="DH10" s="621"/>
      <c r="DI10" s="621"/>
      <c r="DJ10" s="621"/>
      <c r="DK10" s="621"/>
      <c r="DL10" s="621"/>
      <c r="DM10" s="621"/>
      <c r="DN10" s="621"/>
      <c r="DO10" s="621"/>
      <c r="DP10" s="622"/>
      <c r="DQ10" s="626">
        <v>8456</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124004</v>
      </c>
      <c r="BH11" s="621"/>
      <c r="BI11" s="621"/>
      <c r="BJ11" s="621"/>
      <c r="BK11" s="621"/>
      <c r="BL11" s="621"/>
      <c r="BM11" s="621"/>
      <c r="BN11" s="622"/>
      <c r="BO11" s="673">
        <v>4.4000000000000004</v>
      </c>
      <c r="BP11" s="673"/>
      <c r="BQ11" s="673"/>
      <c r="BR11" s="673"/>
      <c r="BS11" s="626">
        <v>24576</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747344</v>
      </c>
      <c r="CS11" s="621"/>
      <c r="CT11" s="621"/>
      <c r="CU11" s="621"/>
      <c r="CV11" s="621"/>
      <c r="CW11" s="621"/>
      <c r="CX11" s="621"/>
      <c r="CY11" s="622"/>
      <c r="CZ11" s="673">
        <v>6</v>
      </c>
      <c r="DA11" s="673"/>
      <c r="DB11" s="673"/>
      <c r="DC11" s="673"/>
      <c r="DD11" s="626">
        <v>212355</v>
      </c>
      <c r="DE11" s="621"/>
      <c r="DF11" s="621"/>
      <c r="DG11" s="621"/>
      <c r="DH11" s="621"/>
      <c r="DI11" s="621"/>
      <c r="DJ11" s="621"/>
      <c r="DK11" s="621"/>
      <c r="DL11" s="621"/>
      <c r="DM11" s="621"/>
      <c r="DN11" s="621"/>
      <c r="DO11" s="621"/>
      <c r="DP11" s="622"/>
      <c r="DQ11" s="626">
        <v>381748</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1214848</v>
      </c>
      <c r="BH12" s="621"/>
      <c r="BI12" s="621"/>
      <c r="BJ12" s="621"/>
      <c r="BK12" s="621"/>
      <c r="BL12" s="621"/>
      <c r="BM12" s="621"/>
      <c r="BN12" s="622"/>
      <c r="BO12" s="673">
        <v>42.9</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794256</v>
      </c>
      <c r="CS12" s="621"/>
      <c r="CT12" s="621"/>
      <c r="CU12" s="621"/>
      <c r="CV12" s="621"/>
      <c r="CW12" s="621"/>
      <c r="CX12" s="621"/>
      <c r="CY12" s="622"/>
      <c r="CZ12" s="673">
        <v>6.4</v>
      </c>
      <c r="DA12" s="673"/>
      <c r="DB12" s="673"/>
      <c r="DC12" s="673"/>
      <c r="DD12" s="626">
        <v>275098</v>
      </c>
      <c r="DE12" s="621"/>
      <c r="DF12" s="621"/>
      <c r="DG12" s="621"/>
      <c r="DH12" s="621"/>
      <c r="DI12" s="621"/>
      <c r="DJ12" s="621"/>
      <c r="DK12" s="621"/>
      <c r="DL12" s="621"/>
      <c r="DM12" s="621"/>
      <c r="DN12" s="621"/>
      <c r="DO12" s="621"/>
      <c r="DP12" s="622"/>
      <c r="DQ12" s="626">
        <v>376875</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32412</v>
      </c>
      <c r="S13" s="621"/>
      <c r="T13" s="621"/>
      <c r="U13" s="621"/>
      <c r="V13" s="621"/>
      <c r="W13" s="621"/>
      <c r="X13" s="621"/>
      <c r="Y13" s="622"/>
      <c r="Z13" s="673">
        <v>0.3</v>
      </c>
      <c r="AA13" s="673"/>
      <c r="AB13" s="673"/>
      <c r="AC13" s="673"/>
      <c r="AD13" s="674">
        <v>32412</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1214119</v>
      </c>
      <c r="BH13" s="621"/>
      <c r="BI13" s="621"/>
      <c r="BJ13" s="621"/>
      <c r="BK13" s="621"/>
      <c r="BL13" s="621"/>
      <c r="BM13" s="621"/>
      <c r="BN13" s="622"/>
      <c r="BO13" s="673">
        <v>42.9</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1409165</v>
      </c>
      <c r="CS13" s="621"/>
      <c r="CT13" s="621"/>
      <c r="CU13" s="621"/>
      <c r="CV13" s="621"/>
      <c r="CW13" s="621"/>
      <c r="CX13" s="621"/>
      <c r="CY13" s="622"/>
      <c r="CZ13" s="673">
        <v>11.3</v>
      </c>
      <c r="DA13" s="673"/>
      <c r="DB13" s="673"/>
      <c r="DC13" s="673"/>
      <c r="DD13" s="626">
        <v>681683</v>
      </c>
      <c r="DE13" s="621"/>
      <c r="DF13" s="621"/>
      <c r="DG13" s="621"/>
      <c r="DH13" s="621"/>
      <c r="DI13" s="621"/>
      <c r="DJ13" s="621"/>
      <c r="DK13" s="621"/>
      <c r="DL13" s="621"/>
      <c r="DM13" s="621"/>
      <c r="DN13" s="621"/>
      <c r="DO13" s="621"/>
      <c r="DP13" s="622"/>
      <c r="DQ13" s="626">
        <v>862939</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73990</v>
      </c>
      <c r="BH14" s="621"/>
      <c r="BI14" s="621"/>
      <c r="BJ14" s="621"/>
      <c r="BK14" s="621"/>
      <c r="BL14" s="621"/>
      <c r="BM14" s="621"/>
      <c r="BN14" s="622"/>
      <c r="BO14" s="673">
        <v>2.6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399392</v>
      </c>
      <c r="CS14" s="621"/>
      <c r="CT14" s="621"/>
      <c r="CU14" s="621"/>
      <c r="CV14" s="621"/>
      <c r="CW14" s="621"/>
      <c r="CX14" s="621"/>
      <c r="CY14" s="622"/>
      <c r="CZ14" s="673">
        <v>3.2</v>
      </c>
      <c r="DA14" s="673"/>
      <c r="DB14" s="673"/>
      <c r="DC14" s="673"/>
      <c r="DD14" s="626">
        <v>76975</v>
      </c>
      <c r="DE14" s="621"/>
      <c r="DF14" s="621"/>
      <c r="DG14" s="621"/>
      <c r="DH14" s="621"/>
      <c r="DI14" s="621"/>
      <c r="DJ14" s="621"/>
      <c r="DK14" s="621"/>
      <c r="DL14" s="621"/>
      <c r="DM14" s="621"/>
      <c r="DN14" s="621"/>
      <c r="DO14" s="621"/>
      <c r="DP14" s="622"/>
      <c r="DQ14" s="626">
        <v>316947</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6042</v>
      </c>
      <c r="S15" s="621"/>
      <c r="T15" s="621"/>
      <c r="U15" s="621"/>
      <c r="V15" s="621"/>
      <c r="W15" s="621"/>
      <c r="X15" s="621"/>
      <c r="Y15" s="622"/>
      <c r="Z15" s="673">
        <v>0</v>
      </c>
      <c r="AA15" s="673"/>
      <c r="AB15" s="673"/>
      <c r="AC15" s="673"/>
      <c r="AD15" s="674">
        <v>6042</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164678</v>
      </c>
      <c r="BH15" s="621"/>
      <c r="BI15" s="621"/>
      <c r="BJ15" s="621"/>
      <c r="BK15" s="621"/>
      <c r="BL15" s="621"/>
      <c r="BM15" s="621"/>
      <c r="BN15" s="622"/>
      <c r="BO15" s="673">
        <v>5.8</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1452562</v>
      </c>
      <c r="CS15" s="621"/>
      <c r="CT15" s="621"/>
      <c r="CU15" s="621"/>
      <c r="CV15" s="621"/>
      <c r="CW15" s="621"/>
      <c r="CX15" s="621"/>
      <c r="CY15" s="622"/>
      <c r="CZ15" s="673">
        <v>11.7</v>
      </c>
      <c r="DA15" s="673"/>
      <c r="DB15" s="673"/>
      <c r="DC15" s="673"/>
      <c r="DD15" s="626">
        <v>294827</v>
      </c>
      <c r="DE15" s="621"/>
      <c r="DF15" s="621"/>
      <c r="DG15" s="621"/>
      <c r="DH15" s="621"/>
      <c r="DI15" s="621"/>
      <c r="DJ15" s="621"/>
      <c r="DK15" s="621"/>
      <c r="DL15" s="621"/>
      <c r="DM15" s="621"/>
      <c r="DN15" s="621"/>
      <c r="DO15" s="621"/>
      <c r="DP15" s="622"/>
      <c r="DQ15" s="626">
        <v>1194504</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3859025</v>
      </c>
      <c r="S16" s="621"/>
      <c r="T16" s="621"/>
      <c r="U16" s="621"/>
      <c r="V16" s="621"/>
      <c r="W16" s="621"/>
      <c r="X16" s="621"/>
      <c r="Y16" s="622"/>
      <c r="Z16" s="673">
        <v>30.7</v>
      </c>
      <c r="AA16" s="673"/>
      <c r="AB16" s="673"/>
      <c r="AC16" s="673"/>
      <c r="AD16" s="674">
        <v>3085683</v>
      </c>
      <c r="AE16" s="674"/>
      <c r="AF16" s="674"/>
      <c r="AG16" s="674"/>
      <c r="AH16" s="674"/>
      <c r="AI16" s="674"/>
      <c r="AJ16" s="674"/>
      <c r="AK16" s="674"/>
      <c r="AL16" s="643">
        <v>48.1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21977</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11279</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3085683</v>
      </c>
      <c r="S17" s="621"/>
      <c r="T17" s="621"/>
      <c r="U17" s="621"/>
      <c r="V17" s="621"/>
      <c r="W17" s="621"/>
      <c r="X17" s="621"/>
      <c r="Y17" s="622"/>
      <c r="Z17" s="673">
        <v>24.5</v>
      </c>
      <c r="AA17" s="673"/>
      <c r="AB17" s="673"/>
      <c r="AC17" s="673"/>
      <c r="AD17" s="674">
        <v>3085683</v>
      </c>
      <c r="AE17" s="674"/>
      <c r="AF17" s="674"/>
      <c r="AG17" s="674"/>
      <c r="AH17" s="674"/>
      <c r="AI17" s="674"/>
      <c r="AJ17" s="674"/>
      <c r="AK17" s="674"/>
      <c r="AL17" s="643">
        <v>48.1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1102399</v>
      </c>
      <c r="CS17" s="621"/>
      <c r="CT17" s="621"/>
      <c r="CU17" s="621"/>
      <c r="CV17" s="621"/>
      <c r="CW17" s="621"/>
      <c r="CX17" s="621"/>
      <c r="CY17" s="622"/>
      <c r="CZ17" s="673">
        <v>8.9</v>
      </c>
      <c r="DA17" s="673"/>
      <c r="DB17" s="673"/>
      <c r="DC17" s="673"/>
      <c r="DD17" s="626" t="s">
        <v>112</v>
      </c>
      <c r="DE17" s="621"/>
      <c r="DF17" s="621"/>
      <c r="DG17" s="621"/>
      <c r="DH17" s="621"/>
      <c r="DI17" s="621"/>
      <c r="DJ17" s="621"/>
      <c r="DK17" s="621"/>
      <c r="DL17" s="621"/>
      <c r="DM17" s="621"/>
      <c r="DN17" s="621"/>
      <c r="DO17" s="621"/>
      <c r="DP17" s="622"/>
      <c r="DQ17" s="626">
        <v>1093957</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773342</v>
      </c>
      <c r="S18" s="621"/>
      <c r="T18" s="621"/>
      <c r="U18" s="621"/>
      <c r="V18" s="621"/>
      <c r="W18" s="621"/>
      <c r="X18" s="621"/>
      <c r="Y18" s="622"/>
      <c r="Z18" s="673">
        <v>6.1</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164646</v>
      </c>
      <c r="BH19" s="621"/>
      <c r="BI19" s="621"/>
      <c r="BJ19" s="621"/>
      <c r="BK19" s="621"/>
      <c r="BL19" s="621"/>
      <c r="BM19" s="621"/>
      <c r="BN19" s="622"/>
      <c r="BO19" s="673">
        <v>5.8</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7306023</v>
      </c>
      <c r="S20" s="621"/>
      <c r="T20" s="621"/>
      <c r="U20" s="621"/>
      <c r="V20" s="621"/>
      <c r="W20" s="621"/>
      <c r="X20" s="621"/>
      <c r="Y20" s="622"/>
      <c r="Z20" s="673">
        <v>58.1</v>
      </c>
      <c r="AA20" s="673"/>
      <c r="AB20" s="673"/>
      <c r="AC20" s="673"/>
      <c r="AD20" s="674">
        <v>6392245</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164646</v>
      </c>
      <c r="BH20" s="621"/>
      <c r="BI20" s="621"/>
      <c r="BJ20" s="621"/>
      <c r="BK20" s="621"/>
      <c r="BL20" s="621"/>
      <c r="BM20" s="621"/>
      <c r="BN20" s="622"/>
      <c r="BO20" s="673">
        <v>5.8</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12419364</v>
      </c>
      <c r="CS20" s="621"/>
      <c r="CT20" s="621"/>
      <c r="CU20" s="621"/>
      <c r="CV20" s="621"/>
      <c r="CW20" s="621"/>
      <c r="CX20" s="621"/>
      <c r="CY20" s="622"/>
      <c r="CZ20" s="673">
        <v>100</v>
      </c>
      <c r="DA20" s="673"/>
      <c r="DB20" s="673"/>
      <c r="DC20" s="673"/>
      <c r="DD20" s="626">
        <v>1680508</v>
      </c>
      <c r="DE20" s="621"/>
      <c r="DF20" s="621"/>
      <c r="DG20" s="621"/>
      <c r="DH20" s="621"/>
      <c r="DI20" s="621"/>
      <c r="DJ20" s="621"/>
      <c r="DK20" s="621"/>
      <c r="DL20" s="621"/>
      <c r="DM20" s="621"/>
      <c r="DN20" s="621"/>
      <c r="DO20" s="621"/>
      <c r="DP20" s="622"/>
      <c r="DQ20" s="626">
        <v>8447161</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3243</v>
      </c>
      <c r="S21" s="621"/>
      <c r="T21" s="621"/>
      <c r="U21" s="621"/>
      <c r="V21" s="621"/>
      <c r="W21" s="621"/>
      <c r="X21" s="621"/>
      <c r="Y21" s="622"/>
      <c r="Z21" s="673">
        <v>0</v>
      </c>
      <c r="AA21" s="673"/>
      <c r="AB21" s="673"/>
      <c r="AC21" s="673"/>
      <c r="AD21" s="674">
        <v>3243</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24210</v>
      </c>
      <c r="BH21" s="621"/>
      <c r="BI21" s="621"/>
      <c r="BJ21" s="621"/>
      <c r="BK21" s="621"/>
      <c r="BL21" s="621"/>
      <c r="BM21" s="621"/>
      <c r="BN21" s="622"/>
      <c r="BO21" s="673">
        <v>0.9</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129166</v>
      </c>
      <c r="S22" s="621"/>
      <c r="T22" s="621"/>
      <c r="U22" s="621"/>
      <c r="V22" s="621"/>
      <c r="W22" s="621"/>
      <c r="X22" s="621"/>
      <c r="Y22" s="622"/>
      <c r="Z22" s="673">
        <v>1</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98881</v>
      </c>
      <c r="S23" s="621"/>
      <c r="T23" s="621"/>
      <c r="U23" s="621"/>
      <c r="V23" s="621"/>
      <c r="W23" s="621"/>
      <c r="X23" s="621"/>
      <c r="Y23" s="622"/>
      <c r="Z23" s="673">
        <v>0.8</v>
      </c>
      <c r="AA23" s="673"/>
      <c r="AB23" s="673"/>
      <c r="AC23" s="673"/>
      <c r="AD23" s="674">
        <v>8836</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140436</v>
      </c>
      <c r="BH23" s="621"/>
      <c r="BI23" s="621"/>
      <c r="BJ23" s="621"/>
      <c r="BK23" s="621"/>
      <c r="BL23" s="621"/>
      <c r="BM23" s="621"/>
      <c r="BN23" s="622"/>
      <c r="BO23" s="673">
        <v>5</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17238</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5657951</v>
      </c>
      <c r="CS24" s="671"/>
      <c r="CT24" s="671"/>
      <c r="CU24" s="671"/>
      <c r="CV24" s="671"/>
      <c r="CW24" s="671"/>
      <c r="CX24" s="671"/>
      <c r="CY24" s="718"/>
      <c r="CZ24" s="722">
        <v>45.6</v>
      </c>
      <c r="DA24" s="723"/>
      <c r="DB24" s="723"/>
      <c r="DC24" s="724"/>
      <c r="DD24" s="717">
        <v>3924737</v>
      </c>
      <c r="DE24" s="671"/>
      <c r="DF24" s="671"/>
      <c r="DG24" s="671"/>
      <c r="DH24" s="671"/>
      <c r="DI24" s="671"/>
      <c r="DJ24" s="671"/>
      <c r="DK24" s="718"/>
      <c r="DL24" s="717">
        <v>3785317</v>
      </c>
      <c r="DM24" s="671"/>
      <c r="DN24" s="671"/>
      <c r="DO24" s="671"/>
      <c r="DP24" s="671"/>
      <c r="DQ24" s="671"/>
      <c r="DR24" s="671"/>
      <c r="DS24" s="671"/>
      <c r="DT24" s="671"/>
      <c r="DU24" s="671"/>
      <c r="DV24" s="718"/>
      <c r="DW24" s="719">
        <v>55.9</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1430762</v>
      </c>
      <c r="S25" s="621"/>
      <c r="T25" s="621"/>
      <c r="U25" s="621"/>
      <c r="V25" s="621"/>
      <c r="W25" s="621"/>
      <c r="X25" s="621"/>
      <c r="Y25" s="622"/>
      <c r="Z25" s="673">
        <v>11.4</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2238637</v>
      </c>
      <c r="CS25" s="639"/>
      <c r="CT25" s="639"/>
      <c r="CU25" s="639"/>
      <c r="CV25" s="639"/>
      <c r="CW25" s="639"/>
      <c r="CX25" s="639"/>
      <c r="CY25" s="640"/>
      <c r="CZ25" s="623">
        <v>18</v>
      </c>
      <c r="DA25" s="641"/>
      <c r="DB25" s="641"/>
      <c r="DC25" s="642"/>
      <c r="DD25" s="626">
        <v>2139481</v>
      </c>
      <c r="DE25" s="639"/>
      <c r="DF25" s="639"/>
      <c r="DG25" s="639"/>
      <c r="DH25" s="639"/>
      <c r="DI25" s="639"/>
      <c r="DJ25" s="639"/>
      <c r="DK25" s="640"/>
      <c r="DL25" s="626">
        <v>2047945</v>
      </c>
      <c r="DM25" s="639"/>
      <c r="DN25" s="639"/>
      <c r="DO25" s="639"/>
      <c r="DP25" s="639"/>
      <c r="DQ25" s="639"/>
      <c r="DR25" s="639"/>
      <c r="DS25" s="639"/>
      <c r="DT25" s="639"/>
      <c r="DU25" s="639"/>
      <c r="DV25" s="640"/>
      <c r="DW25" s="643">
        <v>30.2</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1520238</v>
      </c>
      <c r="CS26" s="621"/>
      <c r="CT26" s="621"/>
      <c r="CU26" s="621"/>
      <c r="CV26" s="621"/>
      <c r="CW26" s="621"/>
      <c r="CX26" s="621"/>
      <c r="CY26" s="622"/>
      <c r="CZ26" s="623">
        <v>12.2</v>
      </c>
      <c r="DA26" s="641"/>
      <c r="DB26" s="641"/>
      <c r="DC26" s="642"/>
      <c r="DD26" s="626">
        <v>1427506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1156707</v>
      </c>
      <c r="S27" s="621"/>
      <c r="T27" s="621"/>
      <c r="U27" s="621"/>
      <c r="V27" s="621"/>
      <c r="W27" s="621"/>
      <c r="X27" s="621"/>
      <c r="Y27" s="622"/>
      <c r="Z27" s="673">
        <v>9.1999999999999993</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2830191</v>
      </c>
      <c r="BH27" s="621"/>
      <c r="BI27" s="621"/>
      <c r="BJ27" s="621"/>
      <c r="BK27" s="621"/>
      <c r="BL27" s="621"/>
      <c r="BM27" s="621"/>
      <c r="BN27" s="622"/>
      <c r="BO27" s="673">
        <v>100</v>
      </c>
      <c r="BP27" s="673"/>
      <c r="BQ27" s="673"/>
      <c r="BR27" s="673"/>
      <c r="BS27" s="626">
        <v>34781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2316915</v>
      </c>
      <c r="CS27" s="639"/>
      <c r="CT27" s="639"/>
      <c r="CU27" s="639"/>
      <c r="CV27" s="639"/>
      <c r="CW27" s="639"/>
      <c r="CX27" s="639"/>
      <c r="CY27" s="640"/>
      <c r="CZ27" s="623">
        <v>18.7</v>
      </c>
      <c r="DA27" s="641"/>
      <c r="DB27" s="641"/>
      <c r="DC27" s="642"/>
      <c r="DD27" s="626">
        <v>691299</v>
      </c>
      <c r="DE27" s="639"/>
      <c r="DF27" s="639"/>
      <c r="DG27" s="639"/>
      <c r="DH27" s="639"/>
      <c r="DI27" s="639"/>
      <c r="DJ27" s="639"/>
      <c r="DK27" s="640"/>
      <c r="DL27" s="626">
        <v>643415</v>
      </c>
      <c r="DM27" s="639"/>
      <c r="DN27" s="639"/>
      <c r="DO27" s="639"/>
      <c r="DP27" s="639"/>
      <c r="DQ27" s="639"/>
      <c r="DR27" s="639"/>
      <c r="DS27" s="639"/>
      <c r="DT27" s="639"/>
      <c r="DU27" s="639"/>
      <c r="DV27" s="640"/>
      <c r="DW27" s="643">
        <v>9.5</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35683</v>
      </c>
      <c r="S28" s="621"/>
      <c r="T28" s="621"/>
      <c r="U28" s="621"/>
      <c r="V28" s="621"/>
      <c r="W28" s="621"/>
      <c r="X28" s="621"/>
      <c r="Y28" s="622"/>
      <c r="Z28" s="673">
        <v>0.3</v>
      </c>
      <c r="AA28" s="673"/>
      <c r="AB28" s="673"/>
      <c r="AC28" s="673"/>
      <c r="AD28" s="674">
        <v>17414</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1102399</v>
      </c>
      <c r="CS28" s="621"/>
      <c r="CT28" s="621"/>
      <c r="CU28" s="621"/>
      <c r="CV28" s="621"/>
      <c r="CW28" s="621"/>
      <c r="CX28" s="621"/>
      <c r="CY28" s="622"/>
      <c r="CZ28" s="623">
        <v>8.9</v>
      </c>
      <c r="DA28" s="641"/>
      <c r="DB28" s="641"/>
      <c r="DC28" s="642"/>
      <c r="DD28" s="626">
        <v>1093957</v>
      </c>
      <c r="DE28" s="621"/>
      <c r="DF28" s="621"/>
      <c r="DG28" s="621"/>
      <c r="DH28" s="621"/>
      <c r="DI28" s="621"/>
      <c r="DJ28" s="621"/>
      <c r="DK28" s="622"/>
      <c r="DL28" s="626">
        <v>1093957</v>
      </c>
      <c r="DM28" s="621"/>
      <c r="DN28" s="621"/>
      <c r="DO28" s="621"/>
      <c r="DP28" s="621"/>
      <c r="DQ28" s="621"/>
      <c r="DR28" s="621"/>
      <c r="DS28" s="621"/>
      <c r="DT28" s="621"/>
      <c r="DU28" s="621"/>
      <c r="DV28" s="622"/>
      <c r="DW28" s="643">
        <v>16.100000000000001</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28764</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1102226</v>
      </c>
      <c r="CS29" s="639"/>
      <c r="CT29" s="639"/>
      <c r="CU29" s="639"/>
      <c r="CV29" s="639"/>
      <c r="CW29" s="639"/>
      <c r="CX29" s="639"/>
      <c r="CY29" s="640"/>
      <c r="CZ29" s="623">
        <v>8.9</v>
      </c>
      <c r="DA29" s="641"/>
      <c r="DB29" s="641"/>
      <c r="DC29" s="642"/>
      <c r="DD29" s="626">
        <v>1093784</v>
      </c>
      <c r="DE29" s="639"/>
      <c r="DF29" s="639"/>
      <c r="DG29" s="639"/>
      <c r="DH29" s="639"/>
      <c r="DI29" s="639"/>
      <c r="DJ29" s="639"/>
      <c r="DK29" s="640"/>
      <c r="DL29" s="626">
        <v>1093784</v>
      </c>
      <c r="DM29" s="639"/>
      <c r="DN29" s="639"/>
      <c r="DO29" s="639"/>
      <c r="DP29" s="639"/>
      <c r="DQ29" s="639"/>
      <c r="DR29" s="639"/>
      <c r="DS29" s="639"/>
      <c r="DT29" s="639"/>
      <c r="DU29" s="639"/>
      <c r="DV29" s="640"/>
      <c r="DW29" s="643">
        <v>16.100000000000001</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428904</v>
      </c>
      <c r="S30" s="621"/>
      <c r="T30" s="621"/>
      <c r="U30" s="621"/>
      <c r="V30" s="621"/>
      <c r="W30" s="621"/>
      <c r="X30" s="621"/>
      <c r="Y30" s="622"/>
      <c r="Z30" s="673">
        <v>3.4</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40.200000000000003</v>
      </c>
      <c r="BN30" s="687"/>
      <c r="BO30" s="687"/>
      <c r="BP30" s="687"/>
      <c r="BQ30" s="689"/>
      <c r="BR30" s="686">
        <v>98.9</v>
      </c>
      <c r="BS30" s="687"/>
      <c r="BT30" s="687"/>
      <c r="BU30" s="687"/>
      <c r="BV30" s="687"/>
      <c r="BW30" s="687"/>
      <c r="BX30" s="688">
        <v>41.5</v>
      </c>
      <c r="BY30" s="687"/>
      <c r="BZ30" s="687"/>
      <c r="CA30" s="687"/>
      <c r="CB30" s="689"/>
      <c r="CD30" s="692"/>
      <c r="CE30" s="693"/>
      <c r="CF30" s="657" t="s">
        <v>292</v>
      </c>
      <c r="CG30" s="654"/>
      <c r="CH30" s="654"/>
      <c r="CI30" s="654"/>
      <c r="CJ30" s="654"/>
      <c r="CK30" s="654"/>
      <c r="CL30" s="654"/>
      <c r="CM30" s="654"/>
      <c r="CN30" s="654"/>
      <c r="CO30" s="654"/>
      <c r="CP30" s="654"/>
      <c r="CQ30" s="655"/>
      <c r="CR30" s="620">
        <v>1012066</v>
      </c>
      <c r="CS30" s="621"/>
      <c r="CT30" s="621"/>
      <c r="CU30" s="621"/>
      <c r="CV30" s="621"/>
      <c r="CW30" s="621"/>
      <c r="CX30" s="621"/>
      <c r="CY30" s="622"/>
      <c r="CZ30" s="623">
        <v>8.1</v>
      </c>
      <c r="DA30" s="641"/>
      <c r="DB30" s="641"/>
      <c r="DC30" s="642"/>
      <c r="DD30" s="626">
        <v>1005568</v>
      </c>
      <c r="DE30" s="621"/>
      <c r="DF30" s="621"/>
      <c r="DG30" s="621"/>
      <c r="DH30" s="621"/>
      <c r="DI30" s="621"/>
      <c r="DJ30" s="621"/>
      <c r="DK30" s="622"/>
      <c r="DL30" s="626">
        <v>1005568</v>
      </c>
      <c r="DM30" s="621"/>
      <c r="DN30" s="621"/>
      <c r="DO30" s="621"/>
      <c r="DP30" s="621"/>
      <c r="DQ30" s="621"/>
      <c r="DR30" s="621"/>
      <c r="DS30" s="621"/>
      <c r="DT30" s="621"/>
      <c r="DU30" s="621"/>
      <c r="DV30" s="622"/>
      <c r="DW30" s="643">
        <v>14.8</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484004</v>
      </c>
      <c r="S31" s="621"/>
      <c r="T31" s="621"/>
      <c r="U31" s="621"/>
      <c r="V31" s="621"/>
      <c r="W31" s="621"/>
      <c r="X31" s="621"/>
      <c r="Y31" s="622"/>
      <c r="Z31" s="673">
        <v>3.8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30.3</v>
      </c>
      <c r="BN31" s="685"/>
      <c r="BO31" s="685"/>
      <c r="BP31" s="685"/>
      <c r="BQ31" s="649"/>
      <c r="BR31" s="684">
        <v>99.5</v>
      </c>
      <c r="BS31" s="639"/>
      <c r="BT31" s="639"/>
      <c r="BU31" s="639"/>
      <c r="BV31" s="639"/>
      <c r="BW31" s="639"/>
      <c r="BX31" s="675">
        <v>33.299999999999997</v>
      </c>
      <c r="BY31" s="685"/>
      <c r="BZ31" s="685"/>
      <c r="CA31" s="685"/>
      <c r="CB31" s="649"/>
      <c r="CD31" s="692"/>
      <c r="CE31" s="693"/>
      <c r="CF31" s="657" t="s">
        <v>296</v>
      </c>
      <c r="CG31" s="654"/>
      <c r="CH31" s="654"/>
      <c r="CI31" s="654"/>
      <c r="CJ31" s="654"/>
      <c r="CK31" s="654"/>
      <c r="CL31" s="654"/>
      <c r="CM31" s="654"/>
      <c r="CN31" s="654"/>
      <c r="CO31" s="654"/>
      <c r="CP31" s="654"/>
      <c r="CQ31" s="655"/>
      <c r="CR31" s="620">
        <v>90160</v>
      </c>
      <c r="CS31" s="639"/>
      <c r="CT31" s="639"/>
      <c r="CU31" s="639"/>
      <c r="CV31" s="639"/>
      <c r="CW31" s="639"/>
      <c r="CX31" s="639"/>
      <c r="CY31" s="640"/>
      <c r="CZ31" s="623">
        <v>0.7</v>
      </c>
      <c r="DA31" s="641"/>
      <c r="DB31" s="641"/>
      <c r="DC31" s="642"/>
      <c r="DD31" s="626">
        <v>88216</v>
      </c>
      <c r="DE31" s="639"/>
      <c r="DF31" s="639"/>
      <c r="DG31" s="639"/>
      <c r="DH31" s="639"/>
      <c r="DI31" s="639"/>
      <c r="DJ31" s="639"/>
      <c r="DK31" s="640"/>
      <c r="DL31" s="626">
        <v>88216</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536305</v>
      </c>
      <c r="S32" s="621"/>
      <c r="T32" s="621"/>
      <c r="U32" s="621"/>
      <c r="V32" s="621"/>
      <c r="W32" s="621"/>
      <c r="X32" s="621"/>
      <c r="Y32" s="622"/>
      <c r="Z32" s="673">
        <v>4.3</v>
      </c>
      <c r="AA32" s="673"/>
      <c r="AB32" s="673"/>
      <c r="AC32" s="673"/>
      <c r="AD32" s="674">
        <v>65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49.2</v>
      </c>
      <c r="BN32" s="605"/>
      <c r="BO32" s="605"/>
      <c r="BP32" s="605"/>
      <c r="BQ32" s="662"/>
      <c r="BR32" s="683">
        <v>98.1</v>
      </c>
      <c r="BS32" s="605"/>
      <c r="BT32" s="605"/>
      <c r="BU32" s="605"/>
      <c r="BV32" s="605"/>
      <c r="BW32" s="605"/>
      <c r="BX32" s="668">
        <v>48.8</v>
      </c>
      <c r="BY32" s="605"/>
      <c r="BZ32" s="605"/>
      <c r="CA32" s="605"/>
      <c r="CB32" s="662"/>
      <c r="CD32" s="694"/>
      <c r="CE32" s="695"/>
      <c r="CF32" s="657" t="s">
        <v>299</v>
      </c>
      <c r="CG32" s="654"/>
      <c r="CH32" s="654"/>
      <c r="CI32" s="654"/>
      <c r="CJ32" s="654"/>
      <c r="CK32" s="654"/>
      <c r="CL32" s="654"/>
      <c r="CM32" s="654"/>
      <c r="CN32" s="654"/>
      <c r="CO32" s="654"/>
      <c r="CP32" s="654"/>
      <c r="CQ32" s="655"/>
      <c r="CR32" s="620">
        <v>173</v>
      </c>
      <c r="CS32" s="621"/>
      <c r="CT32" s="621"/>
      <c r="CU32" s="621"/>
      <c r="CV32" s="621"/>
      <c r="CW32" s="621"/>
      <c r="CX32" s="621"/>
      <c r="CY32" s="622"/>
      <c r="CZ32" s="623">
        <v>0</v>
      </c>
      <c r="DA32" s="641"/>
      <c r="DB32" s="641"/>
      <c r="DC32" s="642"/>
      <c r="DD32" s="626">
        <v>173</v>
      </c>
      <c r="DE32" s="621"/>
      <c r="DF32" s="621"/>
      <c r="DG32" s="621"/>
      <c r="DH32" s="621"/>
      <c r="DI32" s="621"/>
      <c r="DJ32" s="621"/>
      <c r="DK32" s="622"/>
      <c r="DL32" s="626">
        <v>173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920705</v>
      </c>
      <c r="S33" s="621"/>
      <c r="T33" s="621"/>
      <c r="U33" s="621"/>
      <c r="V33" s="621"/>
      <c r="W33" s="621"/>
      <c r="X33" s="621"/>
      <c r="Y33" s="622"/>
      <c r="Z33" s="673">
        <v>7.3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5058928</v>
      </c>
      <c r="CS33" s="639"/>
      <c r="CT33" s="639"/>
      <c r="CU33" s="639"/>
      <c r="CV33" s="639"/>
      <c r="CW33" s="639"/>
      <c r="CX33" s="639"/>
      <c r="CY33" s="640"/>
      <c r="CZ33" s="623">
        <v>40.700000000000003</v>
      </c>
      <c r="DA33" s="641"/>
      <c r="DB33" s="641"/>
      <c r="DC33" s="642"/>
      <c r="DD33" s="626">
        <v>3938163</v>
      </c>
      <c r="DE33" s="639"/>
      <c r="DF33" s="639"/>
      <c r="DG33" s="639"/>
      <c r="DH33" s="639"/>
      <c r="DI33" s="639"/>
      <c r="DJ33" s="639"/>
      <c r="DK33" s="640"/>
      <c r="DL33" s="626">
        <v>2899971</v>
      </c>
      <c r="DM33" s="639"/>
      <c r="DN33" s="639"/>
      <c r="DO33" s="639"/>
      <c r="DP33" s="639"/>
      <c r="DQ33" s="639"/>
      <c r="DR33" s="639"/>
      <c r="DS33" s="639"/>
      <c r="DT33" s="639"/>
      <c r="DU33" s="639"/>
      <c r="DV33" s="640"/>
      <c r="DW33" s="643">
        <v>42.8</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1483893</v>
      </c>
      <c r="CS34" s="621"/>
      <c r="CT34" s="621"/>
      <c r="CU34" s="621"/>
      <c r="CV34" s="621"/>
      <c r="CW34" s="621"/>
      <c r="CX34" s="621"/>
      <c r="CY34" s="622"/>
      <c r="CZ34" s="623">
        <v>11.9</v>
      </c>
      <c r="DA34" s="641"/>
      <c r="DB34" s="641"/>
      <c r="DC34" s="642"/>
      <c r="DD34" s="626">
        <v>1250522</v>
      </c>
      <c r="DE34" s="621"/>
      <c r="DF34" s="621"/>
      <c r="DG34" s="621"/>
      <c r="DH34" s="621"/>
      <c r="DI34" s="621"/>
      <c r="DJ34" s="621"/>
      <c r="DK34" s="622"/>
      <c r="DL34" s="626">
        <v>899821</v>
      </c>
      <c r="DM34" s="621"/>
      <c r="DN34" s="621"/>
      <c r="DO34" s="621"/>
      <c r="DP34" s="621"/>
      <c r="DQ34" s="621"/>
      <c r="DR34" s="621"/>
      <c r="DS34" s="621"/>
      <c r="DT34" s="621"/>
      <c r="DU34" s="621"/>
      <c r="DV34" s="622"/>
      <c r="DW34" s="643">
        <v>13.3</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355605</v>
      </c>
      <c r="S35" s="621"/>
      <c r="T35" s="621"/>
      <c r="U35" s="621"/>
      <c r="V35" s="621"/>
      <c r="W35" s="621"/>
      <c r="X35" s="621"/>
      <c r="Y35" s="622"/>
      <c r="Z35" s="673">
        <v>2.8</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1322930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152436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294953</v>
      </c>
      <c r="CS35" s="639"/>
      <c r="CT35" s="639"/>
      <c r="CU35" s="639"/>
      <c r="CV35" s="639"/>
      <c r="CW35" s="639"/>
      <c r="CX35" s="639"/>
      <c r="CY35" s="640"/>
      <c r="CZ35" s="623">
        <v>2.4</v>
      </c>
      <c r="DA35" s="641"/>
      <c r="DB35" s="641"/>
      <c r="DC35" s="642"/>
      <c r="DD35" s="626">
        <v>266634</v>
      </c>
      <c r="DE35" s="639"/>
      <c r="DF35" s="639"/>
      <c r="DG35" s="639"/>
      <c r="DH35" s="639"/>
      <c r="DI35" s="639"/>
      <c r="DJ35" s="639"/>
      <c r="DK35" s="640"/>
      <c r="DL35" s="626">
        <v>159734</v>
      </c>
      <c r="DM35" s="639"/>
      <c r="DN35" s="639"/>
      <c r="DO35" s="639"/>
      <c r="DP35" s="639"/>
      <c r="DQ35" s="639"/>
      <c r="DR35" s="639"/>
      <c r="DS35" s="639"/>
      <c r="DT35" s="639"/>
      <c r="DU35" s="639"/>
      <c r="DV35" s="640"/>
      <c r="DW35" s="643">
        <v>2.4</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12576385</v>
      </c>
      <c r="S36" s="661"/>
      <c r="T36" s="661"/>
      <c r="U36" s="661"/>
      <c r="V36" s="661"/>
      <c r="W36" s="661"/>
      <c r="X36" s="661"/>
      <c r="Y36" s="664"/>
      <c r="Z36" s="665">
        <v>100</v>
      </c>
      <c r="AA36" s="665"/>
      <c r="AB36" s="665"/>
      <c r="AC36" s="665"/>
      <c r="AD36" s="666">
        <v>6421803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292084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117597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1315810</v>
      </c>
      <c r="CS36" s="621"/>
      <c r="CT36" s="621"/>
      <c r="CU36" s="621"/>
      <c r="CV36" s="621"/>
      <c r="CW36" s="621"/>
      <c r="CX36" s="621"/>
      <c r="CY36" s="622"/>
      <c r="CZ36" s="623">
        <v>10.6</v>
      </c>
      <c r="DA36" s="641"/>
      <c r="DB36" s="641"/>
      <c r="DC36" s="642"/>
      <c r="DD36" s="626">
        <v>1022283</v>
      </c>
      <c r="DE36" s="621"/>
      <c r="DF36" s="621"/>
      <c r="DG36" s="621"/>
      <c r="DH36" s="621"/>
      <c r="DI36" s="621"/>
      <c r="DJ36" s="621"/>
      <c r="DK36" s="622"/>
      <c r="DL36" s="626">
        <v>758911</v>
      </c>
      <c r="DM36" s="621"/>
      <c r="DN36" s="621"/>
      <c r="DO36" s="621"/>
      <c r="DP36" s="621"/>
      <c r="DQ36" s="621"/>
      <c r="DR36" s="621"/>
      <c r="DS36" s="621"/>
      <c r="DT36" s="621"/>
      <c r="DU36" s="621"/>
      <c r="DV36" s="622"/>
      <c r="DW36" s="643">
        <v>11.2</v>
      </c>
      <c r="DX36" s="644"/>
      <c r="DY36" s="644"/>
      <c r="DZ36" s="644"/>
      <c r="EA36" s="644"/>
      <c r="EB36" s="644"/>
      <c r="EC36" s="645"/>
    </row>
    <row r="37" spans="2:133" ht="11.25" customHeight="1">
      <c r="AQ37" s="646" t="s">
        <v>314</v>
      </c>
      <c r="AR37" s="647"/>
      <c r="AS37" s="647"/>
      <c r="AT37" s="647"/>
      <c r="AU37" s="647"/>
      <c r="AV37" s="647"/>
      <c r="AW37" s="647"/>
      <c r="AX37" s="647"/>
      <c r="AY37" s="648"/>
      <c r="AZ37" s="620">
        <v>36629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3204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494261</v>
      </c>
      <c r="CS37" s="639"/>
      <c r="CT37" s="639"/>
      <c r="CU37" s="639"/>
      <c r="CV37" s="639"/>
      <c r="CW37" s="639"/>
      <c r="CX37" s="639"/>
      <c r="CY37" s="640"/>
      <c r="CZ37" s="623">
        <v>4</v>
      </c>
      <c r="DA37" s="641"/>
      <c r="DB37" s="641"/>
      <c r="DC37" s="642"/>
      <c r="DD37" s="626">
        <v>494261</v>
      </c>
      <c r="DE37" s="639"/>
      <c r="DF37" s="639"/>
      <c r="DG37" s="639"/>
      <c r="DH37" s="639"/>
      <c r="DI37" s="639"/>
      <c r="DJ37" s="639"/>
      <c r="DK37" s="640"/>
      <c r="DL37" s="626">
        <v>494261</v>
      </c>
      <c r="DM37" s="639"/>
      <c r="DN37" s="639"/>
      <c r="DO37" s="639"/>
      <c r="DP37" s="639"/>
      <c r="DQ37" s="639"/>
      <c r="DR37" s="639"/>
      <c r="DS37" s="639"/>
      <c r="DT37" s="639"/>
      <c r="DU37" s="639"/>
      <c r="DV37" s="640"/>
      <c r="DW37" s="643">
        <v>7.3</v>
      </c>
      <c r="DX37" s="644"/>
      <c r="DY37" s="644"/>
      <c r="DZ37" s="644"/>
      <c r="EA37" s="644"/>
      <c r="EB37" s="644"/>
      <c r="EC37" s="645"/>
    </row>
    <row r="38" spans="2:133" ht="11.25" customHeight="1">
      <c r="AQ38" s="646" t="s">
        <v>317</v>
      </c>
      <c r="AR38" s="647"/>
      <c r="AS38" s="647"/>
      <c r="AT38" s="647"/>
      <c r="AU38" s="647"/>
      <c r="AV38" s="647"/>
      <c r="AW38" s="647"/>
      <c r="AX38" s="647"/>
      <c r="AY38" s="648"/>
      <c r="AZ38" s="620">
        <v>18353</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5017</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1286301</v>
      </c>
      <c r="CS38" s="621"/>
      <c r="CT38" s="621"/>
      <c r="CU38" s="621"/>
      <c r="CV38" s="621"/>
      <c r="CW38" s="621"/>
      <c r="CX38" s="621"/>
      <c r="CY38" s="622"/>
      <c r="CZ38" s="623">
        <v>10.4</v>
      </c>
      <c r="DA38" s="641"/>
      <c r="DB38" s="641"/>
      <c r="DC38" s="642"/>
      <c r="DD38" s="626">
        <v>1144247</v>
      </c>
      <c r="DE38" s="621"/>
      <c r="DF38" s="621"/>
      <c r="DG38" s="621"/>
      <c r="DH38" s="621"/>
      <c r="DI38" s="621"/>
      <c r="DJ38" s="621"/>
      <c r="DK38" s="622"/>
      <c r="DL38" s="626">
        <v>1079075</v>
      </c>
      <c r="DM38" s="621"/>
      <c r="DN38" s="621"/>
      <c r="DO38" s="621"/>
      <c r="DP38" s="621"/>
      <c r="DQ38" s="621"/>
      <c r="DR38" s="621"/>
      <c r="DS38" s="621"/>
      <c r="DT38" s="621"/>
      <c r="DU38" s="621"/>
      <c r="DV38" s="622"/>
      <c r="DW38" s="643">
        <v>15.9</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279191</v>
      </c>
      <c r="CS39" s="639"/>
      <c r="CT39" s="639"/>
      <c r="CU39" s="639"/>
      <c r="CV39" s="639"/>
      <c r="CW39" s="639"/>
      <c r="CX39" s="639"/>
      <c r="CY39" s="640"/>
      <c r="CZ39" s="623">
        <v>2.2000000000000002</v>
      </c>
      <c r="DA39" s="641"/>
      <c r="DB39" s="641"/>
      <c r="DC39" s="642"/>
      <c r="DD39" s="626">
        <v>249647</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178811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398780</v>
      </c>
      <c r="CS40" s="621"/>
      <c r="CT40" s="621"/>
      <c r="CU40" s="621"/>
      <c r="CV40" s="621"/>
      <c r="CW40" s="621"/>
      <c r="CX40" s="621"/>
      <c r="CY40" s="622"/>
      <c r="CZ40" s="623">
        <v>3.2</v>
      </c>
      <c r="DA40" s="641"/>
      <c r="DB40" s="641"/>
      <c r="DC40" s="642"/>
      <c r="DD40" s="626">
        <v>4830</v>
      </c>
      <c r="DE40" s="621"/>
      <c r="DF40" s="621"/>
      <c r="DG40" s="621"/>
      <c r="DH40" s="621"/>
      <c r="DI40" s="621"/>
      <c r="DJ40" s="621"/>
      <c r="DK40" s="622"/>
      <c r="DL40" s="626">
        <v>2430</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797053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370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1702485</v>
      </c>
      <c r="CS42" s="621"/>
      <c r="CT42" s="621"/>
      <c r="CU42" s="621"/>
      <c r="CV42" s="621"/>
      <c r="CW42" s="621"/>
      <c r="CX42" s="621"/>
      <c r="CY42" s="622"/>
      <c r="CZ42" s="623">
        <v>13.7</v>
      </c>
      <c r="DA42" s="624"/>
      <c r="DB42" s="624"/>
      <c r="DC42" s="625"/>
      <c r="DD42" s="626">
        <v>584261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59132</v>
      </c>
      <c r="CS43" s="639"/>
      <c r="CT43" s="639"/>
      <c r="CU43" s="639"/>
      <c r="CV43" s="639"/>
      <c r="CW43" s="639"/>
      <c r="CX43" s="639"/>
      <c r="CY43" s="640"/>
      <c r="CZ43" s="623">
        <v>0.5</v>
      </c>
      <c r="DA43" s="641"/>
      <c r="DB43" s="641"/>
      <c r="DC43" s="642"/>
      <c r="DD43" s="626">
        <v>43576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1680508</v>
      </c>
      <c r="CS44" s="621"/>
      <c r="CT44" s="621"/>
      <c r="CU44" s="621"/>
      <c r="CV44" s="621"/>
      <c r="CW44" s="621"/>
      <c r="CX44" s="621"/>
      <c r="CY44" s="622"/>
      <c r="CZ44" s="623">
        <v>13.5</v>
      </c>
      <c r="DA44" s="624"/>
      <c r="DB44" s="624"/>
      <c r="DC44" s="625"/>
      <c r="DD44" s="626">
        <v>572982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635400</v>
      </c>
      <c r="CS45" s="639"/>
      <c r="CT45" s="639"/>
      <c r="CU45" s="639"/>
      <c r="CV45" s="639"/>
      <c r="CW45" s="639"/>
      <c r="CX45" s="639"/>
      <c r="CY45" s="640"/>
      <c r="CZ45" s="623">
        <v>5.0999999999999996</v>
      </c>
      <c r="DA45" s="641"/>
      <c r="DB45" s="641"/>
      <c r="DC45" s="642"/>
      <c r="DD45" s="626">
        <v>27420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950788</v>
      </c>
      <c r="CS46" s="621"/>
      <c r="CT46" s="621"/>
      <c r="CU46" s="621"/>
      <c r="CV46" s="621"/>
      <c r="CW46" s="621"/>
      <c r="CX46" s="621"/>
      <c r="CY46" s="622"/>
      <c r="CZ46" s="623">
        <v>7.7</v>
      </c>
      <c r="DA46" s="624"/>
      <c r="DB46" s="624"/>
      <c r="DC46" s="625"/>
      <c r="DD46" s="626">
        <v>535692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21977</v>
      </c>
      <c r="CS47" s="639"/>
      <c r="CT47" s="639"/>
      <c r="CU47" s="639"/>
      <c r="CV47" s="639"/>
      <c r="CW47" s="639"/>
      <c r="CX47" s="639"/>
      <c r="CY47" s="640"/>
      <c r="CZ47" s="623">
        <v>0.2</v>
      </c>
      <c r="DA47" s="641"/>
      <c r="DB47" s="641"/>
      <c r="DC47" s="642"/>
      <c r="DD47" s="626">
        <v>11279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12419364</v>
      </c>
      <c r="CS49" s="605"/>
      <c r="CT49" s="605"/>
      <c r="CU49" s="605"/>
      <c r="CV49" s="605"/>
      <c r="CW49" s="605"/>
      <c r="CX49" s="605"/>
      <c r="CY49" s="606"/>
      <c r="CZ49" s="607">
        <v>100</v>
      </c>
      <c r="DA49" s="608"/>
      <c r="DB49" s="608"/>
      <c r="DC49" s="609"/>
      <c r="DD49" s="610">
        <v>8447161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12479</v>
      </c>
      <c r="R7" s="1134"/>
      <c r="S7" s="1134"/>
      <c r="T7" s="1134"/>
      <c r="U7" s="1134"/>
      <c r="V7" s="1134">
        <v>12326</v>
      </c>
      <c r="W7" s="1134"/>
      <c r="X7" s="1134"/>
      <c r="Y7" s="1134"/>
      <c r="Z7" s="1134"/>
      <c r="AA7" s="1134">
        <v>153</v>
      </c>
      <c r="AB7" s="1134"/>
      <c r="AC7" s="1134"/>
      <c r="AD7" s="1134"/>
      <c r="AE7" s="1135"/>
      <c r="AF7" s="1136">
        <v>99</v>
      </c>
      <c r="AG7" s="1137"/>
      <c r="AH7" s="1137"/>
      <c r="AI7" s="1137"/>
      <c r="AJ7" s="1138"/>
      <c r="AK7" s="1120">
        <v>420</v>
      </c>
      <c r="AL7" s="1121"/>
      <c r="AM7" s="1121"/>
      <c r="AN7" s="1121"/>
      <c r="AO7" s="1121"/>
      <c r="AP7" s="1121">
        <v>12165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548</v>
      </c>
      <c r="BT7" s="1125"/>
      <c r="BU7" s="1125"/>
      <c r="BV7" s="1125"/>
      <c r="BW7" s="1125"/>
      <c r="BX7" s="1125"/>
      <c r="BY7" s="1125"/>
      <c r="BZ7" s="1125"/>
      <c r="CA7" s="1125"/>
      <c r="CB7" s="1125"/>
      <c r="CC7" s="1125"/>
      <c r="CD7" s="1125"/>
      <c r="CE7" s="1125"/>
      <c r="CF7" s="1125"/>
      <c r="CG7" s="1126"/>
      <c r="CH7" s="1117">
        <v>0</v>
      </c>
      <c r="CI7" s="1118"/>
      <c r="CJ7" s="1118"/>
      <c r="CK7" s="1118"/>
      <c r="CL7" s="1119"/>
      <c r="CM7" s="1117">
        <v>51</v>
      </c>
      <c r="CN7" s="1118"/>
      <c r="CO7" s="1118"/>
      <c r="CP7" s="1118"/>
      <c r="CQ7" s="1119"/>
      <c r="CR7" s="1117">
        <v>30</v>
      </c>
      <c r="CS7" s="1118"/>
      <c r="CT7" s="1118"/>
      <c r="CU7" s="1118"/>
      <c r="CV7" s="1119"/>
      <c r="CW7" s="1117">
        <v>11</v>
      </c>
      <c r="CX7" s="1118"/>
      <c r="CY7" s="1118"/>
      <c r="CZ7" s="1118"/>
      <c r="DA7" s="1119"/>
      <c r="DB7" s="1117" t="s">
        <v>550</v>
      </c>
      <c r="DC7" s="1118"/>
      <c r="DD7" s="1118"/>
      <c r="DE7" s="1118"/>
      <c r="DF7" s="1119"/>
      <c r="DG7" s="1117" t="s">
        <v>550</v>
      </c>
      <c r="DH7" s="1118"/>
      <c r="DI7" s="1118"/>
      <c r="DJ7" s="1118"/>
      <c r="DK7" s="1119"/>
      <c r="DL7" s="1117" t="s">
        <v>550</v>
      </c>
      <c r="DM7" s="1118"/>
      <c r="DN7" s="1118"/>
      <c r="DO7" s="1118"/>
      <c r="DP7" s="1119"/>
      <c r="DQ7" s="1117" t="s">
        <v>550</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41</v>
      </c>
      <c r="R8" s="1073"/>
      <c r="S8" s="1073"/>
      <c r="T8" s="1073"/>
      <c r="U8" s="1073"/>
      <c r="V8" s="1073">
        <v>41</v>
      </c>
      <c r="W8" s="1073"/>
      <c r="X8" s="1073"/>
      <c r="Y8" s="1073"/>
      <c r="Z8" s="1073"/>
      <c r="AA8" s="1073">
        <v>0</v>
      </c>
      <c r="AB8" s="1073"/>
      <c r="AC8" s="1073"/>
      <c r="AD8" s="1073"/>
      <c r="AE8" s="1074"/>
      <c r="AF8" s="1048">
        <v>0</v>
      </c>
      <c r="AG8" s="1049"/>
      <c r="AH8" s="1049"/>
      <c r="AI8" s="1049"/>
      <c r="AJ8" s="1050"/>
      <c r="AK8" s="1115">
        <v>9</v>
      </c>
      <c r="AL8" s="1116"/>
      <c r="AM8" s="1116"/>
      <c r="AN8" s="1116"/>
      <c r="AO8" s="1116"/>
      <c r="AP8" s="1116" t="s">
        <v>539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549</v>
      </c>
      <c r="BT8" s="1044"/>
      <c r="BU8" s="1044"/>
      <c r="BV8" s="1044"/>
      <c r="BW8" s="1044"/>
      <c r="BX8" s="1044"/>
      <c r="BY8" s="1044"/>
      <c r="BZ8" s="1044"/>
      <c r="CA8" s="1044"/>
      <c r="CB8" s="1044"/>
      <c r="CC8" s="1044"/>
      <c r="CD8" s="1044"/>
      <c r="CE8" s="1044"/>
      <c r="CF8" s="1044"/>
      <c r="CG8" s="1045"/>
      <c r="CH8" s="1018">
        <v>0</v>
      </c>
      <c r="CI8" s="1019"/>
      <c r="CJ8" s="1019"/>
      <c r="CK8" s="1019"/>
      <c r="CL8" s="1020"/>
      <c r="CM8" s="1018">
        <v>17</v>
      </c>
      <c r="CN8" s="1019"/>
      <c r="CO8" s="1019"/>
      <c r="CP8" s="1019"/>
      <c r="CQ8" s="1020"/>
      <c r="CR8" s="1018">
        <v>5</v>
      </c>
      <c r="CS8" s="1019"/>
      <c r="CT8" s="1019"/>
      <c r="CU8" s="1019"/>
      <c r="CV8" s="1020"/>
      <c r="CW8" s="1018" t="s">
        <v>550</v>
      </c>
      <c r="CX8" s="1019"/>
      <c r="CY8" s="1019"/>
      <c r="CZ8" s="1019"/>
      <c r="DA8" s="1020"/>
      <c r="DB8" s="1018" t="s">
        <v>550</v>
      </c>
      <c r="DC8" s="1019"/>
      <c r="DD8" s="1019"/>
      <c r="DE8" s="1019"/>
      <c r="DF8" s="1020"/>
      <c r="DG8" s="1018" t="s">
        <v>550</v>
      </c>
      <c r="DH8" s="1019"/>
      <c r="DI8" s="1019"/>
      <c r="DJ8" s="1019"/>
      <c r="DK8" s="1020"/>
      <c r="DL8" s="1018" t="s">
        <v>550</v>
      </c>
      <c r="DM8" s="1019"/>
      <c r="DN8" s="1019"/>
      <c r="DO8" s="1019"/>
      <c r="DP8" s="1020"/>
      <c r="DQ8" s="1018" t="s">
        <v>550</v>
      </c>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67</v>
      </c>
      <c r="R9" s="1073"/>
      <c r="S9" s="1073"/>
      <c r="T9" s="1073"/>
      <c r="U9" s="1073"/>
      <c r="V9" s="1073">
        <v>64</v>
      </c>
      <c r="W9" s="1073"/>
      <c r="X9" s="1073"/>
      <c r="Y9" s="1073"/>
      <c r="Z9" s="1073"/>
      <c r="AA9" s="1073">
        <v>3</v>
      </c>
      <c r="AB9" s="1073"/>
      <c r="AC9" s="1073"/>
      <c r="AD9" s="1073"/>
      <c r="AE9" s="1074"/>
      <c r="AF9" s="1048">
        <v>3</v>
      </c>
      <c r="AG9" s="1049"/>
      <c r="AH9" s="1049"/>
      <c r="AI9" s="1049"/>
      <c r="AJ9" s="1050"/>
      <c r="AK9" s="1115">
        <v>12</v>
      </c>
      <c r="AL9" s="1116"/>
      <c r="AM9" s="1116"/>
      <c r="AN9" s="1116"/>
      <c r="AO9" s="1116"/>
      <c r="AP9" s="1116">
        <v>41</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12576</v>
      </c>
      <c r="R23" s="1098"/>
      <c r="S23" s="1098"/>
      <c r="T23" s="1098"/>
      <c r="U23" s="1098"/>
      <c r="V23" s="1098">
        <v>12419</v>
      </c>
      <c r="W23" s="1098"/>
      <c r="X23" s="1098"/>
      <c r="Y23" s="1098"/>
      <c r="Z23" s="1098"/>
      <c r="AA23" s="1098">
        <v>157</v>
      </c>
      <c r="AB23" s="1098"/>
      <c r="AC23" s="1098"/>
      <c r="AD23" s="1098"/>
      <c r="AE23" s="1099"/>
      <c r="AF23" s="1100">
        <v>102</v>
      </c>
      <c r="AG23" s="1098"/>
      <c r="AH23" s="1098"/>
      <c r="AI23" s="1098"/>
      <c r="AJ23" s="1101"/>
      <c r="AK23" s="1102"/>
      <c r="AL23" s="1103"/>
      <c r="AM23" s="1103"/>
      <c r="AN23" s="1103"/>
      <c r="AO23" s="1103"/>
      <c r="AP23" s="1098">
        <v>12206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3070</v>
      </c>
      <c r="R28" s="1083"/>
      <c r="S28" s="1083"/>
      <c r="T28" s="1083"/>
      <c r="U28" s="1083"/>
      <c r="V28" s="1083">
        <v>2918</v>
      </c>
      <c r="W28" s="1083"/>
      <c r="X28" s="1083"/>
      <c r="Y28" s="1083"/>
      <c r="Z28" s="1083"/>
      <c r="AA28" s="1083">
        <v>152</v>
      </c>
      <c r="AB28" s="1083"/>
      <c r="AC28" s="1083"/>
      <c r="AD28" s="1083"/>
      <c r="AE28" s="1084"/>
      <c r="AF28" s="1085">
        <v>152</v>
      </c>
      <c r="AG28" s="1083"/>
      <c r="AH28" s="1083"/>
      <c r="AI28" s="1083"/>
      <c r="AJ28" s="1086"/>
      <c r="AK28" s="1087">
        <v>179</v>
      </c>
      <c r="AL28" s="1075"/>
      <c r="AM28" s="1075"/>
      <c r="AN28" s="1075"/>
      <c r="AO28" s="1075"/>
      <c r="AP28" s="1075" t="s">
        <v>539</v>
      </c>
      <c r="AQ28" s="1075"/>
      <c r="AR28" s="1075"/>
      <c r="AS28" s="1075"/>
      <c r="AT28" s="1075"/>
      <c r="AU28" s="1075" t="s">
        <v>539</v>
      </c>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2852</v>
      </c>
      <c r="R29" s="1073"/>
      <c r="S29" s="1073"/>
      <c r="T29" s="1073"/>
      <c r="U29" s="1073"/>
      <c r="V29" s="1073">
        <v>2793</v>
      </c>
      <c r="W29" s="1073"/>
      <c r="X29" s="1073"/>
      <c r="Y29" s="1073"/>
      <c r="Z29" s="1073"/>
      <c r="AA29" s="1073">
        <v>59</v>
      </c>
      <c r="AB29" s="1073"/>
      <c r="AC29" s="1073"/>
      <c r="AD29" s="1073"/>
      <c r="AE29" s="1074"/>
      <c r="AF29" s="1048">
        <v>59</v>
      </c>
      <c r="AG29" s="1049"/>
      <c r="AH29" s="1049"/>
      <c r="AI29" s="1049"/>
      <c r="AJ29" s="1050"/>
      <c r="AK29" s="1009">
        <v>403</v>
      </c>
      <c r="AL29" s="1000"/>
      <c r="AM29" s="1000"/>
      <c r="AN29" s="1000"/>
      <c r="AO29" s="1000"/>
      <c r="AP29" s="1000" t="s">
        <v>539</v>
      </c>
      <c r="AQ29" s="1000"/>
      <c r="AR29" s="1000"/>
      <c r="AS29" s="1000"/>
      <c r="AT29" s="1000"/>
      <c r="AU29" s="1000" t="s">
        <v>539</v>
      </c>
      <c r="AV29" s="1000"/>
      <c r="AW29" s="1000"/>
      <c r="AX29" s="1000"/>
      <c r="AY29" s="1000"/>
      <c r="AZ29" s="1071">
        <v>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308</v>
      </c>
      <c r="R30" s="1073"/>
      <c r="S30" s="1073"/>
      <c r="T30" s="1073"/>
      <c r="U30" s="1073"/>
      <c r="V30" s="1073">
        <v>308</v>
      </c>
      <c r="W30" s="1073"/>
      <c r="X30" s="1073"/>
      <c r="Y30" s="1073"/>
      <c r="Z30" s="1073"/>
      <c r="AA30" s="1073">
        <v>0</v>
      </c>
      <c r="AB30" s="1073"/>
      <c r="AC30" s="1073"/>
      <c r="AD30" s="1073"/>
      <c r="AE30" s="1074"/>
      <c r="AF30" s="1048">
        <v>0</v>
      </c>
      <c r="AG30" s="1049"/>
      <c r="AH30" s="1049"/>
      <c r="AI30" s="1049"/>
      <c r="AJ30" s="1050"/>
      <c r="AK30" s="1009">
        <v>90</v>
      </c>
      <c r="AL30" s="1000"/>
      <c r="AM30" s="1000"/>
      <c r="AN30" s="1000"/>
      <c r="AO30" s="1000"/>
      <c r="AP30" s="1000" t="s">
        <v>539</v>
      </c>
      <c r="AQ30" s="1000"/>
      <c r="AR30" s="1000"/>
      <c r="AS30" s="1000"/>
      <c r="AT30" s="1000"/>
      <c r="AU30" s="1000" t="s">
        <v>539</v>
      </c>
      <c r="AV30" s="1000"/>
      <c r="AW30" s="1000"/>
      <c r="AX30" s="1000"/>
      <c r="AY30" s="1000"/>
      <c r="AZ30" s="1071">
        <v>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504</v>
      </c>
      <c r="R31" s="1073"/>
      <c r="S31" s="1073"/>
      <c r="T31" s="1073"/>
      <c r="U31" s="1073"/>
      <c r="V31" s="1073">
        <v>483</v>
      </c>
      <c r="W31" s="1073"/>
      <c r="X31" s="1073"/>
      <c r="Y31" s="1073"/>
      <c r="Z31" s="1073"/>
      <c r="AA31" s="1073">
        <v>21</v>
      </c>
      <c r="AB31" s="1073"/>
      <c r="AC31" s="1073"/>
      <c r="AD31" s="1073"/>
      <c r="AE31" s="1074"/>
      <c r="AF31" s="1048">
        <v>836</v>
      </c>
      <c r="AG31" s="1049"/>
      <c r="AH31" s="1049"/>
      <c r="AI31" s="1049"/>
      <c r="AJ31" s="1050"/>
      <c r="AK31" s="1009">
        <v>50</v>
      </c>
      <c r="AL31" s="1000"/>
      <c r="AM31" s="1000"/>
      <c r="AN31" s="1000"/>
      <c r="AO31" s="1000"/>
      <c r="AP31" s="1000">
        <v>2418</v>
      </c>
      <c r="AQ31" s="1000"/>
      <c r="AR31" s="1000"/>
      <c r="AS31" s="1000"/>
      <c r="AT31" s="1000"/>
      <c r="AU31" s="1000">
        <v>353</v>
      </c>
      <c r="AV31" s="1000"/>
      <c r="AW31" s="1000"/>
      <c r="AX31" s="1000"/>
      <c r="AY31" s="1000"/>
      <c r="AZ31" s="1071">
        <v>0</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1129</v>
      </c>
      <c r="R32" s="1073"/>
      <c r="S32" s="1073"/>
      <c r="T32" s="1073"/>
      <c r="U32" s="1073"/>
      <c r="V32" s="1073">
        <v>1126</v>
      </c>
      <c r="W32" s="1073"/>
      <c r="X32" s="1073"/>
      <c r="Y32" s="1073"/>
      <c r="Z32" s="1073"/>
      <c r="AA32" s="1073">
        <v>3</v>
      </c>
      <c r="AB32" s="1073"/>
      <c r="AC32" s="1073"/>
      <c r="AD32" s="1073"/>
      <c r="AE32" s="1074"/>
      <c r="AF32" s="1048" t="s">
        <v>112</v>
      </c>
      <c r="AG32" s="1049"/>
      <c r="AH32" s="1049"/>
      <c r="AI32" s="1049"/>
      <c r="AJ32" s="1050"/>
      <c r="AK32" s="1009">
        <v>203</v>
      </c>
      <c r="AL32" s="1000"/>
      <c r="AM32" s="1000"/>
      <c r="AN32" s="1000"/>
      <c r="AO32" s="1000"/>
      <c r="AP32" s="1000">
        <v>5866</v>
      </c>
      <c r="AQ32" s="1000"/>
      <c r="AR32" s="1000"/>
      <c r="AS32" s="1000"/>
      <c r="AT32" s="1000"/>
      <c r="AU32" s="1000">
        <v>2505</v>
      </c>
      <c r="AV32" s="1000"/>
      <c r="AW32" s="1000"/>
      <c r="AX32" s="1000"/>
      <c r="AY32" s="1000"/>
      <c r="AZ32" s="1071">
        <v>0</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157</v>
      </c>
      <c r="R33" s="1073"/>
      <c r="S33" s="1073"/>
      <c r="T33" s="1073"/>
      <c r="U33" s="1073"/>
      <c r="V33" s="1073">
        <v>157</v>
      </c>
      <c r="W33" s="1073"/>
      <c r="X33" s="1073"/>
      <c r="Y33" s="1073"/>
      <c r="Z33" s="1073"/>
      <c r="AA33" s="1073">
        <v>0</v>
      </c>
      <c r="AB33" s="1073"/>
      <c r="AC33" s="1073"/>
      <c r="AD33" s="1073"/>
      <c r="AE33" s="1074"/>
      <c r="AF33" s="1048" t="s">
        <v>112</v>
      </c>
      <c r="AG33" s="1049"/>
      <c r="AH33" s="1049"/>
      <c r="AI33" s="1049"/>
      <c r="AJ33" s="1050"/>
      <c r="AK33" s="1009">
        <v>89</v>
      </c>
      <c r="AL33" s="1000"/>
      <c r="AM33" s="1000"/>
      <c r="AN33" s="1000"/>
      <c r="AO33" s="1000"/>
      <c r="AP33" s="1000">
        <v>1453</v>
      </c>
      <c r="AQ33" s="1000"/>
      <c r="AR33" s="1000"/>
      <c r="AS33" s="1000"/>
      <c r="AT33" s="1000"/>
      <c r="AU33" s="1000">
        <v>1432</v>
      </c>
      <c r="AV33" s="1000"/>
      <c r="AW33" s="1000"/>
      <c r="AX33" s="1000"/>
      <c r="AY33" s="1000"/>
      <c r="AZ33" s="1071">
        <v>0</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290</v>
      </c>
      <c r="R34" s="1073"/>
      <c r="S34" s="1073"/>
      <c r="T34" s="1073"/>
      <c r="U34" s="1073"/>
      <c r="V34" s="1073">
        <v>290</v>
      </c>
      <c r="W34" s="1073"/>
      <c r="X34" s="1073"/>
      <c r="Y34" s="1073"/>
      <c r="Z34" s="1073"/>
      <c r="AA34" s="1073">
        <v>0</v>
      </c>
      <c r="AB34" s="1073"/>
      <c r="AC34" s="1073"/>
      <c r="AD34" s="1073"/>
      <c r="AE34" s="1074"/>
      <c r="AF34" s="1048" t="s">
        <v>112</v>
      </c>
      <c r="AG34" s="1049"/>
      <c r="AH34" s="1049"/>
      <c r="AI34" s="1049"/>
      <c r="AJ34" s="1050"/>
      <c r="AK34" s="1009">
        <v>32</v>
      </c>
      <c r="AL34" s="1000"/>
      <c r="AM34" s="1000"/>
      <c r="AN34" s="1000"/>
      <c r="AO34" s="1000"/>
      <c r="AP34" s="1000">
        <v>257</v>
      </c>
      <c r="AQ34" s="1000"/>
      <c r="AR34" s="1000"/>
      <c r="AS34" s="1000"/>
      <c r="AT34" s="1000"/>
      <c r="AU34" s="1000">
        <v>191</v>
      </c>
      <c r="AV34" s="1000"/>
      <c r="AW34" s="1000"/>
      <c r="AX34" s="1000"/>
      <c r="AY34" s="1000"/>
      <c r="AZ34" s="1071">
        <v>0</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1047</v>
      </c>
      <c r="AG63" s="988"/>
      <c r="AH63" s="988"/>
      <c r="AI63" s="988"/>
      <c r="AJ63" s="1059"/>
      <c r="AK63" s="1060"/>
      <c r="AL63" s="992"/>
      <c r="AM63" s="992"/>
      <c r="AN63" s="992"/>
      <c r="AO63" s="992"/>
      <c r="AP63" s="988">
        <v>9994</v>
      </c>
      <c r="AQ63" s="988"/>
      <c r="AR63" s="988"/>
      <c r="AS63" s="988"/>
      <c r="AT63" s="988"/>
      <c r="AU63" s="988">
        <v>4481</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40</v>
      </c>
      <c r="R68" s="1011"/>
      <c r="S68" s="1011"/>
      <c r="T68" s="1011"/>
      <c r="U68" s="1011"/>
      <c r="V68" s="1011">
        <v>39</v>
      </c>
      <c r="W68" s="1011"/>
      <c r="X68" s="1011"/>
      <c r="Y68" s="1011"/>
      <c r="Z68" s="1011"/>
      <c r="AA68" s="1011">
        <v>1</v>
      </c>
      <c r="AB68" s="1011"/>
      <c r="AC68" s="1011"/>
      <c r="AD68" s="1011"/>
      <c r="AE68" s="1011"/>
      <c r="AF68" s="1011">
        <v>1</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547</v>
      </c>
      <c r="C69" s="1004"/>
      <c r="D69" s="1004"/>
      <c r="E69" s="1004"/>
      <c r="F69" s="1004"/>
      <c r="G69" s="1004"/>
      <c r="H69" s="1004"/>
      <c r="I69" s="1004"/>
      <c r="J69" s="1004"/>
      <c r="K69" s="1004"/>
      <c r="L69" s="1004"/>
      <c r="M69" s="1004"/>
      <c r="N69" s="1004"/>
      <c r="O69" s="1004"/>
      <c r="P69" s="1005"/>
      <c r="Q69" s="1006">
        <v>1249</v>
      </c>
      <c r="R69" s="1000"/>
      <c r="S69" s="1000"/>
      <c r="T69" s="1000"/>
      <c r="U69" s="1000"/>
      <c r="V69" s="1000">
        <v>1219</v>
      </c>
      <c r="W69" s="1000"/>
      <c r="X69" s="1000"/>
      <c r="Y69" s="1000"/>
      <c r="Z69" s="1000"/>
      <c r="AA69" s="1000">
        <v>30</v>
      </c>
      <c r="AB69" s="1000"/>
      <c r="AC69" s="1000"/>
      <c r="AD69" s="1000"/>
      <c r="AE69" s="1000"/>
      <c r="AF69" s="1000">
        <v>30</v>
      </c>
      <c r="AG69" s="1000"/>
      <c r="AH69" s="1000"/>
      <c r="AI69" s="1000"/>
      <c r="AJ69" s="1000"/>
      <c r="AK69" s="1000">
        <v>27</v>
      </c>
      <c r="AL69" s="1000"/>
      <c r="AM69" s="1000"/>
      <c r="AN69" s="1000"/>
      <c r="AO69" s="1000"/>
      <c r="AP69" s="1000">
        <v>1584</v>
      </c>
      <c r="AQ69" s="1000"/>
      <c r="AR69" s="1000"/>
      <c r="AS69" s="1000"/>
      <c r="AT69" s="1000"/>
      <c r="AU69" s="1000">
        <v>614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541</v>
      </c>
      <c r="C70" s="1004"/>
      <c r="D70" s="1004"/>
      <c r="E70" s="1004"/>
      <c r="F70" s="1004"/>
      <c r="G70" s="1004"/>
      <c r="H70" s="1004"/>
      <c r="I70" s="1004"/>
      <c r="J70" s="1004"/>
      <c r="K70" s="1004"/>
      <c r="L70" s="1004"/>
      <c r="M70" s="1004"/>
      <c r="N70" s="1004"/>
      <c r="O70" s="1004"/>
      <c r="P70" s="1005"/>
      <c r="Q70" s="1006">
        <v>5</v>
      </c>
      <c r="R70" s="1000"/>
      <c r="S70" s="1000"/>
      <c r="T70" s="1000"/>
      <c r="U70" s="1000"/>
      <c r="V70" s="1000">
        <v>5</v>
      </c>
      <c r="W70" s="1000"/>
      <c r="X70" s="1000"/>
      <c r="Y70" s="1000"/>
      <c r="Z70" s="1000"/>
      <c r="AA70" s="1000">
        <v>0</v>
      </c>
      <c r="AB70" s="1000"/>
      <c r="AC70" s="1000"/>
      <c r="AD70" s="1000"/>
      <c r="AE70" s="1000"/>
      <c r="AF70" s="1000">
        <v>0</v>
      </c>
      <c r="AG70" s="1000"/>
      <c r="AH70" s="1000"/>
      <c r="AI70" s="1000"/>
      <c r="AJ70" s="1000"/>
      <c r="AK70" s="1000">
        <v>4</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542</v>
      </c>
      <c r="C71" s="1004"/>
      <c r="D71" s="1004"/>
      <c r="E71" s="1004"/>
      <c r="F71" s="1004"/>
      <c r="G71" s="1004"/>
      <c r="H71" s="1004"/>
      <c r="I71" s="1004"/>
      <c r="J71" s="1004"/>
      <c r="K71" s="1004"/>
      <c r="L71" s="1004"/>
      <c r="M71" s="1004"/>
      <c r="N71" s="1004"/>
      <c r="O71" s="1004"/>
      <c r="P71" s="1005"/>
      <c r="Q71" s="1006">
        <v>113</v>
      </c>
      <c r="R71" s="1000"/>
      <c r="S71" s="1000"/>
      <c r="T71" s="1000"/>
      <c r="U71" s="1000"/>
      <c r="V71" s="1000">
        <v>111</v>
      </c>
      <c r="W71" s="1000"/>
      <c r="X71" s="1000"/>
      <c r="Y71" s="1000"/>
      <c r="Z71" s="1000"/>
      <c r="AA71" s="1000">
        <v>2</v>
      </c>
      <c r="AB71" s="1000"/>
      <c r="AC71" s="1000"/>
      <c r="AD71" s="1000"/>
      <c r="AE71" s="1000"/>
      <c r="AF71" s="1000">
        <v>2</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543</v>
      </c>
      <c r="C72" s="1004"/>
      <c r="D72" s="1004"/>
      <c r="E72" s="1004"/>
      <c r="F72" s="1004"/>
      <c r="G72" s="1004"/>
      <c r="H72" s="1004"/>
      <c r="I72" s="1004"/>
      <c r="J72" s="1004"/>
      <c r="K72" s="1004"/>
      <c r="L72" s="1004"/>
      <c r="M72" s="1004"/>
      <c r="N72" s="1004"/>
      <c r="O72" s="1004"/>
      <c r="P72" s="1005"/>
      <c r="Q72" s="1006">
        <v>3971</v>
      </c>
      <c r="R72" s="1000"/>
      <c r="S72" s="1000"/>
      <c r="T72" s="1000"/>
      <c r="U72" s="1000"/>
      <c r="V72" s="1000">
        <v>3950</v>
      </c>
      <c r="W72" s="1000"/>
      <c r="X72" s="1000"/>
      <c r="Y72" s="1000"/>
      <c r="Z72" s="1000"/>
      <c r="AA72" s="1000">
        <v>21</v>
      </c>
      <c r="AB72" s="1000"/>
      <c r="AC72" s="1000"/>
      <c r="AD72" s="1000"/>
      <c r="AE72" s="1000"/>
      <c r="AF72" s="1000">
        <v>21</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544</v>
      </c>
      <c r="C73" s="1004"/>
      <c r="D73" s="1004"/>
      <c r="E73" s="1004"/>
      <c r="F73" s="1004"/>
      <c r="G73" s="1004"/>
      <c r="H73" s="1004"/>
      <c r="I73" s="1004"/>
      <c r="J73" s="1004"/>
      <c r="K73" s="1004"/>
      <c r="L73" s="1004"/>
      <c r="M73" s="1004"/>
      <c r="N73" s="1004"/>
      <c r="O73" s="1004"/>
      <c r="P73" s="1005"/>
      <c r="Q73" s="1006">
        <v>103087</v>
      </c>
      <c r="R73" s="1000"/>
      <c r="S73" s="1000"/>
      <c r="T73" s="1000"/>
      <c r="U73" s="1000"/>
      <c r="V73" s="1000">
        <v>101191</v>
      </c>
      <c r="W73" s="1000"/>
      <c r="X73" s="1000"/>
      <c r="Y73" s="1000"/>
      <c r="Z73" s="1000"/>
      <c r="AA73" s="1000">
        <v>1896</v>
      </c>
      <c r="AB73" s="1000"/>
      <c r="AC73" s="1000"/>
      <c r="AD73" s="1000"/>
      <c r="AE73" s="1000"/>
      <c r="AF73" s="1000">
        <v>1896</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545</v>
      </c>
      <c r="C74" s="1004"/>
      <c r="D74" s="1004"/>
      <c r="E74" s="1004"/>
      <c r="F74" s="1004"/>
      <c r="G74" s="1004"/>
      <c r="H74" s="1004"/>
      <c r="I74" s="1004"/>
      <c r="J74" s="1004"/>
      <c r="K74" s="1004"/>
      <c r="L74" s="1004"/>
      <c r="M74" s="1004"/>
      <c r="N74" s="1004"/>
      <c r="O74" s="1004"/>
      <c r="P74" s="1005"/>
      <c r="Q74" s="1006">
        <v>479</v>
      </c>
      <c r="R74" s="1000"/>
      <c r="S74" s="1000"/>
      <c r="T74" s="1000"/>
      <c r="U74" s="1000"/>
      <c r="V74" s="1000">
        <v>443</v>
      </c>
      <c r="W74" s="1000"/>
      <c r="X74" s="1000"/>
      <c r="Y74" s="1000"/>
      <c r="Z74" s="1000"/>
      <c r="AA74" s="1000">
        <v>36</v>
      </c>
      <c r="AB74" s="1000"/>
      <c r="AC74" s="1000"/>
      <c r="AD74" s="1000"/>
      <c r="AE74" s="1000"/>
      <c r="AF74" s="1000">
        <v>36</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546</v>
      </c>
      <c r="C75" s="1004"/>
      <c r="D75" s="1004"/>
      <c r="E75" s="1004"/>
      <c r="F75" s="1004"/>
      <c r="G75" s="1004"/>
      <c r="H75" s="1004"/>
      <c r="I75" s="1004"/>
      <c r="J75" s="1004"/>
      <c r="K75" s="1004"/>
      <c r="L75" s="1004"/>
      <c r="M75" s="1004"/>
      <c r="N75" s="1004"/>
      <c r="O75" s="1004"/>
      <c r="P75" s="1005"/>
      <c r="Q75" s="1006">
        <v>133</v>
      </c>
      <c r="R75" s="1000"/>
      <c r="S75" s="1000"/>
      <c r="T75" s="1000"/>
      <c r="U75" s="1000"/>
      <c r="V75" s="1000">
        <v>122</v>
      </c>
      <c r="W75" s="1000"/>
      <c r="X75" s="1000"/>
      <c r="Y75" s="1000"/>
      <c r="Z75" s="1000"/>
      <c r="AA75" s="1000">
        <v>11</v>
      </c>
      <c r="AB75" s="1000"/>
      <c r="AC75" s="1000"/>
      <c r="AD75" s="1000"/>
      <c r="AE75" s="1000"/>
      <c r="AF75" s="1000">
        <v>11</v>
      </c>
      <c r="AG75" s="1000"/>
      <c r="AH75" s="1000"/>
      <c r="AI75" s="1000"/>
      <c r="AJ75" s="1000"/>
      <c r="AK75" s="1000">
        <v>0</v>
      </c>
      <c r="AL75" s="1000"/>
      <c r="AM75" s="1000"/>
      <c r="AN75" s="1000"/>
      <c r="AO75" s="1000"/>
      <c r="AP75" s="1000">
        <v>0</v>
      </c>
      <c r="AQ75" s="1000"/>
      <c r="AR75" s="1000"/>
      <c r="AS75" s="1000"/>
      <c r="AT75" s="1000"/>
      <c r="AU75" s="1000">
        <v>0</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1997</v>
      </c>
      <c r="AG88" s="988"/>
      <c r="AH88" s="988"/>
      <c r="AI88" s="988"/>
      <c r="AJ88" s="988"/>
      <c r="AK88" s="992"/>
      <c r="AL88" s="992"/>
      <c r="AM88" s="992"/>
      <c r="AN88" s="992"/>
      <c r="AO88" s="992"/>
      <c r="AP88" s="988">
        <v>1584</v>
      </c>
      <c r="AQ88" s="988"/>
      <c r="AR88" s="988"/>
      <c r="AS88" s="988"/>
      <c r="AT88" s="988"/>
      <c r="AU88" s="988">
        <v>614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35</v>
      </c>
      <c r="CS102" s="980"/>
      <c r="CT102" s="980"/>
      <c r="CU102" s="980"/>
      <c r="CV102" s="981"/>
      <c r="CW102" s="979">
        <v>11</v>
      </c>
      <c r="CX102" s="980"/>
      <c r="CY102" s="980"/>
      <c r="CZ102" s="980"/>
      <c r="DA102" s="981"/>
      <c r="DB102" s="979" t="s">
        <v>550</v>
      </c>
      <c r="DC102" s="980"/>
      <c r="DD102" s="980"/>
      <c r="DE102" s="980"/>
      <c r="DF102" s="981"/>
      <c r="DG102" s="979" t="s">
        <v>550</v>
      </c>
      <c r="DH102" s="980"/>
      <c r="DI102" s="980"/>
      <c r="DJ102" s="980"/>
      <c r="DK102" s="981"/>
      <c r="DL102" s="979" t="s">
        <v>550</v>
      </c>
      <c r="DM102" s="980"/>
      <c r="DN102" s="980"/>
      <c r="DO102" s="980"/>
      <c r="DP102" s="981"/>
      <c r="DQ102" s="979" t="s">
        <v>550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1136168</v>
      </c>
      <c r="AB110" s="916"/>
      <c r="AC110" s="916"/>
      <c r="AD110" s="916"/>
      <c r="AE110" s="917"/>
      <c r="AF110" s="918">
        <v>1132584</v>
      </c>
      <c r="AG110" s="916"/>
      <c r="AH110" s="916"/>
      <c r="AI110" s="916"/>
      <c r="AJ110" s="917"/>
      <c r="AK110" s="918">
        <v>1102226</v>
      </c>
      <c r="AL110" s="916"/>
      <c r="AM110" s="916"/>
      <c r="AN110" s="916"/>
      <c r="AO110" s="917"/>
      <c r="AP110" s="919">
        <v>18.600000000000001</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11268698</v>
      </c>
      <c r="BR110" s="863"/>
      <c r="BS110" s="863"/>
      <c r="BT110" s="863"/>
      <c r="BU110" s="863"/>
      <c r="BV110" s="863">
        <v>12297370</v>
      </c>
      <c r="BW110" s="863"/>
      <c r="BX110" s="863"/>
      <c r="BY110" s="863"/>
      <c r="BZ110" s="863"/>
      <c r="CA110" s="863">
        <v>12206009</v>
      </c>
      <c r="CB110" s="863"/>
      <c r="CC110" s="863"/>
      <c r="CD110" s="863"/>
      <c r="CE110" s="863"/>
      <c r="CF110" s="887">
        <v>206.5</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3967248</v>
      </c>
      <c r="BR112" s="835"/>
      <c r="BS112" s="835"/>
      <c r="BT112" s="835"/>
      <c r="BU112" s="835"/>
      <c r="BV112" s="835">
        <v>4268662</v>
      </c>
      <c r="BW112" s="835"/>
      <c r="BX112" s="835"/>
      <c r="BY112" s="835"/>
      <c r="BZ112" s="835"/>
      <c r="CA112" s="835">
        <v>4480965</v>
      </c>
      <c r="CB112" s="835"/>
      <c r="CC112" s="835"/>
      <c r="CD112" s="835"/>
      <c r="CE112" s="835"/>
      <c r="CF112" s="896">
        <v>75.8</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275094</v>
      </c>
      <c r="AB113" s="944"/>
      <c r="AC113" s="944"/>
      <c r="AD113" s="944"/>
      <c r="AE113" s="945"/>
      <c r="AF113" s="946">
        <v>257698</v>
      </c>
      <c r="AG113" s="944"/>
      <c r="AH113" s="944"/>
      <c r="AI113" s="944"/>
      <c r="AJ113" s="945"/>
      <c r="AK113" s="946">
        <v>291313</v>
      </c>
      <c r="AL113" s="944"/>
      <c r="AM113" s="944"/>
      <c r="AN113" s="944"/>
      <c r="AO113" s="945"/>
      <c r="AP113" s="947">
        <v>4.9000000000000004</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930861</v>
      </c>
      <c r="BR113" s="835"/>
      <c r="BS113" s="835"/>
      <c r="BT113" s="835"/>
      <c r="BU113" s="835"/>
      <c r="BV113" s="835">
        <v>772889</v>
      </c>
      <c r="BW113" s="835"/>
      <c r="BX113" s="835"/>
      <c r="BY113" s="835"/>
      <c r="BZ113" s="835"/>
      <c r="CA113" s="835">
        <v>613526</v>
      </c>
      <c r="CB113" s="835"/>
      <c r="CC113" s="835"/>
      <c r="CD113" s="835"/>
      <c r="CE113" s="835"/>
      <c r="CF113" s="896">
        <v>10.4</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175180</v>
      </c>
      <c r="AB114" s="798"/>
      <c r="AC114" s="798"/>
      <c r="AD114" s="798"/>
      <c r="AE114" s="799"/>
      <c r="AF114" s="800">
        <v>174336</v>
      </c>
      <c r="AG114" s="798"/>
      <c r="AH114" s="798"/>
      <c r="AI114" s="798"/>
      <c r="AJ114" s="799"/>
      <c r="AK114" s="800">
        <v>174336</v>
      </c>
      <c r="AL114" s="798"/>
      <c r="AM114" s="798"/>
      <c r="AN114" s="798"/>
      <c r="AO114" s="799"/>
      <c r="AP114" s="845">
        <v>2.9</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2952940</v>
      </c>
      <c r="BR114" s="835"/>
      <c r="BS114" s="835"/>
      <c r="BT114" s="835"/>
      <c r="BU114" s="835"/>
      <c r="BV114" s="835">
        <v>2880845</v>
      </c>
      <c r="BW114" s="835"/>
      <c r="BX114" s="835"/>
      <c r="BY114" s="835"/>
      <c r="BZ114" s="835"/>
      <c r="CA114" s="835">
        <v>2817231</v>
      </c>
      <c r="CB114" s="835"/>
      <c r="CC114" s="835"/>
      <c r="CD114" s="835"/>
      <c r="CE114" s="835"/>
      <c r="CF114" s="896">
        <v>47.7</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262</v>
      </c>
      <c r="AB116" s="798"/>
      <c r="AC116" s="798"/>
      <c r="AD116" s="798"/>
      <c r="AE116" s="799"/>
      <c r="AF116" s="800">
        <v>171</v>
      </c>
      <c r="AG116" s="798"/>
      <c r="AH116" s="798"/>
      <c r="AI116" s="798"/>
      <c r="AJ116" s="799"/>
      <c r="AK116" s="800">
        <v>34</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1586704</v>
      </c>
      <c r="AB117" s="930"/>
      <c r="AC117" s="930"/>
      <c r="AD117" s="930"/>
      <c r="AE117" s="931"/>
      <c r="AF117" s="932">
        <v>1564789</v>
      </c>
      <c r="AG117" s="930"/>
      <c r="AH117" s="930"/>
      <c r="AI117" s="930"/>
      <c r="AJ117" s="931"/>
      <c r="AK117" s="932">
        <v>1567909</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19119747</v>
      </c>
      <c r="BR119" s="866"/>
      <c r="BS119" s="866"/>
      <c r="BT119" s="866"/>
      <c r="BU119" s="866"/>
      <c r="BV119" s="866">
        <v>20219766</v>
      </c>
      <c r="BW119" s="866"/>
      <c r="BX119" s="866"/>
      <c r="BY119" s="866"/>
      <c r="BZ119" s="866"/>
      <c r="CA119" s="866">
        <v>20117731</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2153282</v>
      </c>
      <c r="BR120" s="863"/>
      <c r="BS120" s="863"/>
      <c r="BT120" s="863"/>
      <c r="BU120" s="863"/>
      <c r="BV120" s="863">
        <v>2237411</v>
      </c>
      <c r="BW120" s="863"/>
      <c r="BX120" s="863"/>
      <c r="BY120" s="863"/>
      <c r="BZ120" s="863"/>
      <c r="CA120" s="863">
        <v>2087698</v>
      </c>
      <c r="CB120" s="863"/>
      <c r="CC120" s="863"/>
      <c r="CD120" s="863"/>
      <c r="CE120" s="863"/>
      <c r="CF120" s="887">
        <v>35.299999999999997</v>
      </c>
      <c r="CG120" s="888"/>
      <c r="CH120" s="888"/>
      <c r="CI120" s="888"/>
      <c r="CJ120" s="888"/>
      <c r="CK120" s="889" t="s">
        <v>439</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2093773</v>
      </c>
      <c r="DH120" s="863"/>
      <c r="DI120" s="863"/>
      <c r="DJ120" s="863"/>
      <c r="DK120" s="863"/>
      <c r="DL120" s="863">
        <v>2275337</v>
      </c>
      <c r="DM120" s="863"/>
      <c r="DN120" s="863"/>
      <c r="DO120" s="863"/>
      <c r="DP120" s="863"/>
      <c r="DQ120" s="863">
        <v>2504792</v>
      </c>
      <c r="DR120" s="863"/>
      <c r="DS120" s="863"/>
      <c r="DT120" s="863"/>
      <c r="DU120" s="863"/>
      <c r="DV120" s="864">
        <v>42.4</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1380116</v>
      </c>
      <c r="BR121" s="835"/>
      <c r="BS121" s="835"/>
      <c r="BT121" s="835"/>
      <c r="BU121" s="835"/>
      <c r="BV121" s="835">
        <v>1592525</v>
      </c>
      <c r="BW121" s="835"/>
      <c r="BX121" s="835"/>
      <c r="BY121" s="835"/>
      <c r="BZ121" s="835"/>
      <c r="CA121" s="835">
        <v>1638890</v>
      </c>
      <c r="CB121" s="835"/>
      <c r="CC121" s="835"/>
      <c r="CD121" s="835"/>
      <c r="CE121" s="835"/>
      <c r="CF121" s="896">
        <v>27.7</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1449413</v>
      </c>
      <c r="DH121" s="835"/>
      <c r="DI121" s="835"/>
      <c r="DJ121" s="835"/>
      <c r="DK121" s="835"/>
      <c r="DL121" s="835">
        <v>1476198</v>
      </c>
      <c r="DM121" s="835"/>
      <c r="DN121" s="835"/>
      <c r="DO121" s="835"/>
      <c r="DP121" s="835"/>
      <c r="DQ121" s="835">
        <v>1432359</v>
      </c>
      <c r="DR121" s="835"/>
      <c r="DS121" s="835"/>
      <c r="DT121" s="835"/>
      <c r="DU121" s="835"/>
      <c r="DV121" s="812">
        <v>24.2</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11552695</v>
      </c>
      <c r="BR122" s="866"/>
      <c r="BS122" s="866"/>
      <c r="BT122" s="866"/>
      <c r="BU122" s="866"/>
      <c r="BV122" s="866">
        <v>11678872</v>
      </c>
      <c r="BW122" s="866"/>
      <c r="BX122" s="866"/>
      <c r="BY122" s="866"/>
      <c r="BZ122" s="866"/>
      <c r="CA122" s="866">
        <v>11637037</v>
      </c>
      <c r="CB122" s="866"/>
      <c r="CC122" s="866"/>
      <c r="CD122" s="866"/>
      <c r="CE122" s="866"/>
      <c r="CF122" s="867">
        <v>196.9</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322914</v>
      </c>
      <c r="DH122" s="835"/>
      <c r="DI122" s="835"/>
      <c r="DJ122" s="835"/>
      <c r="DK122" s="835"/>
      <c r="DL122" s="835">
        <v>357193</v>
      </c>
      <c r="DM122" s="835"/>
      <c r="DN122" s="835"/>
      <c r="DO122" s="835"/>
      <c r="DP122" s="835"/>
      <c r="DQ122" s="835">
        <v>353063</v>
      </c>
      <c r="DR122" s="835"/>
      <c r="DS122" s="835"/>
      <c r="DT122" s="835"/>
      <c r="DU122" s="835"/>
      <c r="DV122" s="812">
        <v>6</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15086093</v>
      </c>
      <c r="BR123" s="854"/>
      <c r="BS123" s="854"/>
      <c r="BT123" s="854"/>
      <c r="BU123" s="854"/>
      <c r="BV123" s="854">
        <v>15508808</v>
      </c>
      <c r="BW123" s="854"/>
      <c r="BX123" s="854"/>
      <c r="BY123" s="854"/>
      <c r="BZ123" s="854"/>
      <c r="CA123" s="854">
        <v>15363625</v>
      </c>
      <c r="CB123" s="854"/>
      <c r="CC123" s="854"/>
      <c r="CD123" s="854"/>
      <c r="CE123" s="854"/>
      <c r="CF123" s="764"/>
      <c r="CG123" s="765"/>
      <c r="CH123" s="765"/>
      <c r="CI123" s="765"/>
      <c r="CJ123" s="855"/>
      <c r="CK123" s="890"/>
      <c r="CL123" s="876"/>
      <c r="CM123" s="876"/>
      <c r="CN123" s="876"/>
      <c r="CO123" s="877"/>
      <c r="CP123" s="856" t="s">
        <v>389</v>
      </c>
      <c r="CQ123" s="857"/>
      <c r="CR123" s="857"/>
      <c r="CS123" s="857"/>
      <c r="CT123" s="857"/>
      <c r="CU123" s="857"/>
      <c r="CV123" s="857"/>
      <c r="CW123" s="857"/>
      <c r="CX123" s="857"/>
      <c r="CY123" s="857"/>
      <c r="CZ123" s="857"/>
      <c r="DA123" s="857"/>
      <c r="DB123" s="857"/>
      <c r="DC123" s="857"/>
      <c r="DD123" s="857"/>
      <c r="DE123" s="857"/>
      <c r="DF123" s="858"/>
      <c r="DG123" s="797">
        <v>101148</v>
      </c>
      <c r="DH123" s="798"/>
      <c r="DI123" s="798"/>
      <c r="DJ123" s="798"/>
      <c r="DK123" s="799"/>
      <c r="DL123" s="800">
        <v>159934</v>
      </c>
      <c r="DM123" s="798"/>
      <c r="DN123" s="798"/>
      <c r="DO123" s="798"/>
      <c r="DP123" s="799"/>
      <c r="DQ123" s="800">
        <v>190751</v>
      </c>
      <c r="DR123" s="798"/>
      <c r="DS123" s="798"/>
      <c r="DT123" s="798"/>
      <c r="DU123" s="799"/>
      <c r="DV123" s="845">
        <v>3.2</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69</v>
      </c>
      <c r="BR124" s="852"/>
      <c r="BS124" s="852"/>
      <c r="BT124" s="852"/>
      <c r="BU124" s="852"/>
      <c r="BV124" s="852">
        <v>79.400000000000006</v>
      </c>
      <c r="BW124" s="852"/>
      <c r="BX124" s="852"/>
      <c r="BY124" s="852"/>
      <c r="BZ124" s="852"/>
      <c r="CA124" s="852">
        <v>80.400000000000006</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128136</v>
      </c>
      <c r="AB128" s="819"/>
      <c r="AC128" s="819"/>
      <c r="AD128" s="819"/>
      <c r="AE128" s="820"/>
      <c r="AF128" s="821">
        <v>135381</v>
      </c>
      <c r="AG128" s="819"/>
      <c r="AH128" s="819"/>
      <c r="AI128" s="819"/>
      <c r="AJ128" s="820"/>
      <c r="AK128" s="821">
        <v>124429</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14.1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459</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6777580</v>
      </c>
      <c r="AB129" s="798"/>
      <c r="AC129" s="798"/>
      <c r="AD129" s="798"/>
      <c r="AE129" s="799"/>
      <c r="AF129" s="800">
        <v>6834505</v>
      </c>
      <c r="AG129" s="798"/>
      <c r="AH129" s="798"/>
      <c r="AI129" s="798"/>
      <c r="AJ129" s="799"/>
      <c r="AK129" s="800">
        <v>6848898</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19.100000000000001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934643</v>
      </c>
      <c r="AB130" s="798"/>
      <c r="AC130" s="798"/>
      <c r="AD130" s="798"/>
      <c r="AE130" s="799"/>
      <c r="AF130" s="800">
        <v>907410</v>
      </c>
      <c r="AG130" s="798"/>
      <c r="AH130" s="798"/>
      <c r="AI130" s="798"/>
      <c r="AJ130" s="799"/>
      <c r="AK130" s="800">
        <v>938297</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8.6999999999999993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5842937</v>
      </c>
      <c r="AB131" s="781"/>
      <c r="AC131" s="781"/>
      <c r="AD131" s="781"/>
      <c r="AE131" s="782"/>
      <c r="AF131" s="783">
        <v>5927095</v>
      </c>
      <c r="AG131" s="781"/>
      <c r="AH131" s="781"/>
      <c r="AI131" s="781"/>
      <c r="AJ131" s="782"/>
      <c r="AK131" s="783">
        <v>5910601</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80.400000000000006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8.9668089870000003</v>
      </c>
      <c r="AB132" s="761"/>
      <c r="AC132" s="761"/>
      <c r="AD132" s="761"/>
      <c r="AE132" s="762"/>
      <c r="AF132" s="763">
        <v>8.8069787979999994</v>
      </c>
      <c r="AG132" s="761"/>
      <c r="AH132" s="761"/>
      <c r="AI132" s="761"/>
      <c r="AJ132" s="762"/>
      <c r="AK132" s="763">
        <v>8.5470665340000007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8.3000000000000007</v>
      </c>
      <c r="AB133" s="740"/>
      <c r="AC133" s="740"/>
      <c r="AD133" s="740"/>
      <c r="AE133" s="741"/>
      <c r="AF133" s="739">
        <v>8.6999999999999993</v>
      </c>
      <c r="AG133" s="740"/>
      <c r="AH133" s="740"/>
      <c r="AI133" s="740"/>
      <c r="AJ133" s="741"/>
      <c r="AK133" s="739">
        <v>8.6999999999999993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2238637</v>
      </c>
      <c r="L9" s="266">
        <v>92716</v>
      </c>
      <c r="M9" s="267">
        <v>68135</v>
      </c>
      <c r="N9" s="268">
        <v>36.1</v>
      </c>
    </row>
    <row r="10" spans="1:16">
      <c r="A10" s="250"/>
      <c r="B10" s="246"/>
      <c r="C10" s="246"/>
      <c r="D10" s="246"/>
      <c r="E10" s="246"/>
      <c r="F10" s="246"/>
      <c r="G10" s="1166" t="s">
        <v>478</v>
      </c>
      <c r="H10" s="1167"/>
      <c r="I10" s="1167"/>
      <c r="J10" s="1168"/>
      <c r="K10" s="269">
        <v>265517</v>
      </c>
      <c r="L10" s="270">
        <v>10997</v>
      </c>
      <c r="M10" s="271">
        <v>7843</v>
      </c>
      <c r="N10" s="272">
        <v>40.200000000000003</v>
      </c>
    </row>
    <row r="11" spans="1:16" ht="13.5" customHeight="1">
      <c r="A11" s="250"/>
      <c r="B11" s="246"/>
      <c r="C11" s="246"/>
      <c r="D11" s="246"/>
      <c r="E11" s="246"/>
      <c r="F11" s="246"/>
      <c r="G11" s="1166" t="s">
        <v>479</v>
      </c>
      <c r="H11" s="1167"/>
      <c r="I11" s="1167"/>
      <c r="J11" s="1168"/>
      <c r="K11" s="269">
        <v>69951</v>
      </c>
      <c r="L11" s="270">
        <v>2897</v>
      </c>
      <c r="M11" s="271">
        <v>8431</v>
      </c>
      <c r="N11" s="272">
        <v>-65.599999999999994</v>
      </c>
    </row>
    <row r="12" spans="1:16" ht="13.5" customHeight="1">
      <c r="A12" s="250"/>
      <c r="B12" s="246"/>
      <c r="C12" s="246"/>
      <c r="D12" s="246"/>
      <c r="E12" s="246"/>
      <c r="F12" s="246"/>
      <c r="G12" s="1166" t="s">
        <v>480</v>
      </c>
      <c r="H12" s="1167"/>
      <c r="I12" s="1167"/>
      <c r="J12" s="1168"/>
      <c r="K12" s="269" t="s">
        <v>481</v>
      </c>
      <c r="L12" s="270" t="s">
        <v>481</v>
      </c>
      <c r="M12" s="271">
        <v>1146</v>
      </c>
      <c r="N12" s="272" t="s">
        <v>481</v>
      </c>
    </row>
    <row r="13" spans="1:16" ht="13.5" customHeight="1">
      <c r="A13" s="250"/>
      <c r="B13" s="246"/>
      <c r="C13" s="246"/>
      <c r="D13" s="246"/>
      <c r="E13" s="246"/>
      <c r="F13" s="246"/>
      <c r="G13" s="1166" t="s">
        <v>482</v>
      </c>
      <c r="H13" s="1167"/>
      <c r="I13" s="1167"/>
      <c r="J13" s="1168"/>
      <c r="K13" s="269" t="s">
        <v>481</v>
      </c>
      <c r="L13" s="270" t="s">
        <v>481</v>
      </c>
      <c r="M13" s="271">
        <v>13</v>
      </c>
      <c r="N13" s="272" t="s">
        <v>481</v>
      </c>
    </row>
    <row r="14" spans="1:16" ht="13.5" customHeight="1">
      <c r="A14" s="250"/>
      <c r="B14" s="246"/>
      <c r="C14" s="246"/>
      <c r="D14" s="246"/>
      <c r="E14" s="246"/>
      <c r="F14" s="246"/>
      <c r="G14" s="1166" t="s">
        <v>483</v>
      </c>
      <c r="H14" s="1167"/>
      <c r="I14" s="1167"/>
      <c r="J14" s="1168"/>
      <c r="K14" s="269">
        <v>97478</v>
      </c>
      <c r="L14" s="270">
        <v>4037</v>
      </c>
      <c r="M14" s="271">
        <v>2999</v>
      </c>
      <c r="N14" s="272">
        <v>34.6</v>
      </c>
    </row>
    <row r="15" spans="1:16" ht="13.5" customHeight="1">
      <c r="A15" s="250"/>
      <c r="B15" s="246"/>
      <c r="C15" s="246"/>
      <c r="D15" s="246"/>
      <c r="E15" s="246"/>
      <c r="F15" s="246"/>
      <c r="G15" s="1166" t="s">
        <v>484</v>
      </c>
      <c r="H15" s="1167"/>
      <c r="I15" s="1167"/>
      <c r="J15" s="1168"/>
      <c r="K15" s="269">
        <v>59132</v>
      </c>
      <c r="L15" s="270">
        <v>2449</v>
      </c>
      <c r="M15" s="271">
        <v>1559</v>
      </c>
      <c r="N15" s="272">
        <v>57.1</v>
      </c>
    </row>
    <row r="16" spans="1:16">
      <c r="A16" s="250"/>
      <c r="B16" s="246"/>
      <c r="C16" s="246"/>
      <c r="D16" s="246"/>
      <c r="E16" s="246"/>
      <c r="F16" s="246"/>
      <c r="G16" s="1169" t="s">
        <v>485</v>
      </c>
      <c r="H16" s="1170"/>
      <c r="I16" s="1170"/>
      <c r="J16" s="1171"/>
      <c r="K16" s="270">
        <v>-218011</v>
      </c>
      <c r="L16" s="270">
        <v>-9029</v>
      </c>
      <c r="M16" s="271">
        <v>-6577</v>
      </c>
      <c r="N16" s="272">
        <v>37.299999999999997</v>
      </c>
    </row>
    <row r="17" spans="1:16">
      <c r="A17" s="250"/>
      <c r="B17" s="246"/>
      <c r="C17" s="246"/>
      <c r="D17" s="246"/>
      <c r="E17" s="246"/>
      <c r="F17" s="246"/>
      <c r="G17" s="1169" t="s">
        <v>170</v>
      </c>
      <c r="H17" s="1170"/>
      <c r="I17" s="1170"/>
      <c r="J17" s="1171"/>
      <c r="K17" s="270">
        <v>2512704</v>
      </c>
      <c r="L17" s="270">
        <v>104067</v>
      </c>
      <c r="M17" s="271">
        <v>83548</v>
      </c>
      <c r="N17" s="272">
        <v>24.6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11.27</v>
      </c>
      <c r="L21" s="283">
        <v>8.0299999999999994</v>
      </c>
      <c r="M21" s="284">
        <v>3.24</v>
      </c>
      <c r="N21" s="251"/>
      <c r="O21" s="285"/>
      <c r="P21" s="281"/>
    </row>
    <row r="22" spans="1:16" s="286" customFormat="1">
      <c r="A22" s="281"/>
      <c r="B22" s="251"/>
      <c r="C22" s="251"/>
      <c r="D22" s="251"/>
      <c r="E22" s="251"/>
      <c r="F22" s="251"/>
      <c r="G22" s="1163" t="s">
        <v>491</v>
      </c>
      <c r="H22" s="1164"/>
      <c r="I22" s="1164"/>
      <c r="J22" s="1165"/>
      <c r="K22" s="287">
        <v>96</v>
      </c>
      <c r="L22" s="288">
        <v>97.6</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1102226</v>
      </c>
      <c r="L32" s="296">
        <v>45650</v>
      </c>
      <c r="M32" s="297">
        <v>50382</v>
      </c>
      <c r="N32" s="298">
        <v>-9.4</v>
      </c>
    </row>
    <row r="33" spans="1:16" ht="13.5" customHeight="1">
      <c r="A33" s="250"/>
      <c r="B33" s="246"/>
      <c r="C33" s="246"/>
      <c r="D33" s="246"/>
      <c r="E33" s="246"/>
      <c r="F33" s="246"/>
      <c r="G33" s="1154" t="s">
        <v>496</v>
      </c>
      <c r="H33" s="1155"/>
      <c r="I33" s="1155"/>
      <c r="J33" s="1156"/>
      <c r="K33" s="296" t="s">
        <v>481</v>
      </c>
      <c r="L33" s="296" t="s">
        <v>481</v>
      </c>
      <c r="M33" s="297" t="s">
        <v>481</v>
      </c>
      <c r="N33" s="298" t="s">
        <v>481</v>
      </c>
    </row>
    <row r="34" spans="1:16" ht="27" customHeight="1">
      <c r="A34" s="250"/>
      <c r="B34" s="246"/>
      <c r="C34" s="246"/>
      <c r="D34" s="246"/>
      <c r="E34" s="246"/>
      <c r="F34" s="246"/>
      <c r="G34" s="1154" t="s">
        <v>497</v>
      </c>
      <c r="H34" s="1155"/>
      <c r="I34" s="1155"/>
      <c r="J34" s="1156"/>
      <c r="K34" s="296" t="s">
        <v>481</v>
      </c>
      <c r="L34" s="296" t="s">
        <v>481</v>
      </c>
      <c r="M34" s="297">
        <v>67</v>
      </c>
      <c r="N34" s="298" t="s">
        <v>481</v>
      </c>
    </row>
    <row r="35" spans="1:16" ht="27" customHeight="1">
      <c r="A35" s="250"/>
      <c r="B35" s="246"/>
      <c r="C35" s="246"/>
      <c r="D35" s="246"/>
      <c r="E35" s="246"/>
      <c r="F35" s="246"/>
      <c r="G35" s="1154" t="s">
        <v>498</v>
      </c>
      <c r="H35" s="1155"/>
      <c r="I35" s="1155"/>
      <c r="J35" s="1156"/>
      <c r="K35" s="296">
        <v>291313</v>
      </c>
      <c r="L35" s="296">
        <v>12065</v>
      </c>
      <c r="M35" s="297">
        <v>21211</v>
      </c>
      <c r="N35" s="298">
        <v>-43.1</v>
      </c>
    </row>
    <row r="36" spans="1:16" ht="27" customHeight="1">
      <c r="A36" s="250"/>
      <c r="B36" s="246"/>
      <c r="C36" s="246"/>
      <c r="D36" s="246"/>
      <c r="E36" s="246"/>
      <c r="F36" s="246"/>
      <c r="G36" s="1154" t="s">
        <v>499</v>
      </c>
      <c r="H36" s="1155"/>
      <c r="I36" s="1155"/>
      <c r="J36" s="1156"/>
      <c r="K36" s="296">
        <v>174336</v>
      </c>
      <c r="L36" s="296">
        <v>7220</v>
      </c>
      <c r="M36" s="297">
        <v>3327</v>
      </c>
      <c r="N36" s="298">
        <v>117</v>
      </c>
    </row>
    <row r="37" spans="1:16" ht="13.5" customHeight="1">
      <c r="A37" s="250"/>
      <c r="B37" s="246"/>
      <c r="C37" s="246"/>
      <c r="D37" s="246"/>
      <c r="E37" s="246"/>
      <c r="F37" s="246"/>
      <c r="G37" s="1154" t="s">
        <v>500</v>
      </c>
      <c r="H37" s="1155"/>
      <c r="I37" s="1155"/>
      <c r="J37" s="1156"/>
      <c r="K37" s="296" t="s">
        <v>481</v>
      </c>
      <c r="L37" s="296" t="s">
        <v>481</v>
      </c>
      <c r="M37" s="297">
        <v>797</v>
      </c>
      <c r="N37" s="298" t="s">
        <v>481</v>
      </c>
    </row>
    <row r="38" spans="1:16" ht="27" customHeight="1">
      <c r="A38" s="250"/>
      <c r="B38" s="246"/>
      <c r="C38" s="246"/>
      <c r="D38" s="246"/>
      <c r="E38" s="246"/>
      <c r="F38" s="246"/>
      <c r="G38" s="1157" t="s">
        <v>501</v>
      </c>
      <c r="H38" s="1158"/>
      <c r="I38" s="1158"/>
      <c r="J38" s="1159"/>
      <c r="K38" s="299">
        <v>34</v>
      </c>
      <c r="L38" s="299">
        <v>1</v>
      </c>
      <c r="M38" s="300">
        <v>3</v>
      </c>
      <c r="N38" s="301">
        <v>-66.7</v>
      </c>
      <c r="O38" s="295"/>
    </row>
    <row r="39" spans="1:16">
      <c r="A39" s="250"/>
      <c r="B39" s="246"/>
      <c r="C39" s="246"/>
      <c r="D39" s="246"/>
      <c r="E39" s="246"/>
      <c r="F39" s="246"/>
      <c r="G39" s="1157" t="s">
        <v>502</v>
      </c>
      <c r="H39" s="1158"/>
      <c r="I39" s="1158"/>
      <c r="J39" s="1159"/>
      <c r="K39" s="302">
        <v>-124429</v>
      </c>
      <c r="L39" s="302">
        <v>-5153</v>
      </c>
      <c r="M39" s="303">
        <v>-4757</v>
      </c>
      <c r="N39" s="304">
        <v>8.3000000000000007</v>
      </c>
      <c r="O39" s="295"/>
    </row>
    <row r="40" spans="1:16" ht="27" customHeight="1">
      <c r="A40" s="250"/>
      <c r="B40" s="246"/>
      <c r="C40" s="246"/>
      <c r="D40" s="246"/>
      <c r="E40" s="246"/>
      <c r="F40" s="246"/>
      <c r="G40" s="1154" t="s">
        <v>503</v>
      </c>
      <c r="H40" s="1155"/>
      <c r="I40" s="1155"/>
      <c r="J40" s="1156"/>
      <c r="K40" s="302">
        <v>-938297</v>
      </c>
      <c r="L40" s="302">
        <v>-38861</v>
      </c>
      <c r="M40" s="303">
        <v>-48278</v>
      </c>
      <c r="N40" s="304">
        <v>-19.5</v>
      </c>
      <c r="O40" s="295"/>
    </row>
    <row r="41" spans="1:16">
      <c r="A41" s="250"/>
      <c r="B41" s="246"/>
      <c r="C41" s="246"/>
      <c r="D41" s="246"/>
      <c r="E41" s="246"/>
      <c r="F41" s="246"/>
      <c r="G41" s="1160" t="s">
        <v>281</v>
      </c>
      <c r="H41" s="1161"/>
      <c r="I41" s="1161"/>
      <c r="J41" s="1162"/>
      <c r="K41" s="296">
        <v>505183</v>
      </c>
      <c r="L41" s="302">
        <v>20923</v>
      </c>
      <c r="M41" s="303">
        <v>22752</v>
      </c>
      <c r="N41" s="304">
        <v>-8</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2017855</v>
      </c>
      <c r="J51" s="322">
        <v>79035</v>
      </c>
      <c r="K51" s="323">
        <v>18</v>
      </c>
      <c r="L51" s="324">
        <v>75709</v>
      </c>
      <c r="M51" s="325">
        <v>12.7</v>
      </c>
      <c r="N51" s="326">
        <v>5.3</v>
      </c>
    </row>
    <row r="52" spans="1:14">
      <c r="A52" s="250"/>
      <c r="B52" s="246"/>
      <c r="C52" s="246"/>
      <c r="D52" s="246"/>
      <c r="E52" s="246"/>
      <c r="F52" s="246"/>
      <c r="G52" s="327"/>
      <c r="H52" s="328" t="s">
        <v>514</v>
      </c>
      <c r="I52" s="329">
        <v>959548</v>
      </c>
      <c r="J52" s="330">
        <v>37584</v>
      </c>
      <c r="K52" s="331">
        <v>39.4</v>
      </c>
      <c r="L52" s="332">
        <v>35212</v>
      </c>
      <c r="M52" s="333">
        <v>0</v>
      </c>
      <c r="N52" s="334">
        <v>39.4</v>
      </c>
    </row>
    <row r="53" spans="1:14">
      <c r="A53" s="250"/>
      <c r="B53" s="246"/>
      <c r="C53" s="246"/>
      <c r="D53" s="246"/>
      <c r="E53" s="246"/>
      <c r="F53" s="246"/>
      <c r="G53" s="312" t="s">
        <v>515</v>
      </c>
      <c r="H53" s="313"/>
      <c r="I53" s="321">
        <v>2947630</v>
      </c>
      <c r="J53" s="322">
        <v>116521</v>
      </c>
      <c r="K53" s="323">
        <v>47.4</v>
      </c>
      <c r="L53" s="324">
        <v>90961</v>
      </c>
      <c r="M53" s="325">
        <v>20.100000000000001</v>
      </c>
      <c r="N53" s="326">
        <v>27.3</v>
      </c>
    </row>
    <row r="54" spans="1:14">
      <c r="A54" s="250"/>
      <c r="B54" s="246"/>
      <c r="C54" s="246"/>
      <c r="D54" s="246"/>
      <c r="E54" s="246"/>
      <c r="F54" s="246"/>
      <c r="G54" s="327"/>
      <c r="H54" s="328" t="s">
        <v>514</v>
      </c>
      <c r="I54" s="329">
        <v>1041391</v>
      </c>
      <c r="J54" s="330">
        <v>41167</v>
      </c>
      <c r="K54" s="331">
        <v>9.5</v>
      </c>
      <c r="L54" s="332">
        <v>37720</v>
      </c>
      <c r="M54" s="333">
        <v>7.1</v>
      </c>
      <c r="N54" s="334">
        <v>2.4</v>
      </c>
    </row>
    <row r="55" spans="1:14">
      <c r="A55" s="250"/>
      <c r="B55" s="246"/>
      <c r="C55" s="246"/>
      <c r="D55" s="246"/>
      <c r="E55" s="246"/>
      <c r="F55" s="246"/>
      <c r="G55" s="312" t="s">
        <v>516</v>
      </c>
      <c r="H55" s="313"/>
      <c r="I55" s="321">
        <v>3040710</v>
      </c>
      <c r="J55" s="322">
        <v>122215</v>
      </c>
      <c r="K55" s="323">
        <v>4.9000000000000004</v>
      </c>
      <c r="L55" s="324">
        <v>106614</v>
      </c>
      <c r="M55" s="325">
        <v>17.2</v>
      </c>
      <c r="N55" s="326">
        <v>-12.3</v>
      </c>
    </row>
    <row r="56" spans="1:14">
      <c r="A56" s="250"/>
      <c r="B56" s="246"/>
      <c r="C56" s="246"/>
      <c r="D56" s="246"/>
      <c r="E56" s="246"/>
      <c r="F56" s="246"/>
      <c r="G56" s="327"/>
      <c r="H56" s="328" t="s">
        <v>514</v>
      </c>
      <c r="I56" s="329">
        <v>976888</v>
      </c>
      <c r="J56" s="330">
        <v>39264</v>
      </c>
      <c r="K56" s="331">
        <v>-4.5999999999999996</v>
      </c>
      <c r="L56" s="332">
        <v>45545</v>
      </c>
      <c r="M56" s="333">
        <v>20.7</v>
      </c>
      <c r="N56" s="334">
        <v>-25.3</v>
      </c>
    </row>
    <row r="57" spans="1:14">
      <c r="A57" s="250"/>
      <c r="B57" s="246"/>
      <c r="C57" s="246"/>
      <c r="D57" s="246"/>
      <c r="E57" s="246"/>
      <c r="F57" s="246"/>
      <c r="G57" s="312" t="s">
        <v>517</v>
      </c>
      <c r="H57" s="313"/>
      <c r="I57" s="321">
        <v>3642127</v>
      </c>
      <c r="J57" s="322">
        <v>148719</v>
      </c>
      <c r="K57" s="323">
        <v>21.7</v>
      </c>
      <c r="L57" s="324">
        <v>81768</v>
      </c>
      <c r="M57" s="325">
        <v>-23.3</v>
      </c>
      <c r="N57" s="326">
        <v>45</v>
      </c>
    </row>
    <row r="58" spans="1:14">
      <c r="A58" s="250"/>
      <c r="B58" s="246"/>
      <c r="C58" s="246"/>
      <c r="D58" s="246"/>
      <c r="E58" s="246"/>
      <c r="F58" s="246"/>
      <c r="G58" s="327"/>
      <c r="H58" s="328" t="s">
        <v>514</v>
      </c>
      <c r="I58" s="329">
        <v>688619</v>
      </c>
      <c r="J58" s="330">
        <v>28118</v>
      </c>
      <c r="K58" s="331">
        <v>-28.4</v>
      </c>
      <c r="L58" s="332">
        <v>37917</v>
      </c>
      <c r="M58" s="333">
        <v>-16.7</v>
      </c>
      <c r="N58" s="334">
        <v>-11.7</v>
      </c>
    </row>
    <row r="59" spans="1:14">
      <c r="A59" s="250"/>
      <c r="B59" s="246"/>
      <c r="C59" s="246"/>
      <c r="D59" s="246"/>
      <c r="E59" s="246"/>
      <c r="F59" s="246"/>
      <c r="G59" s="312" t="s">
        <v>518</v>
      </c>
      <c r="H59" s="313"/>
      <c r="I59" s="321">
        <v>1680508</v>
      </c>
      <c r="J59" s="322">
        <v>69601</v>
      </c>
      <c r="K59" s="323">
        <v>-53.2</v>
      </c>
      <c r="L59" s="324">
        <v>65876</v>
      </c>
      <c r="M59" s="325">
        <v>-19.399999999999999</v>
      </c>
      <c r="N59" s="326">
        <v>-33.799999999999997</v>
      </c>
    </row>
    <row r="60" spans="1:14">
      <c r="A60" s="250"/>
      <c r="B60" s="246"/>
      <c r="C60" s="246"/>
      <c r="D60" s="246"/>
      <c r="E60" s="246"/>
      <c r="F60" s="246"/>
      <c r="G60" s="327"/>
      <c r="H60" s="328" t="s">
        <v>514</v>
      </c>
      <c r="I60" s="335">
        <v>950788</v>
      </c>
      <c r="J60" s="330">
        <v>39378</v>
      </c>
      <c r="K60" s="331">
        <v>40</v>
      </c>
      <c r="L60" s="332">
        <v>36484</v>
      </c>
      <c r="M60" s="333">
        <v>-3.8</v>
      </c>
      <c r="N60" s="334">
        <v>43.8</v>
      </c>
    </row>
    <row r="61" spans="1:14">
      <c r="A61" s="250"/>
      <c r="B61" s="246"/>
      <c r="C61" s="246"/>
      <c r="D61" s="246"/>
      <c r="E61" s="246"/>
      <c r="F61" s="246"/>
      <c r="G61" s="312" t="s">
        <v>519</v>
      </c>
      <c r="H61" s="336"/>
      <c r="I61" s="337">
        <v>2665766</v>
      </c>
      <c r="J61" s="338">
        <v>107218</v>
      </c>
      <c r="K61" s="339">
        <v>7.8</v>
      </c>
      <c r="L61" s="340">
        <v>84186</v>
      </c>
      <c r="M61" s="341">
        <v>1.5</v>
      </c>
      <c r="N61" s="326">
        <v>6.3</v>
      </c>
    </row>
    <row r="62" spans="1:14">
      <c r="A62" s="250"/>
      <c r="B62" s="246"/>
      <c r="C62" s="246"/>
      <c r="D62" s="246"/>
      <c r="E62" s="246"/>
      <c r="F62" s="246"/>
      <c r="G62" s="327"/>
      <c r="H62" s="328" t="s">
        <v>514</v>
      </c>
      <c r="I62" s="329">
        <v>923447</v>
      </c>
      <c r="J62" s="330">
        <v>37102</v>
      </c>
      <c r="K62" s="331">
        <v>11.2</v>
      </c>
      <c r="L62" s="332">
        <v>38576</v>
      </c>
      <c r="M62" s="333">
        <v>1.5</v>
      </c>
      <c r="N62" s="334">
        <v>9.6999999999999993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20.55</v>
      </c>
      <c r="G47" s="12">
        <v>25.45</v>
      </c>
      <c r="H47" s="12">
        <v>19.29</v>
      </c>
      <c r="I47" s="12">
        <v>21.53</v>
      </c>
      <c r="J47" s="13">
        <v>19.23</v>
      </c>
    </row>
    <row r="48" spans="2:10" ht="57.75" customHeight="1">
      <c r="B48" s="14"/>
      <c r="C48" s="1174" t="s">
        <v>4</v>
      </c>
      <c r="D48" s="1174"/>
      <c r="E48" s="1175"/>
      <c r="F48" s="15">
        <v>4.42</v>
      </c>
      <c r="G48" s="16">
        <v>5.55</v>
      </c>
      <c r="H48" s="16">
        <v>4.0199999999999996</v>
      </c>
      <c r="I48" s="16">
        <v>6.15</v>
      </c>
      <c r="J48" s="17">
        <v>1.49</v>
      </c>
    </row>
    <row r="49" spans="2:10" ht="57.75" customHeight="1" thickBot="1">
      <c r="B49" s="18"/>
      <c r="C49" s="1176" t="s">
        <v>5</v>
      </c>
      <c r="D49" s="1176"/>
      <c r="E49" s="1177"/>
      <c r="F49" s="19" t="s">
        <v>526</v>
      </c>
      <c r="G49" s="20">
        <v>6.24</v>
      </c>
      <c r="H49" s="20" t="s">
        <v>527</v>
      </c>
      <c r="I49" s="20">
        <v>4.5599999999999996</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2018-03-02T09:55:04Z</cp:lastPrinted>
  <dcterms:created xsi:type="dcterms:W3CDTF">2018-01-24T04:48:22Z</dcterms:created>
  <dcterms:modified xsi:type="dcterms:W3CDTF">2018-11-21T23:31:51Z</dcterms:modified>
  <cp:category/>
</cp:coreProperties>
</file>