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7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45621" concurrentManualCount="2"/>
</workbook>
</file>

<file path=xl/calcChain.xml><?xml version="1.0" encoding="utf-8"?>
<calcChain xmlns="http://schemas.openxmlformats.org/spreadsheetml/2006/main">
  <c r="BG34" i="9" l="1"/>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C36" i="9"/>
  <c r="BW35" i="9"/>
  <c r="BE35" i="9"/>
  <c r="C35" i="9"/>
  <c r="BW34" i="9"/>
  <c r="C34" i="9"/>
  <c r="CO34" i="9" l="1"/>
  <c r="CO35"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calcChain>
</file>

<file path=xl/sharedStrings.xml><?xml version="1.0" encoding="utf-8"?>
<sst xmlns="http://schemas.openxmlformats.org/spreadsheetml/2006/main" count="1051" uniqueCount="564">
  <si>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</si>
  <si>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</si>
  <si>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</si>
  <si>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</si>
  <si>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</si>
  <si>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</si>
  <si>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</si>
  <si>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</si>
  <si>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</si>
  <si>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</si>
  <si>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</si>
  <si>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</si>
  <si>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</si>
  <si>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</si>
  <si>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</si>
  <si>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</si>
  <si>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</si>
  <si>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</si>
  <si>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</si>
  <si>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</si>
  <si>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</si>
  <si>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</si>
  <si>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</si>
  <si>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</si>
  <si>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</si>
  <si>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</si>
  <si>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</si>
  <si>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</si>
  <si>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</si>
  <si>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</si>
  <si>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</si>
  <si>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</si>
  <si>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</si>
  <si>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</si>
  <si>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</si>
  <si>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</si>
  <si>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</si>
  <si>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</si>
  <si>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</si>
  <si>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</si>
  <si>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</si>
  <si>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</si>
  <si>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</si>
  <si>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</si>
  <si>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</si>
  <si>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</si>
  <si>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</si>
  <si>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</si>
  <si>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</si>
  <si>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</si>
  <si>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</si>
  <si>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</si>
  <si>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</si>
  <si>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</si>
  <si>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</si>
  <si>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</si>
  <si>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</si>
  <si>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</si>
  <si>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</si>
  <si>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</si>
  <si>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</si>
  <si>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</si>
  <si>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</si>
  <si>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</si>
  <si>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</si>
  <si>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</si>
  <si>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</si>
  <si>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</si>
  <si>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</si>
  <si>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</si>
  <si>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</si>
  <si>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</si>
  <si>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</si>
  <si>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</si>
  <si>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</si>
  <si>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</si>
  <si>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</si>
  <si>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</si>
  <si>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</si>
  <si>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</si>
  <si>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</si>
  <si>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</si>
  <si>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鯖江市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</si>
  <si>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</si>
  <si>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</si>
  <si>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</si>
  <si>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</si>
  <si>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</si>
  <si>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</si>
  <si>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</si>
  <si>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</si>
  <si>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</si>
  <si>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</si>
  <si>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</si>
  <si>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</si>
  <si>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</si>
  <si>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</si>
  <si>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</si>
  <si>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</si>
  <si>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</si>
  <si>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</si>
  <si>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</si>
  <si>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</si>
  <si>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</si>
  <si>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</si>
  <si>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</si>
  <si>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</si>
  <si>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</si>
  <si>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</si>
  <si>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</si>
  <si>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</si>
  <si>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</si>
  <si>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</si>
  <si>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</si>
  <si>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</si>
  <si>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</si>
  <si>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</si>
  <si>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</si>
  <si>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</si>
  <si>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</si>
  <si>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</si>
  <si>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</si>
  <si>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</si>
  <si>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</si>
  <si>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</si>
  <si>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</si>
  <si>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</si>
  <si>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</si>
  <si>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</si>
  <si>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</si>
  <si>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</si>
  <si>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</si>
  <si>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</si>
  <si>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</si>
  <si>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</si>
  <si>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</si>
  <si>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</si>
  <si>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</si>
  <si>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</si>
  <si>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</si>
  <si>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</si>
  <si>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</si>
  <si>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</si>
  <si>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</si>
  <si>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</si>
  <si>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</si>
  <si>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</si>
  <si>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</si>
  <si>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</si>
  <si>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</si>
  <si>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</si>
  <si>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</si>
  <si>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</si>
  <si>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</si>
  <si>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</si>
  <si>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</si>
  <si>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</si>
  <si>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</si>
  <si>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</si>
  <si>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</si>
  <si>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</si>
  <si>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</si>
  <si>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</si>
  <si>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</si>
  <si>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</si>
  <si>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</si>
  <si>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</si>
  <si>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</si>
  <si>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</si>
  <si>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</si>
  <si>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</si>
  <si>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</si>
  <si>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</si>
  <si>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</si>
  <si>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</si>
  <si>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</si>
  <si>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</si>
  <si>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</si>
  <si>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</si>
  <si>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</si>
  <si>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</si>
  <si>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</si>
  <si>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</si>
  <si>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</si>
  <si>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</si>
  <si>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</si>
  <si>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</si>
  <si>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</si>
  <si>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</si>
  <si>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</si>
  <si>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</si>
  <si>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</si>
  <si>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</si>
  <si>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</si>
  <si>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</si>
  <si>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</si>
  <si>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福井県鯖江市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</si>
  <si>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</si>
  <si>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</si>
  <si>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</si>
  <si>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</si>
  <si>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</si>
  <si>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</si>
  <si>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</si>
  <si>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</si>
  <si>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</si>
  <si>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</si>
  <si>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</si>
  <si>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</si>
  <si>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</si>
  <si>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</si>
  <si>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</si>
  <si>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</si>
  <si>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</si>
  <si>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</si>
  <si>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</si>
  <si>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</si>
  <si>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</si>
  <si>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</si>
  <si>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</si>
  <si>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</si>
  <si>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</si>
  <si>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</si>
  <si>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</si>
  <si>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</si>
  <si>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</si>
  <si>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</si>
  <si>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</si>
  <si>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</si>
  <si>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</si>
  <si>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</si>
  <si>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</si>
  <si>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</si>
  <si>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</si>
  <si>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</si>
  <si>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</si>
  <si>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</si>
  <si>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</si>
  <si>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</si>
  <si>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</si>
  <si>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</si>
  <si>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</si>
  <si>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</si>
  <si>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</si>
  <si>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</si>
  <si>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</si>
  <si>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</si>
  <si>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</si>
  <si>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</si>
  <si>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</si>
  <si>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</si>
  <si>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</si>
  <si>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</si>
  <si>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</si>
  <si>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</si>
  <si>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</si>
  <si>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</si>
  <si>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</si>
  <si>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</si>
  <si>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</si>
  <si>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</si>
  <si>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</si>
  <si>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</si>
  <si>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</si>
  <si>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</si>
  <si>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</si>
  <si>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</si>
  <si>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</si>
  <si>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</si>
  <si>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</si>
  <si>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</si>
  <si>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</si>
  <si>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</si>
  <si>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</si>
  <si>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</si>
  <si>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</si>
  <si>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</si>
  <si>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</si>
  <si>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</si>
  <si>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</si>
  <si>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</si>
  <si>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</si>
  <si>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</si>
  <si>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</si>
  <si>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</si>
  <si>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</si>
  <si>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</si>
  <si>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</si>
  <si>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</si>
  <si>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</si>
  <si>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</si>
  <si>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</si>
  <si>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</si>
  <si>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</si>
  <si>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</si>
  <si>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</si>
  <si>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</si>
  <si>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</si>
  <si>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</si>
  <si>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</si>
  <si>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</si>
  <si>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</si>
  <si>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</si>
  <si>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</si>
  <si>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</si>
  <si>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</si>
  <si>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</si>
  <si>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</si>
  <si>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</si>
  <si>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</si>
  <si>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</si>
  <si>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</si>
  <si>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</si>
  <si>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</si>
  <si>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</si>
  <si>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</si>
  <si>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</si>
  <si>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</si>
  <si>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</si>
  <si>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</si>
  <si>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</si>
  <si>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</si>
  <si>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</si>
  <si>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</si>
  <si>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</si>
  <si>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</si>
  <si>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</si>
  <si>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</si>
  <si>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</si>
  <si>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</si>
  <si>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</si>
  <si>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</si>
  <si>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</si>
  <si>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</si>
  <si>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</si>
  <si>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</si>
  <si>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</si>
  <si>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</si>
  <si>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</si>
  <si>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</si>
  <si>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</si>
  <si>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</si>
  <si>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</si>
  <si>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</si>
  <si>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</si>
  <si>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</si>
  <si>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福井県鯖江市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</si>
  <si>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</si>
  <si>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</si>
  <si>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</si>
  <si>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</si>
  <si>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</si>
  <si>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</si>
  <si>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</si>
  <si>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</si>
  <si>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</si>
  <si>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</si>
  <si>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</si>
  <si>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</si>
  <si>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</si>
  <si>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</si>
  <si>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</si>
  <si>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</si>
  <si>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</si>
  <si>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</si>
  <si>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</si>
  <si>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</si>
  <si>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</si>
  <si>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</si>
  <si>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</si>
  <si>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</si>
  <si>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</si>
  <si>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</si>
  <si>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</si>
  <si>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</si>
  <si>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</si>
  <si>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</si>
  <si>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</si>
  <si>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</si>
  <si>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</si>
  <si>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</si>
  <si>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</si>
  <si>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介護保険事業特別会計(介護サービス事業勘定)</t>
    <phoneticPr fontId="5"/>
  </si>
  <si>
    <t>後期高齢者医療特別会計</t>
    <phoneticPr fontId="5"/>
  </si>
  <si>
    <t>水道事業会計</t>
    <phoneticPr fontId="5"/>
  </si>
  <si>
    <t>法適用企業</t>
    <phoneticPr fontId="5"/>
  </si>
  <si>
    <t>公共下水道事業会計</t>
    <phoneticPr fontId="5"/>
  </si>
  <si>
    <t>農業集落排水事業会計</t>
    <phoneticPr fontId="5"/>
  </si>
  <si>
    <t>総合開発事業特別会計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</si>
  <si>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</si>
  <si>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</si>
  <si>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</si>
  <si>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</si>
  <si>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</si>
  <si>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</si>
  <si>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</si>
  <si>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</si>
  <si>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</si>
  <si>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</si>
  <si>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</si>
  <si>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</si>
  <si>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</si>
  <si>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</si>
  <si>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</si>
  <si>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</si>
  <si>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</si>
  <si>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</si>
  <si>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</si>
  <si>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</si>
  <si>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</si>
  <si>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</si>
  <si>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</si>
  <si>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</si>
  <si>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</si>
  <si>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</si>
  <si>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</si>
  <si>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</si>
  <si>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</si>
  <si>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</si>
  <si>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</si>
  <si>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</si>
  <si>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</si>
  <si>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</si>
  <si>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</si>
  <si>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</si>
  <si>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</si>
  <si>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</si>
  <si>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</si>
  <si>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</si>
  <si>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</si>
  <si>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</si>
  <si>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</si>
  <si>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</si>
  <si>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</si>
  <si>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</si>
  <si>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</si>
  <si>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</si>
  <si>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</si>
  <si>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</si>
  <si>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</si>
  <si>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</si>
  <si>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</si>
  <si>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</si>
  <si>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</si>
  <si>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</si>
  <si>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</si>
  <si>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</si>
  <si>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</si>
  <si>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</si>
  <si>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</si>
  <si>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</si>
  <si>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</si>
  <si>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</si>
  <si>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</si>
  <si>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</si>
  <si>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</si>
  <si>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</si>
  <si>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</si>
  <si>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</si>
  <si>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</si>
  <si>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</si>
  <si>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</si>
  <si>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</si>
  <si>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</si>
  <si>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</si>
  <si>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</si>
  <si>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</si>
  <si>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</si>
  <si>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</si>
  <si>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</si>
  <si>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</si>
  <si>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</si>
  <si>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</si>
  <si>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</si>
  <si>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</si>
  <si>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</si>
  <si>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</si>
  <si>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</si>
  <si>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</si>
  <si>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</si>
  <si>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</si>
  <si>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</si>
  <si>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</si>
  <si>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</si>
  <si>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</si>
  <si>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</si>
  <si>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</si>
  <si>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</si>
  <si>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</si>
  <si>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</si>
  <si>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</si>
  <si>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</si>
  <si>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</si>
  <si>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</si>
  <si>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</si>
  <si>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</si>
  <si>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</si>
  <si>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</si>
  <si>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</si>
  <si>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</si>
  <si>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</si>
  <si>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</si>
  <si>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</si>
  <si>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</si>
  <si>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</si>
  <si>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</si>
  <si>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</si>
  <si>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</si>
  <si>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</si>
  <si>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</si>
  <si>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</si>
  <si>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</si>
  <si>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</si>
  <si>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</si>
  <si>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</si>
  <si>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</si>
  <si>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</si>
  <si>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</si>
  <si>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</si>
  <si>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</si>
  <si>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</si>
  <si>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</si>
  <si>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</si>
  <si>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</si>
  <si>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</si>
  <si>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0.59</t>
  </si>
  <si>
    <t>水道事業会計</t>
  </si>
  <si>
    <t>一般会計</t>
  </si>
  <si>
    <t>介護保険事業特別会計(保険事業勘定)</t>
  </si>
  <si>
    <t>国民健康保険事業特別会計</t>
  </si>
  <si>
    <t>公共下水道事業会計</t>
  </si>
  <si>
    <t>総合開発事業特別会計</t>
  </si>
  <si>
    <t>農業集落排水事業会計</t>
  </si>
  <si>
    <t>後期高齢者医療特別会計</t>
  </si>
  <si>
    <t>その他会計（赤字）</t>
  </si>
  <si>
    <t>その他会計（黒字）</t>
  </si>
  <si>
    <t>-</t>
    <phoneticPr fontId="2"/>
  </si>
  <si>
    <t>-</t>
    <phoneticPr fontId="2"/>
  </si>
  <si>
    <t>-</t>
    <phoneticPr fontId="2"/>
  </si>
  <si>
    <t>農業公社グリーンさばえ</t>
    <rPh sb="0" eb="2">
      <t>ノウギョウ</t>
    </rPh>
    <rPh sb="2" eb="3">
      <t>コウ</t>
    </rPh>
    <rPh sb="3" eb="4">
      <t>シャ</t>
    </rPh>
    <phoneticPr fontId="2"/>
  </si>
  <si>
    <t>鯖江土地開発公社</t>
    <rPh sb="0" eb="2">
      <t>サバエ</t>
    </rPh>
    <rPh sb="2" eb="4">
      <t>トチ</t>
    </rPh>
    <rPh sb="4" eb="6">
      <t>カイハツ</t>
    </rPh>
    <rPh sb="6" eb="8">
      <t>コウシャ</t>
    </rPh>
    <phoneticPr fontId="2"/>
  </si>
  <si>
    <t>公立丹南病院組合</t>
    <rPh sb="0" eb="2">
      <t>コウリツ</t>
    </rPh>
    <rPh sb="2" eb="4">
      <t>タンナン</t>
    </rPh>
    <rPh sb="4" eb="6">
      <t>ビョウイン</t>
    </rPh>
    <rPh sb="6" eb="8">
      <t>クミアイ</t>
    </rPh>
    <phoneticPr fontId="2"/>
  </si>
  <si>
    <t>福井県丹南広域組合</t>
    <rPh sb="0" eb="3">
      <t>フクイケン</t>
    </rPh>
    <rPh sb="3" eb="5">
      <t>タンナン</t>
    </rPh>
    <rPh sb="5" eb="7">
      <t>コウイキ</t>
    </rPh>
    <rPh sb="7" eb="9">
      <t>クミアイ</t>
    </rPh>
    <phoneticPr fontId="2"/>
  </si>
  <si>
    <t>鯖江広域衛生施設組合</t>
    <rPh sb="0" eb="2">
      <t>サバエ</t>
    </rPh>
    <rPh sb="2" eb="4">
      <t>コウイキ</t>
    </rPh>
    <rPh sb="4" eb="6">
      <t>エイセイ</t>
    </rPh>
    <rPh sb="6" eb="8">
      <t>シセツ</t>
    </rPh>
    <rPh sb="8" eb="10">
      <t>クミアイ</t>
    </rPh>
    <phoneticPr fontId="2"/>
  </si>
  <si>
    <t>鯖江・丹生消防組合</t>
    <rPh sb="0" eb="2">
      <t>サバエ</t>
    </rPh>
    <rPh sb="3" eb="5">
      <t>ニュウ</t>
    </rPh>
    <rPh sb="5" eb="7">
      <t>ショウボウ</t>
    </rPh>
    <rPh sb="7" eb="9">
      <t>クミアイ</t>
    </rPh>
    <phoneticPr fontId="2"/>
  </si>
  <si>
    <t>福井県市町総合事務組合（普通会計分）</t>
    <rPh sb="0" eb="3">
      <t>フクイケン</t>
    </rPh>
    <rPh sb="3" eb="4">
      <t>シ</t>
    </rPh>
    <rPh sb="4" eb="5">
      <t>マチ</t>
    </rPh>
    <rPh sb="5" eb="7">
      <t>ソウゴウ</t>
    </rPh>
    <rPh sb="7" eb="9">
      <t>ジム</t>
    </rPh>
    <rPh sb="9" eb="11">
      <t>クミアイ</t>
    </rPh>
    <rPh sb="12" eb="14">
      <t>フツウ</t>
    </rPh>
    <rPh sb="14" eb="16">
      <t>カイケイ</t>
    </rPh>
    <rPh sb="16" eb="17">
      <t>ブン</t>
    </rPh>
    <phoneticPr fontId="2"/>
  </si>
  <si>
    <t>福井県市町総合事務組合（事業会計分）</t>
    <rPh sb="0" eb="3">
      <t>フクイケン</t>
    </rPh>
    <rPh sb="3" eb="4">
      <t>シ</t>
    </rPh>
    <rPh sb="4" eb="5">
      <t>マチ</t>
    </rPh>
    <rPh sb="5" eb="7">
      <t>ソウゴウ</t>
    </rPh>
    <rPh sb="7" eb="9">
      <t>ジム</t>
    </rPh>
    <rPh sb="9" eb="11">
      <t>クミアイ</t>
    </rPh>
    <rPh sb="12" eb="14">
      <t>ジギョウ</t>
    </rPh>
    <rPh sb="14" eb="16">
      <t>カイケイ</t>
    </rPh>
    <rPh sb="16" eb="17">
      <t>ブン</t>
    </rPh>
    <phoneticPr fontId="2"/>
  </si>
  <si>
    <t>福井県後期高齢者医療広域連合</t>
    <rPh sb="0" eb="3">
      <t>フクイケン</t>
    </rPh>
    <rPh sb="3" eb="5">
      <t>コウキ</t>
    </rPh>
    <rPh sb="5" eb="7">
      <t>コウレイ</t>
    </rPh>
    <rPh sb="7" eb="8">
      <t>シャ</t>
    </rPh>
    <rPh sb="8" eb="10">
      <t>イリョウ</t>
    </rPh>
    <rPh sb="10" eb="12">
      <t>コウイキ</t>
    </rPh>
    <rPh sb="12" eb="14">
      <t>レンゴウ</t>
    </rPh>
    <phoneticPr fontId="2"/>
  </si>
  <si>
    <t>福井県後期高齢者医療広域連合（事業会計）</t>
    <rPh sb="0" eb="3">
      <t>フクイケン</t>
    </rPh>
    <rPh sb="3" eb="5">
      <t>コウキ</t>
    </rPh>
    <rPh sb="5" eb="7">
      <t>コウレイ</t>
    </rPh>
    <rPh sb="7" eb="8">
      <t>シャ</t>
    </rPh>
    <rPh sb="8" eb="10">
      <t>イリョウ</t>
    </rPh>
    <rPh sb="10" eb="12">
      <t>コウイキ</t>
    </rPh>
    <rPh sb="12" eb="14">
      <t>レンゴウ</t>
    </rPh>
    <rPh sb="15" eb="17">
      <t>ジギョウ</t>
    </rPh>
    <rPh sb="17" eb="19">
      <t>カイケイ</t>
    </rPh>
    <phoneticPr fontId="2"/>
  </si>
  <si>
    <t>福井県自治会館組合</t>
    <rPh sb="0" eb="3">
      <t>フクイケン</t>
    </rPh>
    <rPh sb="3" eb="5">
      <t>ジチ</t>
    </rPh>
    <rPh sb="5" eb="7">
      <t>カイカン</t>
    </rPh>
    <rPh sb="7" eb="9">
      <t>クミアイ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</si>
  <si>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</si>
  <si>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</si>
  <si>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</si>
  <si>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</si>
  <si>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</si>
  <si>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</si>
  <si>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</si>
  <si>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</si>
  <si>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</si>
  <si>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</si>
  <si>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</si>
  <si>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</si>
  <si>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</si>
  <si>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実質公債費比率は類似団体平均と比較し高いものの、将来負担比率は類似団体平均と比較し大幅に低くなっている。これは、財政調整基金や減債基金等の充当可能基金が増加しているためである。また、市債発行額の抑制を図っていることにより、実質公債費比率についても今後は低下してくるものと想定される。</t>
    <rPh sb="0" eb="2">
      <t>ジッシツ</t>
    </rPh>
    <rPh sb="2" eb="5">
      <t>コウサイヒ</t>
    </rPh>
    <rPh sb="5" eb="7">
      <t>ヒリツ</t>
    </rPh>
    <rPh sb="8" eb="10">
      <t>ルイジ</t>
    </rPh>
    <rPh sb="10" eb="12">
      <t>ダンタイ</t>
    </rPh>
    <rPh sb="12" eb="14">
      <t>ヘイキン</t>
    </rPh>
    <rPh sb="15" eb="17">
      <t>ヒカク</t>
    </rPh>
    <rPh sb="18" eb="19">
      <t>タカ</t>
    </rPh>
    <rPh sb="24" eb="26">
      <t>ショウライ</t>
    </rPh>
    <rPh sb="26" eb="28">
      <t>フタン</t>
    </rPh>
    <rPh sb="28" eb="30">
      <t>ヒリツ</t>
    </rPh>
    <rPh sb="31" eb="33">
      <t>ルイジ</t>
    </rPh>
    <rPh sb="33" eb="35">
      <t>ダンタイ</t>
    </rPh>
    <rPh sb="35" eb="37">
      <t>ヘイキン</t>
    </rPh>
    <rPh sb="38" eb="40">
      <t>ヒカク</t>
    </rPh>
    <rPh sb="41" eb="43">
      <t>オオハバ</t>
    </rPh>
    <rPh sb="44" eb="45">
      <t>ヒク</t>
    </rPh>
    <rPh sb="56" eb="58">
      <t>ザイセイ</t>
    </rPh>
    <rPh sb="58" eb="60">
      <t>チョウセイ</t>
    </rPh>
    <rPh sb="60" eb="62">
      <t>キキン</t>
    </rPh>
    <rPh sb="63" eb="65">
      <t>ゲンサイ</t>
    </rPh>
    <rPh sb="65" eb="68">
      <t>キキントウ</t>
    </rPh>
    <rPh sb="69" eb="71">
      <t>ジュウトウ</t>
    </rPh>
    <rPh sb="71" eb="73">
      <t>カノウ</t>
    </rPh>
    <rPh sb="73" eb="75">
      <t>キキン</t>
    </rPh>
    <rPh sb="76" eb="78">
      <t>ゾウカ</t>
    </rPh>
    <rPh sb="91" eb="93">
      <t>シサイ</t>
    </rPh>
    <rPh sb="93" eb="96">
      <t>ハッコウガク</t>
    </rPh>
    <rPh sb="97" eb="99">
      <t>ヨクセイ</t>
    </rPh>
    <rPh sb="100" eb="101">
      <t>ハカ</t>
    </rPh>
    <rPh sb="111" eb="113">
      <t>ジッシツ</t>
    </rPh>
    <rPh sb="113" eb="116">
      <t>コウサイヒ</t>
    </rPh>
    <rPh sb="116" eb="118">
      <t>ヒリツ</t>
    </rPh>
    <rPh sb="123" eb="125">
      <t>コンゴ</t>
    </rPh>
    <rPh sb="126" eb="128">
      <t>テイカ</t>
    </rPh>
    <rPh sb="135" eb="137">
      <t>ソウテイ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</si>
</sst>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45761</c:v>
                </c:pt>
                <c:pt idx="1">
                  <c:v>56255</c:v>
                </c:pt>
                <c:pt idx="2">
                  <c:v>57944</c:v>
                </c:pt>
                <c:pt idx="3">
                  <c:v>54227</c:v>
                </c:pt>
                <c:pt idx="4">
                  <c:v>57295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41543</c:v>
                </c:pt>
                <c:pt idx="1">
                  <c:v>64761</c:v>
                </c:pt>
                <c:pt idx="2">
                  <c:v>50339</c:v>
                </c:pt>
                <c:pt idx="3">
                  <c:v>44115</c:v>
                </c:pt>
                <c:pt idx="4">
                  <c:v>36170</c:v>
                </c:pt>
              </c:numCache>
            </c:numRef>
          </c:val>
          <c:smooth val="0"/>
        </c:ser>
        <c:dLbls>
          <c:showLegendKey val="0"/>
          <c:showVal val="0"/>
          <c:showCatName val="0"/>
          <c:showSerName val="0"/>
          <c:showPercent val="0"/>
          <c:showBubbleSize val="0"/>
        </c:dLbls>
        <c:marker val="1"/>
        <c:smooth val="0"/>
        <c:axId val="130294528"/>
        <c:axId val="130296448"/>
      </c:lineChart>
      <c:catAx>
        <c:axId val="1302945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296448"/>
        <c:crosses val="autoZero"/>
        <c:auto val="1"/>
        <c:lblAlgn val="ctr"/>
        <c:lblOffset val="100"/>
        <c:tickLblSkip val="1"/>
        <c:tickMarkSkip val="1"/>
        <c:noMultiLvlLbl val="0"/>
      </c:catAx>
      <c:valAx>
        <c:axId val="13029644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29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2.99</c:v>
                </c:pt>
                <c:pt idx="1">
                  <c:v>1.49</c:v>
                </c:pt>
                <c:pt idx="2">
                  <c:v>1.88</c:v>
                </c:pt>
                <c:pt idx="3">
                  <c:v>2.2000000000000002</c:v>
                </c:pt>
                <c:pt idx="4">
                  <c:v>3.77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15.61</c:v>
                </c:pt>
                <c:pt idx="1">
                  <c:v>17.36</c:v>
                </c:pt>
                <c:pt idx="2">
                  <c:v>16.48</c:v>
                </c:pt>
                <c:pt idx="3">
                  <c:v>18.82</c:v>
                </c:pt>
                <c:pt idx="4">
                  <c:v>20.47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3729920"/>
        <c:axId val="113731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8.27</c:v>
                </c:pt>
                <c:pt idx="1">
                  <c:v>2.64</c:v>
                </c:pt>
                <c:pt idx="2">
                  <c:v>-0.59</c:v>
                </c:pt>
                <c:pt idx="3">
                  <c:v>2.98</c:v>
                </c:pt>
                <c:pt idx="4">
                  <c:v>3.34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3729920"/>
        <c:axId val="113731840"/>
      </c:lineChart>
      <c:catAx>
        <c:axId val="11372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731840"/>
        <c:crosses val="autoZero"/>
        <c:auto val="1"/>
        <c:lblAlgn val="ctr"/>
        <c:lblOffset val="100"/>
        <c:tickLblSkip val="1"/>
        <c:tickMarkSkip val="1"/>
        <c:noMultiLvlLbl val="0"/>
      </c:catAx>
      <c:valAx>
        <c:axId val="113731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729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0.03</c:v>
                </c:pt>
                <c:pt idx="2">
                  <c:v>#N/A</c:v>
                </c:pt>
                <c:pt idx="3">
                  <c:v>0.02</c:v>
                </c:pt>
                <c:pt idx="4">
                  <c:v>#N/A</c:v>
                </c:pt>
                <c:pt idx="5">
                  <c:v>0.02</c:v>
                </c:pt>
                <c:pt idx="6">
                  <c:v>#N/A</c:v>
                </c:pt>
                <c:pt idx="7">
                  <c:v>8.98</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0.27</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総合開発事業特別会計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0.09</c:v>
                </c:pt>
                <c:pt idx="2">
                  <c:v>#N/A</c:v>
                </c:pt>
                <c:pt idx="3">
                  <c:v>0.04</c:v>
                </c:pt>
                <c:pt idx="4">
                  <c:v>#N/A</c:v>
                </c:pt>
                <c:pt idx="5">
                  <c:v>0.38</c:v>
                </c:pt>
                <c:pt idx="6">
                  <c:v>#N/A</c:v>
                </c:pt>
                <c:pt idx="7">
                  <c:v>0.34</c:v>
                </c:pt>
                <c:pt idx="8">
                  <c:v>#N/A</c:v>
                </c:pt>
                <c:pt idx="9">
                  <c:v>0.32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0.69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0.71</c:v>
                </c:pt>
                <c:pt idx="2">
                  <c:v>#N/A</c:v>
                </c:pt>
                <c:pt idx="3">
                  <c:v>0.94</c:v>
                </c:pt>
                <c:pt idx="4">
                  <c:v>#N/A</c:v>
                </c:pt>
                <c:pt idx="5">
                  <c:v>0.28999999999999998</c:v>
                </c:pt>
                <c:pt idx="6">
                  <c:v>#N/A</c:v>
                </c:pt>
                <c:pt idx="7">
                  <c:v>0.14000000000000001</c:v>
                </c:pt>
                <c:pt idx="8">
                  <c:v>#N/A</c:v>
                </c:pt>
                <c:pt idx="9">
                  <c:v>0.76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0.52</c:v>
                </c:pt>
                <c:pt idx="2">
                  <c:v>#N/A</c:v>
                </c:pt>
                <c:pt idx="3">
                  <c:v>0.4</c:v>
                </c:pt>
                <c:pt idx="4">
                  <c:v>#N/A</c:v>
                </c:pt>
                <c:pt idx="5">
                  <c:v>0.36</c:v>
                </c:pt>
                <c:pt idx="6">
                  <c:v>#N/A</c:v>
                </c:pt>
                <c:pt idx="7">
                  <c:v>0.81</c:v>
                </c:pt>
                <c:pt idx="8">
                  <c:v>#N/A</c:v>
                </c:pt>
                <c:pt idx="9">
                  <c:v>1.45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2.98</c:v>
                </c:pt>
                <c:pt idx="2">
                  <c:v>#N/A</c:v>
                </c:pt>
                <c:pt idx="3">
                  <c:v>1.49</c:v>
                </c:pt>
                <c:pt idx="4">
                  <c:v>#N/A</c:v>
                </c:pt>
                <c:pt idx="5">
                  <c:v>1.87</c:v>
                </c:pt>
                <c:pt idx="6">
                  <c:v>#N/A</c:v>
                </c:pt>
                <c:pt idx="7">
                  <c:v>2.19</c:v>
                </c:pt>
                <c:pt idx="8">
                  <c:v>#N/A</c:v>
                </c:pt>
                <c:pt idx="9">
                  <c:v>3.77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10.09</c:v>
                </c:pt>
                <c:pt idx="2">
                  <c:v>#N/A</c:v>
                </c:pt>
                <c:pt idx="3">
                  <c:v>9.6</c:v>
                </c:pt>
                <c:pt idx="4">
                  <c:v>#N/A</c:v>
                </c:pt>
                <c:pt idx="5">
                  <c:v>7.72</c:v>
                </c:pt>
                <c:pt idx="6">
                  <c:v>#N/A</c:v>
                </c:pt>
                <c:pt idx="7">
                  <c:v>7.14</c:v>
                </c:pt>
                <c:pt idx="8">
                  <c:v>#N/A</c:v>
                </c:pt>
                <c:pt idx="9">
                  <c:v>6.79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9318272"/>
        <c:axId val="149324160"/>
      </c:barChart>
      <c:catAx>
        <c:axId val="14931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324160"/>
        <c:crosses val="autoZero"/>
        <c:auto val="1"/>
        <c:lblAlgn val="ctr"/>
        <c:lblOffset val="100"/>
        <c:tickLblSkip val="1"/>
        <c:tickMarkSkip val="1"/>
        <c:noMultiLvlLbl val="0"/>
      </c:catAx>
      <c:valAx>
        <c:axId val="149324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318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2837</c:v>
                </c:pt>
                <c:pt idx="5">
                  <c:v>2873</c:v>
                </c:pt>
                <c:pt idx="8">
                  <c:v>3108</c:v>
                </c:pt>
                <c:pt idx="11">
                  <c:v>3065</c:v>
                </c:pt>
                <c:pt idx="14">
                  <c:v>3103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91</c:v>
                </c:pt>
                <c:pt idx="3">
                  <c:v>91</c:v>
                </c:pt>
                <c:pt idx="6">
                  <c:v>91</c:v>
                </c:pt>
                <c:pt idx="9">
                  <c:v>91</c:v>
                </c:pt>
                <c:pt idx="12">
                  <c:v>91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203</c:v>
                </c:pt>
                <c:pt idx="3">
                  <c:v>366</c:v>
                </c:pt>
                <c:pt idx="6">
                  <c:v>395</c:v>
                </c:pt>
                <c:pt idx="9">
                  <c:v>404</c:v>
                </c:pt>
                <c:pt idx="12">
                  <c:v>408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666</c:v>
                </c:pt>
                <c:pt idx="3">
                  <c:v>678</c:v>
                </c:pt>
                <c:pt idx="6">
                  <c:v>720</c:v>
                </c:pt>
                <c:pt idx="9">
                  <c:v>764</c:v>
                </c:pt>
                <c:pt idx="12">
                  <c:v>797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13</c:v>
                </c:pt>
                <c:pt idx="3">
                  <c:v>13</c:v>
                </c:pt>
                <c:pt idx="6">
                  <c:v>27</c:v>
                </c:pt>
                <c:pt idx="9">
                  <c:v>47</c:v>
                </c:pt>
                <c:pt idx="12">
                  <c:v>67</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3108</c:v>
                </c:pt>
                <c:pt idx="3">
                  <c:v>3072</c:v>
                </c:pt>
                <c:pt idx="6">
                  <c:v>3123</c:v>
                </c:pt>
                <c:pt idx="9">
                  <c:v>2978</c:v>
                </c:pt>
                <c:pt idx="12">
                  <c:v>2927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8714496"/>
        <c:axId val="158400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1244</c:v>
                </c:pt>
                <c:pt idx="2">
                  <c:v>#N/A</c:v>
                </c:pt>
                <c:pt idx="3">
                  <c:v>#N/A</c:v>
                </c:pt>
                <c:pt idx="4">
                  <c:v>1347</c:v>
                </c:pt>
                <c:pt idx="5">
                  <c:v>#N/A</c:v>
                </c:pt>
                <c:pt idx="6">
                  <c:v>#N/A</c:v>
                </c:pt>
                <c:pt idx="7">
                  <c:v>1248</c:v>
                </c:pt>
                <c:pt idx="8">
                  <c:v>#N/A</c:v>
                </c:pt>
                <c:pt idx="9">
                  <c:v>#N/A</c:v>
                </c:pt>
                <c:pt idx="10">
                  <c:v>1219</c:v>
                </c:pt>
                <c:pt idx="11">
                  <c:v>#N/A</c:v>
                </c:pt>
                <c:pt idx="12">
                  <c:v>#N/A</c:v>
                </c:pt>
                <c:pt idx="13">
                  <c:v>1187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8714496"/>
        <c:axId val="158400896"/>
      </c:lineChart>
      <c:catAx>
        <c:axId val="15871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400896"/>
        <c:crosses val="autoZero"/>
        <c:auto val="1"/>
        <c:lblAlgn val="ctr"/>
        <c:lblOffset val="100"/>
        <c:tickLblSkip val="1"/>
        <c:tickMarkSkip val="1"/>
        <c:noMultiLvlLbl val="0"/>
      </c:catAx>
      <c:valAx>
        <c:axId val="158400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714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31982</c:v>
                </c:pt>
                <c:pt idx="5">
                  <c:v>32377</c:v>
                </c:pt>
                <c:pt idx="8">
                  <c:v>32332</c:v>
                </c:pt>
                <c:pt idx="11">
                  <c:v>32423</c:v>
                </c:pt>
                <c:pt idx="14">
                  <c:v>31713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8606</c:v>
                </c:pt>
                <c:pt idx="5">
                  <c:v>7521</c:v>
                </c:pt>
                <c:pt idx="8">
                  <c:v>7359</c:v>
                </c:pt>
                <c:pt idx="11">
                  <c:v>7400</c:v>
                </c:pt>
                <c:pt idx="14">
                  <c:v>7716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4144</c:v>
                </c:pt>
                <c:pt idx="5">
                  <c:v>4513</c:v>
                </c:pt>
                <c:pt idx="8">
                  <c:v>4309</c:v>
                </c:pt>
                <c:pt idx="11">
                  <c:v>4755</c:v>
                </c:pt>
                <c:pt idx="14">
                  <c:v>4905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383</c:v>
                </c:pt>
                <c:pt idx="3">
                  <c:v>248</c:v>
                </c:pt>
                <c:pt idx="6">
                  <c:v>255</c:v>
                </c:pt>
                <c:pt idx="9">
                  <c:v>258</c:v>
                </c:pt>
                <c:pt idx="12">
                  <c:v>258</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3570</c:v>
                </c:pt>
                <c:pt idx="3">
                  <c:v>3606</c:v>
                </c:pt>
                <c:pt idx="6">
                  <c:v>3367</c:v>
                </c:pt>
                <c:pt idx="9">
                  <c:v>3084</c:v>
                </c:pt>
                <c:pt idx="12">
                  <c:v>3012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5960</c:v>
                </c:pt>
                <c:pt idx="3">
                  <c:v>5282</c:v>
                </c:pt>
                <c:pt idx="6">
                  <c:v>4945</c:v>
                </c:pt>
                <c:pt idx="9">
                  <c:v>4205</c:v>
                </c:pt>
                <c:pt idx="12">
                  <c:v>3590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10926</c:v>
                </c:pt>
                <c:pt idx="3">
                  <c:v>10632</c:v>
                </c:pt>
                <c:pt idx="6">
                  <c:v>10912</c:v>
                </c:pt>
                <c:pt idx="9">
                  <c:v>10882</c:v>
                </c:pt>
                <c:pt idx="12">
                  <c:v>10719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738</c:v>
                </c:pt>
                <c:pt idx="3">
                  <c:v>647</c:v>
                </c:pt>
                <c:pt idx="6">
                  <c:v>555</c:v>
                </c:pt>
                <c:pt idx="9">
                  <c:v>464</c:v>
                </c:pt>
                <c:pt idx="12">
                  <c:v>372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26931</c:v>
                </c:pt>
                <c:pt idx="3">
                  <c:v>26670</c:v>
                </c:pt>
                <c:pt idx="6">
                  <c:v>26568</c:v>
                </c:pt>
                <c:pt idx="9">
                  <c:v>26559</c:v>
                </c:pt>
                <c:pt idx="12">
                  <c:v>26276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8078080"/>
        <c:axId val="158080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3776</c:v>
                </c:pt>
                <c:pt idx="2">
                  <c:v>#N/A</c:v>
                </c:pt>
                <c:pt idx="3">
                  <c:v>#N/A</c:v>
                </c:pt>
                <c:pt idx="4">
                  <c:v>2674</c:v>
                </c:pt>
                <c:pt idx="5">
                  <c:v>#N/A</c:v>
                </c:pt>
                <c:pt idx="6">
                  <c:v>#N/A</c:v>
                </c:pt>
                <c:pt idx="7">
                  <c:v>2602</c:v>
                </c:pt>
                <c:pt idx="8">
                  <c:v>#N/A</c:v>
                </c:pt>
                <c:pt idx="9">
                  <c:v>#N/A</c:v>
                </c:pt>
                <c:pt idx="10">
                  <c:v>874</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8078080"/>
        <c:axId val="158080000"/>
      </c:lineChart>
      <c:catAx>
        <c:axId val="158078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8080000"/>
        <c:crosses val="autoZero"/>
        <c:auto val="1"/>
        <c:lblAlgn val="ctr"/>
        <c:lblOffset val="100"/>
        <c:tickLblSkip val="1"/>
        <c:tickMarkSkip val="1"/>
        <c:noMultiLvlLbl val="0"/>
      </c:catAx>
      <c:valAx>
        <c:axId val="158080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078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68821504"/>
        <c:axId val="168823424"/>
      </c:scatterChart>
      <c:valAx>
        <c:axId val="1688215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8823424"/>
        <c:crosses val="autoZero"/>
        <c:crossBetween val="midCat"/>
      </c:valAx>
      <c:valAx>
        <c:axId val="1688234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88215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11.2</c:v>
                </c:pt>
                <c:pt idx="1">
                  <c:v>11</c:v>
                </c:pt>
                <c:pt idx="2">
                  <c:v>10.7</c:v>
                </c:pt>
                <c:pt idx="3">
                  <c:v>10.6</c:v>
                </c:pt>
                <c:pt idx="4">
                  <c:v>10.1</c:v>
                </c:pt>
              </c:numCache>
            </c:numRef>
          </c:xVal>
          <c:yVal>
            <c:numRef>
              <c:f>公会計指標分析・財政指標組合せ分析表!$K$73:$O$73</c:f>
              <c:numCache>
                <c:formatCode>#,##0.0;"▲ "#,##0.0</c:formatCode>
                <c:ptCount val="5"/>
                <c:pt idx="0">
                  <c:v>31.6</c:v>
                </c:pt>
                <c:pt idx="1">
                  <c:v>22.1</c:v>
                </c:pt>
                <c:pt idx="2">
                  <c:v>21.9</c:v>
                </c:pt>
                <c:pt idx="3">
                  <c:v>7.2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11.3</c:v>
                </c:pt>
                <c:pt idx="1">
                  <c:v>10.4</c:v>
                </c:pt>
                <c:pt idx="2">
                  <c:v>9.4</c:v>
                </c:pt>
                <c:pt idx="3">
                  <c:v>7.8</c:v>
                </c:pt>
                <c:pt idx="4">
                  <c:v>7.5</c:v>
                </c:pt>
              </c:numCache>
            </c:numRef>
          </c:xVal>
          <c:yVal>
            <c:numRef>
              <c:f>公会計指標分析・財政指標組合せ分析表!$K$77:$O$77</c:f>
              <c:numCache>
                <c:formatCode>#,##0.0;"▲ "#,##0.0</c:formatCode>
                <c:ptCount val="5"/>
                <c:pt idx="0">
                  <c:v>57.6</c:v>
                </c:pt>
                <c:pt idx="1">
                  <c:v>48.3</c:v>
                </c:pt>
                <c:pt idx="2">
                  <c:v>44.4</c:v>
                </c:pt>
                <c:pt idx="3">
                  <c:v>37.299999999999997</c:v>
                </c:pt>
                <c:pt idx="4">
                  <c:v>33.1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66308864"/>
        <c:axId val="168862848"/>
      </c:scatterChart>
      <c:valAx>
        <c:axId val="166308864"/>
        <c:scaling>
          <c:orientation val="minMax"/>
          <c:max val="11.7"/>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8862848"/>
        <c:crosses val="autoZero"/>
        <c:crossBetween val="midCat"/>
      </c:valAx>
      <c:valAx>
        <c:axId val="168862848"/>
        <c:scaling>
          <c:orientation val="minMax"/>
          <c:max val="66"/>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63088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福井県鯖江市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元利償還金の額は減少したが、市場公募債の償還および</a:t>
          </a:r>
          <a:r>
            <a:rPr kumimoji="1" lang="ja-JP" altLang="ja-JP" sz="1400">
              <a:solidFill>
                <a:schemeClr val="dk1"/>
              </a:solidFill>
              <a:effectLst/>
              <a:latin typeface="+mn-lt"/>
              <a:ea typeface="+mn-ea"/>
              <a:cs typeface="+mn-cs"/>
            </a:rPr>
            <a:t>丹南病院の</a:t>
          </a:r>
          <a:r>
            <a:rPr kumimoji="1" lang="ja-JP" altLang="en-US" sz="1400">
              <a:solidFill>
                <a:schemeClr val="dk1"/>
              </a:solidFill>
              <a:effectLst/>
              <a:latin typeface="+mn-lt"/>
              <a:ea typeface="+mn-ea"/>
              <a:cs typeface="+mn-cs"/>
            </a:rPr>
            <a:t>機器更新等</a:t>
          </a:r>
          <a:r>
            <a:rPr kumimoji="1" lang="ja-JP" altLang="ja-JP" sz="1400">
              <a:solidFill>
                <a:schemeClr val="dk1"/>
              </a:solidFill>
              <a:effectLst/>
              <a:latin typeface="+mn-lt"/>
              <a:ea typeface="+mn-ea"/>
              <a:cs typeface="+mn-cs"/>
            </a:rPr>
            <a:t>に伴う負担金の増により組合等が起こした地方債の元利償還金に対する負担金等が増加し</a:t>
          </a:r>
          <a:r>
            <a:rPr kumimoji="1" lang="ja-JP" altLang="en-US" sz="1400">
              <a:solidFill>
                <a:schemeClr val="dk1"/>
              </a:solidFill>
              <a:effectLst/>
              <a:latin typeface="+mn-lt"/>
              <a:ea typeface="+mn-ea"/>
              <a:cs typeface="+mn-cs"/>
            </a:rPr>
            <a:t>た</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　算入公債費等については、臨時財政対策債の算入により増加し</a:t>
          </a:r>
          <a:r>
            <a:rPr kumimoji="1" lang="ja-JP" altLang="en-US" sz="1400">
              <a:solidFill>
                <a:schemeClr val="dk1"/>
              </a:solidFill>
              <a:effectLst/>
              <a:latin typeface="+mn-lt"/>
              <a:ea typeface="+mn-ea"/>
              <a:cs typeface="+mn-cs"/>
            </a:rPr>
            <a:t>た。</a:t>
          </a:r>
          <a:endParaRPr lang="ja-JP" altLang="ja-JP" sz="1400">
            <a:effectLst/>
          </a:endParaRPr>
        </a:p>
        <a:p>
          <a:r>
            <a:rPr kumimoji="1" lang="ja-JP" altLang="ja-JP" sz="1400">
              <a:solidFill>
                <a:schemeClr val="dk1"/>
              </a:solidFill>
              <a:effectLst/>
              <a:latin typeface="+mn-lt"/>
              <a:ea typeface="+mn-ea"/>
              <a:cs typeface="+mn-cs"/>
            </a:rPr>
            <a:t>　以上のことから、実質公債費比率の分子は、前年度から約</a:t>
          </a:r>
          <a:r>
            <a:rPr kumimoji="1" lang="en-US" altLang="ja-JP" sz="1400">
              <a:solidFill>
                <a:schemeClr val="dk1"/>
              </a:solidFill>
              <a:effectLst/>
              <a:latin typeface="+mn-lt"/>
              <a:ea typeface="+mn-ea"/>
              <a:cs typeface="+mn-cs"/>
            </a:rPr>
            <a:t>3,000</a:t>
          </a:r>
          <a:r>
            <a:rPr kumimoji="1" lang="ja-JP" altLang="ja-JP" sz="1400">
              <a:solidFill>
                <a:schemeClr val="dk1"/>
              </a:solidFill>
              <a:effectLst/>
              <a:latin typeface="+mn-lt"/>
              <a:ea typeface="+mn-ea"/>
              <a:cs typeface="+mn-cs"/>
            </a:rPr>
            <a:t>万円減少した。</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福井県鯖江市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平成２５年度までに利率の高い起債の繰上償還を実施したこと、市債発行額の抑制を図っていること等により、一般会計等に係る地方債の現在高は減少している。</a:t>
          </a:r>
          <a:endParaRPr lang="ja-JP" altLang="ja-JP" sz="1400">
            <a:effectLst/>
          </a:endParaRPr>
        </a:p>
        <a:p>
          <a:r>
            <a:rPr kumimoji="1" lang="ja-JP" altLang="ja-JP" sz="1400">
              <a:solidFill>
                <a:schemeClr val="dk1"/>
              </a:solidFill>
              <a:effectLst/>
              <a:latin typeface="+mn-lt"/>
              <a:ea typeface="+mn-ea"/>
              <a:cs typeface="+mn-cs"/>
            </a:rPr>
            <a:t>　またその他の将来負担額</a:t>
          </a:r>
          <a:r>
            <a:rPr kumimoji="1" lang="ja-JP" altLang="en-US" sz="1400">
              <a:solidFill>
                <a:schemeClr val="dk1"/>
              </a:solidFill>
              <a:effectLst/>
              <a:latin typeface="+mn-lt"/>
              <a:ea typeface="+mn-ea"/>
              <a:cs typeface="+mn-cs"/>
            </a:rPr>
            <a:t>も</a:t>
          </a:r>
          <a:r>
            <a:rPr kumimoji="1" lang="ja-JP" altLang="ja-JP" sz="1400">
              <a:solidFill>
                <a:schemeClr val="dk1"/>
              </a:solidFill>
              <a:effectLst/>
              <a:latin typeface="+mn-lt"/>
              <a:ea typeface="+mn-ea"/>
              <a:cs typeface="+mn-cs"/>
            </a:rPr>
            <a:t>減少して</a:t>
          </a:r>
          <a:r>
            <a:rPr kumimoji="1" lang="ja-JP" altLang="en-US" sz="1400">
              <a:solidFill>
                <a:schemeClr val="dk1"/>
              </a:solidFill>
              <a:effectLst/>
              <a:latin typeface="+mn-lt"/>
              <a:ea typeface="+mn-ea"/>
              <a:cs typeface="+mn-cs"/>
            </a:rPr>
            <a:t>いるとともに</a:t>
          </a:r>
          <a:r>
            <a:rPr kumimoji="1" lang="ja-JP" altLang="ja-JP" sz="1400">
              <a:solidFill>
                <a:schemeClr val="dk1"/>
              </a:solidFill>
              <a:effectLst/>
              <a:latin typeface="+mn-lt"/>
              <a:ea typeface="+mn-ea"/>
              <a:cs typeface="+mn-cs"/>
            </a:rPr>
            <a:t>、財政調整基金、減債基金等の充当可能基金が増加しているため、将来負担比率の分子は、前年度より大幅に減少している。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福井県鯖江市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2" name="正方形/長方形 11"/>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69,135
68,365
84.59
26,525,205
25,957,917
553,237
14,674,281
26,276,063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0" name="正方形/長方形 19"/>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1" name="角丸四角形 20"/>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2" name="正方形/長方形 21"/>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3" name="正方形/長方形 22"/>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0" name="テキスト ボックス 29"/>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1" name="正方形/長方形 40"/>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3" name="テキスト ボックス 42"/>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8" name="正方形/長方形 47"/>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9" name="正方形/長方形 48"/>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0" name="正方形/長方形 49"/>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1" name="テキスト ボックス 50"/>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2" name="正方形/長方形 51"/>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3" name="正方形/長方形 52"/>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4" name="正方形/長方形 53"/>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5" name="正方形/長方形 54"/>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6" name="正方形/長方形 55"/>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7" name="テキスト ボックス 56"/>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8" name="テキスト ボックス 57"/>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福井県鯖江市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69,135
68,365
84.59
26,525,205
25,957,917
553,237
14,674,281
26,276,063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福井県鯖江市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69,135
68,365
84.59
26,525,205
25,957,917
553,237
14,674,281
26,276,063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福井県鯖江市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69,135
68,365
84.59
26,525,205
25,957,917
553,237
14,674,281
26,276,063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長引く景気低迷により全国平均及び県平均が低水準で推移する中、当市も前年度と同じ</a:t>
          </a:r>
          <a:r>
            <a:rPr kumimoji="1" lang="en-US" altLang="ja-JP" sz="1300">
              <a:solidFill>
                <a:schemeClr val="dk1"/>
              </a:solidFill>
              <a:effectLst/>
              <a:latin typeface="+mn-lt"/>
              <a:ea typeface="+mn-ea"/>
              <a:cs typeface="+mn-cs"/>
            </a:rPr>
            <a:t>0.66</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　全国平均および県平均は上回っているものの、類似団体内平均値を下回っており、引き続き扶助費が増加することから、徴税対策の強化や広告事業等新たな歳入確保策を講じ、歳入の確保に努めたい。</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26307</xdr:rowOff>
    </xdr:from>
    <xdr:to>
      <xdr:col>7</xdr:col>
      <xdr:colOff>152400</xdr:colOff>
      <xdr:row>43</xdr:row>
      <xdr:rowOff>26307</xdr:rowOff>
    </xdr:to>
    <xdr:cxnSp macro="">
      <xdr:nvCxnSpPr>
        <xdr:cNvPr id="70" name="直線コネクタ 69"/>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42834</xdr:rowOff>
    </xdr:from>
    <xdr:ext cx="762000" cy="259045"/>
    <xdr:sp macro="" textlink="">
      <xdr:nvSpPr>
        <xdr:cNvPr id="71"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26307</xdr:rowOff>
    </xdr:from>
    <xdr:to>
      <xdr:col>6</xdr:col>
      <xdr:colOff>0</xdr:colOff>
      <xdr:row>43</xdr:row>
      <xdr:rowOff>26307</xdr:rowOff>
    </xdr:to>
    <xdr:cxnSp macro="">
      <xdr:nvCxnSpPr>
        <xdr:cNvPr id="73" name="直線コネクタ 72"/>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138084</xdr:rowOff>
    </xdr:from>
    <xdr:ext cx="736600" cy="259045"/>
    <xdr:sp macro="" textlink="">
      <xdr:nvSpPr>
        <xdr:cNvPr id="75" name="テキスト ボックス 74"/>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26307</xdr:rowOff>
    </xdr:from>
    <xdr:to>
      <xdr:col>4</xdr:col>
      <xdr:colOff>482600</xdr:colOff>
      <xdr:row>43</xdr:row>
      <xdr:rowOff>26307</xdr:rowOff>
    </xdr:to>
    <xdr:cxnSp macro="">
      <xdr:nvCxnSpPr>
        <xdr:cNvPr id="76" name="直線コネクタ 75"/>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26307</xdr:rowOff>
    </xdr:from>
    <xdr:to>
      <xdr:col>3</xdr:col>
      <xdr:colOff>279400</xdr:colOff>
      <xdr:row>43</xdr:row>
      <xdr:rowOff>26307</xdr:rowOff>
    </xdr:to>
    <xdr:cxnSp macro="">
      <xdr:nvCxnSpPr>
        <xdr:cNvPr id="79" name="直線コネクタ 78"/>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60778</xdr:rowOff>
    </xdr:from>
    <xdr:to>
      <xdr:col>3</xdr:col>
      <xdr:colOff>330200</xdr:colOff>
      <xdr:row>42</xdr:row>
      <xdr:rowOff>162378</xdr:rowOff>
    </xdr:to>
    <xdr:sp macro="" textlink="">
      <xdr:nvSpPr>
        <xdr:cNvPr id="80" name="フローチャート : 判断 79"/>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1105</xdr:rowOff>
    </xdr:from>
    <xdr:ext cx="762000" cy="259045"/>
    <xdr:sp macro="" textlink="">
      <xdr:nvSpPr>
        <xdr:cNvPr id="81" name="テキスト ボックス 80"/>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82" name="フローチャート :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89" name="円/楕円 88"/>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119034</xdr:rowOff>
    </xdr:from>
    <xdr:ext cx="762000" cy="259045"/>
    <xdr:sp macro="" textlink="">
      <xdr:nvSpPr>
        <xdr:cNvPr id="90"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146957</xdr:rowOff>
    </xdr:from>
    <xdr:to>
      <xdr:col>6</xdr:col>
      <xdr:colOff>50800</xdr:colOff>
      <xdr:row>43</xdr:row>
      <xdr:rowOff>77107</xdr:rowOff>
    </xdr:to>
    <xdr:sp macro="" textlink="">
      <xdr:nvSpPr>
        <xdr:cNvPr id="91" name="円/楕円 90"/>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61884</xdr:rowOff>
    </xdr:from>
    <xdr:ext cx="736600" cy="259045"/>
    <xdr:sp macro="" textlink="">
      <xdr:nvSpPr>
        <xdr:cNvPr id="92" name="テキスト ボックス 91"/>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146957</xdr:rowOff>
    </xdr:from>
    <xdr:to>
      <xdr:col>4</xdr:col>
      <xdr:colOff>533400</xdr:colOff>
      <xdr:row>43</xdr:row>
      <xdr:rowOff>77107</xdr:rowOff>
    </xdr:to>
    <xdr:sp macro="" textlink="">
      <xdr:nvSpPr>
        <xdr:cNvPr id="93" name="円/楕円 92"/>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94" name="テキスト ボックス 93"/>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146957</xdr:rowOff>
    </xdr:from>
    <xdr:to>
      <xdr:col>3</xdr:col>
      <xdr:colOff>330200</xdr:colOff>
      <xdr:row>43</xdr:row>
      <xdr:rowOff>77107</xdr:rowOff>
    </xdr:to>
    <xdr:sp macro="" textlink="">
      <xdr:nvSpPr>
        <xdr:cNvPr id="95" name="円/楕円 94"/>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96" name="テキスト ボックス 95"/>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97" name="円/楕円 96"/>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98" name="テキスト ボックス 97"/>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経常収支比率は、</a:t>
          </a:r>
          <a:r>
            <a:rPr kumimoji="1" lang="ja-JP" altLang="en-US" sz="1300">
              <a:solidFill>
                <a:schemeClr val="dk1"/>
              </a:solidFill>
              <a:effectLst/>
              <a:latin typeface="+mn-lt"/>
              <a:ea typeface="+mn-ea"/>
              <a:cs typeface="+mn-cs"/>
            </a:rPr>
            <a:t>市場公募債の満期一括償還や</a:t>
          </a:r>
          <a:r>
            <a:rPr kumimoji="1" lang="ja-JP" altLang="ja-JP" sz="1300">
              <a:solidFill>
                <a:schemeClr val="dk1"/>
              </a:solidFill>
              <a:effectLst/>
              <a:latin typeface="+mn-lt"/>
              <a:ea typeface="+mn-ea"/>
              <a:cs typeface="+mn-cs"/>
            </a:rPr>
            <a:t>地方交付税の</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により、前年度と比べて１ポイント</a:t>
          </a:r>
          <a:r>
            <a:rPr kumimoji="1" lang="ja-JP" altLang="en-US" sz="1300">
              <a:solidFill>
                <a:schemeClr val="dk1"/>
              </a:solidFill>
              <a:effectLst/>
              <a:latin typeface="+mn-lt"/>
              <a:ea typeface="+mn-ea"/>
              <a:cs typeface="+mn-cs"/>
            </a:rPr>
            <a:t>悪化</a:t>
          </a:r>
          <a:r>
            <a:rPr kumimoji="1" lang="ja-JP" altLang="ja-JP" sz="1300">
              <a:solidFill>
                <a:schemeClr val="dk1"/>
              </a:solidFill>
              <a:effectLst/>
              <a:latin typeface="+mn-lt"/>
              <a:ea typeface="+mn-ea"/>
              <a:cs typeface="+mn-cs"/>
            </a:rPr>
            <a:t>し、８</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．３％となった。</a:t>
          </a:r>
          <a:endParaRPr lang="ja-JP" altLang="ja-JP" sz="1300">
            <a:effectLst/>
          </a:endParaRPr>
        </a:p>
        <a:p>
          <a:r>
            <a:rPr kumimoji="1" lang="ja-JP" altLang="ja-JP" sz="1300">
              <a:solidFill>
                <a:schemeClr val="dk1"/>
              </a:solidFill>
              <a:effectLst/>
              <a:latin typeface="+mn-lt"/>
              <a:ea typeface="+mn-ea"/>
              <a:cs typeface="+mn-cs"/>
            </a:rPr>
            <a:t>　全国平均および県平均を下回って</a:t>
          </a:r>
          <a:r>
            <a:rPr kumimoji="1" lang="ja-JP" altLang="en-US" sz="1300">
              <a:solidFill>
                <a:schemeClr val="dk1"/>
              </a:solidFill>
              <a:effectLst/>
              <a:latin typeface="+mn-lt"/>
              <a:ea typeface="+mn-ea"/>
              <a:cs typeface="+mn-cs"/>
            </a:rPr>
            <a:t>いるが</a:t>
          </a:r>
          <a:r>
            <a:rPr kumimoji="1" lang="ja-JP" altLang="ja-JP" sz="1300">
              <a:solidFill>
                <a:schemeClr val="dk1"/>
              </a:solidFill>
              <a:effectLst/>
              <a:latin typeface="+mn-lt"/>
              <a:ea typeface="+mn-ea"/>
              <a:cs typeface="+mn-cs"/>
            </a:rPr>
            <a:t>、増加し続ける扶助費や物件費など、財政指数悪化の原因となる要素があるため、あらゆる分野における経常的な経費を削減していく等、健全な財政運営を行いたい。</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96731</xdr:rowOff>
    </xdr:from>
    <xdr:to>
      <xdr:col>7</xdr:col>
      <xdr:colOff>152400</xdr:colOff>
      <xdr:row>62</xdr:row>
      <xdr:rowOff>136948</xdr:rowOff>
    </xdr:to>
    <xdr:cxnSp macro="">
      <xdr:nvCxnSpPr>
        <xdr:cNvPr id="133" name="直線コネクタ 132"/>
        <xdr:cNvCxnSpPr/>
      </xdr:nvCxnSpPr>
      <xdr:spPr>
        <a:xfrm>
          <a:off x="4114800" y="1072663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96731</xdr:rowOff>
    </xdr:from>
    <xdr:to>
      <xdr:col>6</xdr:col>
      <xdr:colOff>0</xdr:colOff>
      <xdr:row>62</xdr:row>
      <xdr:rowOff>157056</xdr:rowOff>
    </xdr:to>
    <xdr:cxnSp macro="">
      <xdr:nvCxnSpPr>
        <xdr:cNvPr id="136" name="直線コネクタ 135"/>
        <xdr:cNvCxnSpPr/>
      </xdr:nvCxnSpPr>
      <xdr:spPr>
        <a:xfrm flipV="1">
          <a:off x="3225800" y="1072663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148396</xdr:rowOff>
    </xdr:from>
    <xdr:ext cx="736600" cy="259045"/>
    <xdr:sp macro="" textlink="">
      <xdr:nvSpPr>
        <xdr:cNvPr id="138" name="テキスト ボックス 137"/>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84667</xdr:rowOff>
    </xdr:from>
    <xdr:to>
      <xdr:col>4</xdr:col>
      <xdr:colOff>482600</xdr:colOff>
      <xdr:row>62</xdr:row>
      <xdr:rowOff>157056</xdr:rowOff>
    </xdr:to>
    <xdr:cxnSp macro="">
      <xdr:nvCxnSpPr>
        <xdr:cNvPr id="139" name="直線コネクタ 138"/>
        <xdr:cNvCxnSpPr/>
      </xdr:nvCxnSpPr>
      <xdr:spPr>
        <a:xfrm>
          <a:off x="2336800" y="1071456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110279</xdr:rowOff>
    </xdr:from>
    <xdr:to>
      <xdr:col>4</xdr:col>
      <xdr:colOff>533400</xdr:colOff>
      <xdr:row>63</xdr:row>
      <xdr:rowOff>40429</xdr:rowOff>
    </xdr:to>
    <xdr:sp macro="" textlink="">
      <xdr:nvSpPr>
        <xdr:cNvPr id="140" name="フローチャート : 判断 139"/>
        <xdr:cNvSpPr/>
      </xdr:nvSpPr>
      <xdr:spPr>
        <a:xfrm>
          <a:off x="31750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25206</xdr:rowOff>
    </xdr:from>
    <xdr:ext cx="762000" cy="259045"/>
    <xdr:sp macro="" textlink="">
      <xdr:nvSpPr>
        <xdr:cNvPr id="141" name="テキスト ボックス 140"/>
        <xdr:cNvSpPr txBox="1"/>
      </xdr:nvSpPr>
      <xdr:spPr>
        <a:xfrm>
          <a:off x="2844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84667</xdr:rowOff>
    </xdr:from>
    <xdr:to>
      <xdr:col>3</xdr:col>
      <xdr:colOff>279400</xdr:colOff>
      <xdr:row>62</xdr:row>
      <xdr:rowOff>140970</xdr:rowOff>
    </xdr:to>
    <xdr:cxnSp macro="">
      <xdr:nvCxnSpPr>
        <xdr:cNvPr id="142" name="直線コネクタ 141"/>
        <xdr:cNvCxnSpPr/>
      </xdr:nvCxnSpPr>
      <xdr:spPr>
        <a:xfrm flipV="1">
          <a:off x="1447800" y="1071456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86148</xdr:rowOff>
    </xdr:from>
    <xdr:to>
      <xdr:col>3</xdr:col>
      <xdr:colOff>330200</xdr:colOff>
      <xdr:row>63</xdr:row>
      <xdr:rowOff>16298</xdr:rowOff>
    </xdr:to>
    <xdr:sp macro="" textlink="">
      <xdr:nvSpPr>
        <xdr:cNvPr id="143" name="フローチャート : 判断 142"/>
        <xdr:cNvSpPr/>
      </xdr:nvSpPr>
      <xdr:spPr>
        <a:xfrm>
          <a:off x="2286000" y="1071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1075</xdr:rowOff>
    </xdr:from>
    <xdr:ext cx="762000" cy="259045"/>
    <xdr:sp macro="" textlink="">
      <xdr:nvSpPr>
        <xdr:cNvPr id="144" name="テキスト ボックス 143"/>
        <xdr:cNvSpPr txBox="1"/>
      </xdr:nvSpPr>
      <xdr:spPr>
        <a:xfrm>
          <a:off x="1955800" y="108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37271</xdr:rowOff>
    </xdr:from>
    <xdr:ext cx="762000" cy="259045"/>
    <xdr:sp macro="" textlink="">
      <xdr:nvSpPr>
        <xdr:cNvPr id="146" name="テキスト ボックス 145"/>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86148</xdr:rowOff>
    </xdr:from>
    <xdr:to>
      <xdr:col>7</xdr:col>
      <xdr:colOff>203200</xdr:colOff>
      <xdr:row>63</xdr:row>
      <xdr:rowOff>16298</xdr:rowOff>
    </xdr:to>
    <xdr:sp macro="" textlink="">
      <xdr:nvSpPr>
        <xdr:cNvPr id="152" name="円/楕円 151"/>
        <xdr:cNvSpPr/>
      </xdr:nvSpPr>
      <xdr:spPr>
        <a:xfrm>
          <a:off x="49022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102675</xdr:rowOff>
    </xdr:from>
    <xdr:ext cx="762000" cy="259045"/>
    <xdr:sp macro="" textlink="">
      <xdr:nvSpPr>
        <xdr:cNvPr id="153" name="財政構造の弾力性該当値テキスト"/>
        <xdr:cNvSpPr txBox="1"/>
      </xdr:nvSpPr>
      <xdr:spPr>
        <a:xfrm>
          <a:off x="50419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45931</xdr:rowOff>
    </xdr:from>
    <xdr:to>
      <xdr:col>6</xdr:col>
      <xdr:colOff>50800</xdr:colOff>
      <xdr:row>62</xdr:row>
      <xdr:rowOff>147531</xdr:rowOff>
    </xdr:to>
    <xdr:sp macro="" textlink="">
      <xdr:nvSpPr>
        <xdr:cNvPr id="154" name="円/楕円 153"/>
        <xdr:cNvSpPr/>
      </xdr:nvSpPr>
      <xdr:spPr>
        <a:xfrm>
          <a:off x="4064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157708</xdr:rowOff>
    </xdr:from>
    <xdr:ext cx="736600" cy="259045"/>
    <xdr:sp macro="" textlink="">
      <xdr:nvSpPr>
        <xdr:cNvPr id="155" name="テキスト ボックス 154"/>
        <xdr:cNvSpPr txBox="1"/>
      </xdr:nvSpPr>
      <xdr:spPr>
        <a:xfrm>
          <a:off x="3733800" y="10444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106256</xdr:rowOff>
    </xdr:from>
    <xdr:to>
      <xdr:col>4</xdr:col>
      <xdr:colOff>533400</xdr:colOff>
      <xdr:row>63</xdr:row>
      <xdr:rowOff>36406</xdr:rowOff>
    </xdr:to>
    <xdr:sp macro="" textlink="">
      <xdr:nvSpPr>
        <xdr:cNvPr id="156" name="円/楕円 155"/>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46583</xdr:rowOff>
    </xdr:from>
    <xdr:ext cx="762000" cy="259045"/>
    <xdr:sp macro="" textlink="">
      <xdr:nvSpPr>
        <xdr:cNvPr id="157" name="テキスト ボックス 156"/>
        <xdr:cNvSpPr txBox="1"/>
      </xdr:nvSpPr>
      <xdr:spPr>
        <a:xfrm>
          <a:off x="2844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33867</xdr:rowOff>
    </xdr:from>
    <xdr:to>
      <xdr:col>3</xdr:col>
      <xdr:colOff>330200</xdr:colOff>
      <xdr:row>62</xdr:row>
      <xdr:rowOff>135467</xdr:rowOff>
    </xdr:to>
    <xdr:sp macro="" textlink="">
      <xdr:nvSpPr>
        <xdr:cNvPr id="158" name="円/楕円 157"/>
        <xdr:cNvSpPr/>
      </xdr:nvSpPr>
      <xdr:spPr>
        <a:xfrm>
          <a:off x="2286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145644</xdr:rowOff>
    </xdr:from>
    <xdr:ext cx="762000" cy="259045"/>
    <xdr:sp macro="" textlink="">
      <xdr:nvSpPr>
        <xdr:cNvPr id="159" name="テキスト ボックス 158"/>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90170</xdr:rowOff>
    </xdr:from>
    <xdr:to>
      <xdr:col>2</xdr:col>
      <xdr:colOff>127000</xdr:colOff>
      <xdr:row>63</xdr:row>
      <xdr:rowOff>20320</xdr:rowOff>
    </xdr:to>
    <xdr:sp macro="" textlink="">
      <xdr:nvSpPr>
        <xdr:cNvPr id="160" name="円/楕円 159"/>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30497</xdr:rowOff>
    </xdr:from>
    <xdr:ext cx="762000" cy="259045"/>
    <xdr:sp macro="" textlink="">
      <xdr:nvSpPr>
        <xdr:cNvPr id="161" name="テキスト ボックス 160"/>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134,599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当市は人口１人当たりの職員数が極めて少なく、全国的な人口減少傾向に反して当市の人口は増加していることにより、全国平均および県平均を大幅に下回っている</a:t>
          </a:r>
          <a:r>
            <a:rPr kumimoji="1" lang="ja-JP" altLang="en-US"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今後も民間委託等を活用し、引き続き人件費・物件費等の抑制に努めたい。</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15884</xdr:rowOff>
    </xdr:from>
    <xdr:to>
      <xdr:col>7</xdr:col>
      <xdr:colOff>152400</xdr:colOff>
      <xdr:row>81</xdr:row>
      <xdr:rowOff>18745</xdr:rowOff>
    </xdr:to>
    <xdr:cxnSp macro="">
      <xdr:nvCxnSpPr>
        <xdr:cNvPr id="197" name="直線コネクタ 196"/>
        <xdr:cNvCxnSpPr/>
      </xdr:nvCxnSpPr>
      <xdr:spPr>
        <a:xfrm flipV="1">
          <a:off x="4114800" y="13903334"/>
          <a:ext cx="838200" cy="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661</xdr:rowOff>
    </xdr:from>
    <xdr:ext cx="762000" cy="259045"/>
    <xdr:sp macro="" textlink="">
      <xdr:nvSpPr>
        <xdr:cNvPr id="198" name="人件費・物件費等の状況平均値テキスト"/>
        <xdr:cNvSpPr txBox="1"/>
      </xdr:nvSpPr>
      <xdr:spPr>
        <a:xfrm>
          <a:off x="5041900" y="138881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15115</xdr:rowOff>
    </xdr:from>
    <xdr:to>
      <xdr:col>6</xdr:col>
      <xdr:colOff>0</xdr:colOff>
      <xdr:row>81</xdr:row>
      <xdr:rowOff>18745</xdr:rowOff>
    </xdr:to>
    <xdr:cxnSp macro="">
      <xdr:nvCxnSpPr>
        <xdr:cNvPr id="200" name="直線コネクタ 199"/>
        <xdr:cNvCxnSpPr/>
      </xdr:nvCxnSpPr>
      <xdr:spPr>
        <a:xfrm>
          <a:off x="3225800" y="13902565"/>
          <a:ext cx="889000" cy="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95623</xdr:rowOff>
    </xdr:from>
    <xdr:ext cx="736600" cy="259045"/>
    <xdr:sp macro="" textlink="">
      <xdr:nvSpPr>
        <xdr:cNvPr id="202" name="テキスト ボックス 201"/>
        <xdr:cNvSpPr txBox="1"/>
      </xdr:nvSpPr>
      <xdr:spPr>
        <a:xfrm>
          <a:off x="3733800" y="13983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4567</xdr:rowOff>
    </xdr:from>
    <xdr:to>
      <xdr:col>4</xdr:col>
      <xdr:colOff>482600</xdr:colOff>
      <xdr:row>81</xdr:row>
      <xdr:rowOff>15115</xdr:rowOff>
    </xdr:to>
    <xdr:cxnSp macro="">
      <xdr:nvCxnSpPr>
        <xdr:cNvPr id="203" name="直線コネクタ 202"/>
        <xdr:cNvCxnSpPr/>
      </xdr:nvCxnSpPr>
      <xdr:spPr>
        <a:xfrm>
          <a:off x="2336800" y="13892017"/>
          <a:ext cx="8890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166720</xdr:rowOff>
    </xdr:from>
    <xdr:to>
      <xdr:col>4</xdr:col>
      <xdr:colOff>533400</xdr:colOff>
      <xdr:row>81</xdr:row>
      <xdr:rowOff>96870</xdr:rowOff>
    </xdr:to>
    <xdr:sp macro="" textlink="">
      <xdr:nvSpPr>
        <xdr:cNvPr id="204" name="フローチャート : 判断 203"/>
        <xdr:cNvSpPr/>
      </xdr:nvSpPr>
      <xdr:spPr>
        <a:xfrm>
          <a:off x="3175000" y="1388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81647</xdr:rowOff>
    </xdr:from>
    <xdr:ext cx="762000" cy="259045"/>
    <xdr:sp macro="" textlink="">
      <xdr:nvSpPr>
        <xdr:cNvPr id="205" name="テキスト ボックス 204"/>
        <xdr:cNvSpPr txBox="1"/>
      </xdr:nvSpPr>
      <xdr:spPr>
        <a:xfrm>
          <a:off x="2844800" y="1396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4567</xdr:rowOff>
    </xdr:from>
    <xdr:to>
      <xdr:col>3</xdr:col>
      <xdr:colOff>279400</xdr:colOff>
      <xdr:row>81</xdr:row>
      <xdr:rowOff>8130</xdr:rowOff>
    </xdr:to>
    <xdr:cxnSp macro="">
      <xdr:nvCxnSpPr>
        <xdr:cNvPr id="206" name="直線コネクタ 205"/>
        <xdr:cNvCxnSpPr/>
      </xdr:nvCxnSpPr>
      <xdr:spPr>
        <a:xfrm flipV="1">
          <a:off x="1447800" y="13892017"/>
          <a:ext cx="889000" cy="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161035</xdr:rowOff>
    </xdr:from>
    <xdr:to>
      <xdr:col>3</xdr:col>
      <xdr:colOff>330200</xdr:colOff>
      <xdr:row>81</xdr:row>
      <xdr:rowOff>91185</xdr:rowOff>
    </xdr:to>
    <xdr:sp macro="" textlink="">
      <xdr:nvSpPr>
        <xdr:cNvPr id="207" name="フローチャート : 判断 206"/>
        <xdr:cNvSpPr/>
      </xdr:nvSpPr>
      <xdr:spPr>
        <a:xfrm>
          <a:off x="2286000" y="1387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75962</xdr:rowOff>
    </xdr:from>
    <xdr:ext cx="762000" cy="259045"/>
    <xdr:sp macro="" textlink="">
      <xdr:nvSpPr>
        <xdr:cNvPr id="208" name="テキスト ボックス 207"/>
        <xdr:cNvSpPr txBox="1"/>
      </xdr:nvSpPr>
      <xdr:spPr>
        <a:xfrm>
          <a:off x="1955800" y="13963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163313</xdr:rowOff>
    </xdr:from>
    <xdr:to>
      <xdr:col>2</xdr:col>
      <xdr:colOff>127000</xdr:colOff>
      <xdr:row>81</xdr:row>
      <xdr:rowOff>93463</xdr:rowOff>
    </xdr:to>
    <xdr:sp macro="" textlink="">
      <xdr:nvSpPr>
        <xdr:cNvPr id="209" name="フローチャート : 判断 208"/>
        <xdr:cNvSpPr/>
      </xdr:nvSpPr>
      <xdr:spPr>
        <a:xfrm>
          <a:off x="1397000" y="1387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78240</xdr:rowOff>
    </xdr:from>
    <xdr:ext cx="762000" cy="259045"/>
    <xdr:sp macro="" textlink="">
      <xdr:nvSpPr>
        <xdr:cNvPr id="210" name="テキスト ボックス 209"/>
        <xdr:cNvSpPr txBox="1"/>
      </xdr:nvSpPr>
      <xdr:spPr>
        <a:xfrm>
          <a:off x="1066800" y="139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136534</xdr:rowOff>
    </xdr:from>
    <xdr:to>
      <xdr:col>7</xdr:col>
      <xdr:colOff>203200</xdr:colOff>
      <xdr:row>81</xdr:row>
      <xdr:rowOff>66684</xdr:rowOff>
    </xdr:to>
    <xdr:sp macro="" textlink="">
      <xdr:nvSpPr>
        <xdr:cNvPr id="216" name="円/楕円 215"/>
        <xdr:cNvSpPr/>
      </xdr:nvSpPr>
      <xdr:spPr>
        <a:xfrm>
          <a:off x="4902200" y="1385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57811</xdr:rowOff>
    </xdr:from>
    <xdr:ext cx="762000" cy="259045"/>
    <xdr:sp macro="" textlink="">
      <xdr:nvSpPr>
        <xdr:cNvPr id="217" name="人件費・物件費等の状況該当値テキスト"/>
        <xdr:cNvSpPr txBox="1"/>
      </xdr:nvSpPr>
      <xdr:spPr>
        <a:xfrm>
          <a:off x="5041900" y="1377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92,900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139395</xdr:rowOff>
    </xdr:from>
    <xdr:to>
      <xdr:col>6</xdr:col>
      <xdr:colOff>50800</xdr:colOff>
      <xdr:row>81</xdr:row>
      <xdr:rowOff>69545</xdr:rowOff>
    </xdr:to>
    <xdr:sp macro="" textlink="">
      <xdr:nvSpPr>
        <xdr:cNvPr id="218" name="円/楕円 217"/>
        <xdr:cNvSpPr/>
      </xdr:nvSpPr>
      <xdr:spPr>
        <a:xfrm>
          <a:off x="4064000" y="1385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79722</xdr:rowOff>
    </xdr:from>
    <xdr:ext cx="736600" cy="259045"/>
    <xdr:sp macro="" textlink="">
      <xdr:nvSpPr>
        <xdr:cNvPr id="219" name="テキスト ボックス 218"/>
        <xdr:cNvSpPr txBox="1"/>
      </xdr:nvSpPr>
      <xdr:spPr>
        <a:xfrm>
          <a:off x="3733800" y="13624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94,560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135765</xdr:rowOff>
    </xdr:from>
    <xdr:to>
      <xdr:col>4</xdr:col>
      <xdr:colOff>533400</xdr:colOff>
      <xdr:row>81</xdr:row>
      <xdr:rowOff>65915</xdr:rowOff>
    </xdr:to>
    <xdr:sp macro="" textlink="">
      <xdr:nvSpPr>
        <xdr:cNvPr id="220" name="円/楕円 219"/>
        <xdr:cNvSpPr/>
      </xdr:nvSpPr>
      <xdr:spPr>
        <a:xfrm>
          <a:off x="3175000" y="1385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76092</xdr:rowOff>
    </xdr:from>
    <xdr:ext cx="762000" cy="259045"/>
    <xdr:sp macro="" textlink="">
      <xdr:nvSpPr>
        <xdr:cNvPr id="221" name="テキスト ボックス 220"/>
        <xdr:cNvSpPr txBox="1"/>
      </xdr:nvSpPr>
      <xdr:spPr>
        <a:xfrm>
          <a:off x="2844800" y="13620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92,454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125217</xdr:rowOff>
    </xdr:from>
    <xdr:to>
      <xdr:col>3</xdr:col>
      <xdr:colOff>330200</xdr:colOff>
      <xdr:row>81</xdr:row>
      <xdr:rowOff>55367</xdr:rowOff>
    </xdr:to>
    <xdr:sp macro="" textlink="">
      <xdr:nvSpPr>
        <xdr:cNvPr id="222" name="円/楕円 221"/>
        <xdr:cNvSpPr/>
      </xdr:nvSpPr>
      <xdr:spPr>
        <a:xfrm>
          <a:off x="2286000" y="1384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65544</xdr:rowOff>
    </xdr:from>
    <xdr:ext cx="762000" cy="259045"/>
    <xdr:sp macro="" textlink="">
      <xdr:nvSpPr>
        <xdr:cNvPr id="223" name="テキスト ボックス 222"/>
        <xdr:cNvSpPr txBox="1"/>
      </xdr:nvSpPr>
      <xdr:spPr>
        <a:xfrm>
          <a:off x="1955800" y="13610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86,334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128780</xdr:rowOff>
    </xdr:from>
    <xdr:to>
      <xdr:col>2</xdr:col>
      <xdr:colOff>127000</xdr:colOff>
      <xdr:row>81</xdr:row>
      <xdr:rowOff>58930</xdr:rowOff>
    </xdr:to>
    <xdr:sp macro="" textlink="">
      <xdr:nvSpPr>
        <xdr:cNvPr id="224" name="円/楕円 223"/>
        <xdr:cNvSpPr/>
      </xdr:nvSpPr>
      <xdr:spPr>
        <a:xfrm>
          <a:off x="1397000" y="1384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69107</xdr:rowOff>
    </xdr:from>
    <xdr:ext cx="762000" cy="259045"/>
    <xdr:sp macro="" textlink="">
      <xdr:nvSpPr>
        <xdr:cNvPr id="225" name="テキスト ボックス 224"/>
        <xdr:cNvSpPr txBox="1"/>
      </xdr:nvSpPr>
      <xdr:spPr>
        <a:xfrm>
          <a:off x="1066800" y="1361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経験年数階層の変動等により、昨年と比べて０．７ポイント</a:t>
          </a:r>
          <a:r>
            <a:rPr kumimoji="1" lang="ja-JP" altLang="en-US" sz="1300">
              <a:solidFill>
                <a:schemeClr val="dk1"/>
              </a:solidFill>
              <a:effectLst/>
              <a:latin typeface="+mn-lt"/>
              <a:ea typeface="+mn-ea"/>
              <a:cs typeface="+mn-cs"/>
            </a:rPr>
            <a:t>低く</a:t>
          </a:r>
          <a:r>
            <a:rPr kumimoji="1" lang="ja-JP" altLang="ja-JP" sz="1300">
              <a:solidFill>
                <a:schemeClr val="dk1"/>
              </a:solidFill>
              <a:effectLst/>
              <a:latin typeface="+mn-lt"/>
              <a:ea typeface="+mn-ea"/>
              <a:cs typeface="+mn-cs"/>
            </a:rPr>
            <a:t>、全国平均を下回っている。</a:t>
          </a:r>
          <a:endParaRPr lang="ja-JP" altLang="ja-JP" sz="1300">
            <a:effectLst/>
          </a:endParaRPr>
        </a:p>
        <a:p>
          <a:r>
            <a:rPr kumimoji="1" lang="ja-JP" altLang="ja-JP" sz="1300">
              <a:solidFill>
                <a:schemeClr val="dk1"/>
              </a:solidFill>
              <a:effectLst/>
              <a:latin typeface="+mn-lt"/>
              <a:ea typeface="+mn-ea"/>
              <a:cs typeface="+mn-cs"/>
            </a:rPr>
            <a:t>　今後も民間企業、類似団体との均衡を図ることを基本に、給与水準の適正化に努めたい。</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83</xdr:row>
      <xdr:rowOff>133350</xdr:rowOff>
    </xdr:to>
    <xdr:cxnSp macro="">
      <xdr:nvCxnSpPr>
        <xdr:cNvPr id="261" name="直線コネクタ 260"/>
        <xdr:cNvCxnSpPr/>
      </xdr:nvCxnSpPr>
      <xdr:spPr>
        <a:xfrm flipV="1">
          <a:off x="16179800" y="1428326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62"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52916</xdr:rowOff>
    </xdr:from>
    <xdr:to>
      <xdr:col>23</xdr:col>
      <xdr:colOff>406400</xdr:colOff>
      <xdr:row>83</xdr:row>
      <xdr:rowOff>133350</xdr:rowOff>
    </xdr:to>
    <xdr:cxnSp macro="">
      <xdr:nvCxnSpPr>
        <xdr:cNvPr id="264" name="直線コネクタ 263"/>
        <xdr:cNvCxnSpPr/>
      </xdr:nvCxnSpPr>
      <xdr:spPr>
        <a:xfrm>
          <a:off x="15290800" y="142832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6" name="テキスト ボックス 26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166914</xdr:rowOff>
    </xdr:from>
    <xdr:to>
      <xdr:col>22</xdr:col>
      <xdr:colOff>203200</xdr:colOff>
      <xdr:row>83</xdr:row>
      <xdr:rowOff>52916</xdr:rowOff>
    </xdr:to>
    <xdr:cxnSp macro="">
      <xdr:nvCxnSpPr>
        <xdr:cNvPr id="267" name="直線コネクタ 266"/>
        <xdr:cNvCxnSpPr/>
      </xdr:nvCxnSpPr>
      <xdr:spPr>
        <a:xfrm>
          <a:off x="14401800" y="1422581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71059</xdr:rowOff>
    </xdr:from>
    <xdr:to>
      <xdr:col>22</xdr:col>
      <xdr:colOff>254000</xdr:colOff>
      <xdr:row>84</xdr:row>
      <xdr:rowOff>1209</xdr:rowOff>
    </xdr:to>
    <xdr:sp macro="" textlink="">
      <xdr:nvSpPr>
        <xdr:cNvPr id="268" name="フローチャート : 判断 267"/>
        <xdr:cNvSpPr/>
      </xdr:nvSpPr>
      <xdr:spPr>
        <a:xfrm>
          <a:off x="15240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157436</xdr:rowOff>
    </xdr:from>
    <xdr:ext cx="762000" cy="259045"/>
    <xdr:sp macro="" textlink="">
      <xdr:nvSpPr>
        <xdr:cNvPr id="269" name="テキスト ボックス 268"/>
        <xdr:cNvSpPr txBox="1"/>
      </xdr:nvSpPr>
      <xdr:spPr>
        <a:xfrm>
          <a:off x="149098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166914</xdr:rowOff>
    </xdr:from>
    <xdr:to>
      <xdr:col>21</xdr:col>
      <xdr:colOff>0</xdr:colOff>
      <xdr:row>88</xdr:row>
      <xdr:rowOff>34471</xdr:rowOff>
    </xdr:to>
    <xdr:cxnSp macro="">
      <xdr:nvCxnSpPr>
        <xdr:cNvPr id="270" name="直線コネクタ 269"/>
        <xdr:cNvCxnSpPr/>
      </xdr:nvCxnSpPr>
      <xdr:spPr>
        <a:xfrm flipV="1">
          <a:off x="13512800" y="14225814"/>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71059</xdr:rowOff>
    </xdr:from>
    <xdr:to>
      <xdr:col>21</xdr:col>
      <xdr:colOff>50800</xdr:colOff>
      <xdr:row>84</xdr:row>
      <xdr:rowOff>1209</xdr:rowOff>
    </xdr:to>
    <xdr:sp macro="" textlink="">
      <xdr:nvSpPr>
        <xdr:cNvPr id="271" name="フローチャート : 判断 270"/>
        <xdr:cNvSpPr/>
      </xdr:nvSpPr>
      <xdr:spPr>
        <a:xfrm>
          <a:off x="14351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157436</xdr:rowOff>
    </xdr:from>
    <xdr:ext cx="762000" cy="259045"/>
    <xdr:sp macro="" textlink="">
      <xdr:nvSpPr>
        <xdr:cNvPr id="272" name="テキスト ボックス 271"/>
        <xdr:cNvSpPr txBox="1"/>
      </xdr:nvSpPr>
      <xdr:spPr>
        <a:xfrm>
          <a:off x="140208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87086</xdr:rowOff>
    </xdr:from>
    <xdr:to>
      <xdr:col>19</xdr:col>
      <xdr:colOff>533400</xdr:colOff>
      <xdr:row>89</xdr:row>
      <xdr:rowOff>17236</xdr:rowOff>
    </xdr:to>
    <xdr:sp macro="" textlink="">
      <xdr:nvSpPr>
        <xdr:cNvPr id="273" name="フローチャート : 判断 272"/>
        <xdr:cNvSpPr/>
      </xdr:nvSpPr>
      <xdr:spPr>
        <a:xfrm>
          <a:off x="13462000" y="1517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2013</xdr:rowOff>
    </xdr:from>
    <xdr:ext cx="762000" cy="259045"/>
    <xdr:sp macro="" textlink="">
      <xdr:nvSpPr>
        <xdr:cNvPr id="274" name="テキスト ボックス 273"/>
        <xdr:cNvSpPr txBox="1"/>
      </xdr:nvSpPr>
      <xdr:spPr>
        <a:xfrm>
          <a:off x="13131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80" name="円/楕円 279"/>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18643</xdr:rowOff>
    </xdr:from>
    <xdr:ext cx="762000" cy="259045"/>
    <xdr:sp macro="" textlink="">
      <xdr:nvSpPr>
        <xdr:cNvPr id="281"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82550</xdr:rowOff>
    </xdr:from>
    <xdr:to>
      <xdr:col>23</xdr:col>
      <xdr:colOff>457200</xdr:colOff>
      <xdr:row>84</xdr:row>
      <xdr:rowOff>12700</xdr:rowOff>
    </xdr:to>
    <xdr:sp macro="" textlink="">
      <xdr:nvSpPr>
        <xdr:cNvPr id="282" name="円/楕円 281"/>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83" name="テキスト ボックス 282"/>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2116</xdr:rowOff>
    </xdr:from>
    <xdr:to>
      <xdr:col>22</xdr:col>
      <xdr:colOff>254000</xdr:colOff>
      <xdr:row>83</xdr:row>
      <xdr:rowOff>103716</xdr:rowOff>
    </xdr:to>
    <xdr:sp macro="" textlink="">
      <xdr:nvSpPr>
        <xdr:cNvPr id="284" name="円/楕円 283"/>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113893</xdr:rowOff>
    </xdr:from>
    <xdr:ext cx="762000" cy="259045"/>
    <xdr:sp macro="" textlink="">
      <xdr:nvSpPr>
        <xdr:cNvPr id="285" name="テキスト ボックス 284"/>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116114</xdr:rowOff>
    </xdr:from>
    <xdr:to>
      <xdr:col>21</xdr:col>
      <xdr:colOff>50800</xdr:colOff>
      <xdr:row>83</xdr:row>
      <xdr:rowOff>46264</xdr:rowOff>
    </xdr:to>
    <xdr:sp macro="" textlink="">
      <xdr:nvSpPr>
        <xdr:cNvPr id="286" name="円/楕円 285"/>
        <xdr:cNvSpPr/>
      </xdr:nvSpPr>
      <xdr:spPr>
        <a:xfrm>
          <a:off x="14351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56441</xdr:rowOff>
    </xdr:from>
    <xdr:ext cx="762000" cy="259045"/>
    <xdr:sp macro="" textlink="">
      <xdr:nvSpPr>
        <xdr:cNvPr id="287" name="テキスト ボックス 286"/>
        <xdr:cNvSpPr txBox="1"/>
      </xdr:nvSpPr>
      <xdr:spPr>
        <a:xfrm>
          <a:off x="14020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155121</xdr:rowOff>
    </xdr:from>
    <xdr:to>
      <xdr:col>19</xdr:col>
      <xdr:colOff>533400</xdr:colOff>
      <xdr:row>88</xdr:row>
      <xdr:rowOff>85271</xdr:rowOff>
    </xdr:to>
    <xdr:sp macro="" textlink="">
      <xdr:nvSpPr>
        <xdr:cNvPr id="288" name="円/楕円 287"/>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95448</xdr:rowOff>
    </xdr:from>
    <xdr:ext cx="762000" cy="259045"/>
    <xdr:sp macro="" textlink="">
      <xdr:nvSpPr>
        <xdr:cNvPr id="289" name="テキスト ボックス 288"/>
        <xdr:cNvSpPr txBox="1"/>
      </xdr:nvSpPr>
      <xdr:spPr>
        <a:xfrm>
          <a:off x="13131800" y="148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１７年度・１８年度の２年間、新規採用職員を凍結し、その後の採用も行財政構造改革プログラムおよび行財政構造改革アクションプログラムに基づき抑制を行ってきたことにより、全国平均、県平均、類似団体平均のいずれも大幅に下回っている。</a:t>
          </a:r>
          <a:endParaRPr lang="ja-JP" altLang="ja-JP" sz="1300">
            <a:effectLst/>
          </a:endParaRPr>
        </a:p>
        <a:p>
          <a:r>
            <a:rPr kumimoji="1" lang="ja-JP" altLang="ja-JP" sz="1300">
              <a:solidFill>
                <a:schemeClr val="dk1"/>
              </a:solidFill>
              <a:effectLst/>
              <a:latin typeface="+mn-lt"/>
              <a:ea typeface="+mn-ea"/>
              <a:cs typeface="+mn-cs"/>
            </a:rPr>
            <a:t>　今後も、将来にわたる組織運営の安定化のため、適切な定員管理に努め、人件費総額の抑制を図っていきたい。</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106363</xdr:rowOff>
    </xdr:from>
    <xdr:to>
      <xdr:col>24</xdr:col>
      <xdr:colOff>558800</xdr:colOff>
      <xdr:row>59</xdr:row>
      <xdr:rowOff>118428</xdr:rowOff>
    </xdr:to>
    <xdr:cxnSp macro="">
      <xdr:nvCxnSpPr>
        <xdr:cNvPr id="324" name="直線コネクタ 323"/>
        <xdr:cNvCxnSpPr/>
      </xdr:nvCxnSpPr>
      <xdr:spPr>
        <a:xfrm>
          <a:off x="16179800" y="1022191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100982</xdr:rowOff>
    </xdr:from>
    <xdr:ext cx="762000" cy="259045"/>
    <xdr:sp macro="" textlink="">
      <xdr:nvSpPr>
        <xdr:cNvPr id="325" name="定員管理の状況平均値テキスト"/>
        <xdr:cNvSpPr txBox="1"/>
      </xdr:nvSpPr>
      <xdr:spPr>
        <a:xfrm>
          <a:off x="17106900" y="1055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94297</xdr:rowOff>
    </xdr:from>
    <xdr:to>
      <xdr:col>23</xdr:col>
      <xdr:colOff>406400</xdr:colOff>
      <xdr:row>59</xdr:row>
      <xdr:rowOff>106363</xdr:rowOff>
    </xdr:to>
    <xdr:cxnSp macro="">
      <xdr:nvCxnSpPr>
        <xdr:cNvPr id="327" name="直線コネクタ 326"/>
        <xdr:cNvCxnSpPr/>
      </xdr:nvCxnSpPr>
      <xdr:spPr>
        <a:xfrm>
          <a:off x="15290800" y="10209847"/>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9" name="テキスト ボックス 328"/>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94297</xdr:rowOff>
    </xdr:from>
    <xdr:to>
      <xdr:col>22</xdr:col>
      <xdr:colOff>203200</xdr:colOff>
      <xdr:row>59</xdr:row>
      <xdr:rowOff>100330</xdr:rowOff>
    </xdr:to>
    <xdr:cxnSp macro="">
      <xdr:nvCxnSpPr>
        <xdr:cNvPr id="330" name="直線コネクタ 329"/>
        <xdr:cNvCxnSpPr/>
      </xdr:nvCxnSpPr>
      <xdr:spPr>
        <a:xfrm flipV="1">
          <a:off x="14401800" y="1020984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76623</xdr:rowOff>
    </xdr:from>
    <xdr:to>
      <xdr:col>22</xdr:col>
      <xdr:colOff>254000</xdr:colOff>
      <xdr:row>62</xdr:row>
      <xdr:rowOff>6773</xdr:rowOff>
    </xdr:to>
    <xdr:sp macro="" textlink="">
      <xdr:nvSpPr>
        <xdr:cNvPr id="331" name="フローチャート : 判断 330"/>
        <xdr:cNvSpPr/>
      </xdr:nvSpPr>
      <xdr:spPr>
        <a:xfrm>
          <a:off x="15240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163000</xdr:rowOff>
    </xdr:from>
    <xdr:ext cx="762000" cy="259045"/>
    <xdr:sp macro="" textlink="">
      <xdr:nvSpPr>
        <xdr:cNvPr id="332" name="テキスト ボックス 331"/>
        <xdr:cNvSpPr txBox="1"/>
      </xdr:nvSpPr>
      <xdr:spPr>
        <a:xfrm>
          <a:off x="14909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96308</xdr:rowOff>
    </xdr:from>
    <xdr:to>
      <xdr:col>21</xdr:col>
      <xdr:colOff>0</xdr:colOff>
      <xdr:row>59</xdr:row>
      <xdr:rowOff>100330</xdr:rowOff>
    </xdr:to>
    <xdr:cxnSp macro="">
      <xdr:nvCxnSpPr>
        <xdr:cNvPr id="333" name="直線コネクタ 332"/>
        <xdr:cNvCxnSpPr/>
      </xdr:nvCxnSpPr>
      <xdr:spPr>
        <a:xfrm>
          <a:off x="13512800" y="1021185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76623</xdr:rowOff>
    </xdr:from>
    <xdr:to>
      <xdr:col>21</xdr:col>
      <xdr:colOff>50800</xdr:colOff>
      <xdr:row>62</xdr:row>
      <xdr:rowOff>6773</xdr:rowOff>
    </xdr:to>
    <xdr:sp macro="" textlink="">
      <xdr:nvSpPr>
        <xdr:cNvPr id="334" name="フローチャート : 判断 333"/>
        <xdr:cNvSpPr/>
      </xdr:nvSpPr>
      <xdr:spPr>
        <a:xfrm>
          <a:off x="14351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163000</xdr:rowOff>
    </xdr:from>
    <xdr:ext cx="762000" cy="259045"/>
    <xdr:sp macro="" textlink="">
      <xdr:nvSpPr>
        <xdr:cNvPr id="335" name="テキスト ボックス 334"/>
        <xdr:cNvSpPr txBox="1"/>
      </xdr:nvSpPr>
      <xdr:spPr>
        <a:xfrm>
          <a:off x="14020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80645</xdr:rowOff>
    </xdr:from>
    <xdr:to>
      <xdr:col>19</xdr:col>
      <xdr:colOff>533400</xdr:colOff>
      <xdr:row>62</xdr:row>
      <xdr:rowOff>10795</xdr:rowOff>
    </xdr:to>
    <xdr:sp macro="" textlink="">
      <xdr:nvSpPr>
        <xdr:cNvPr id="336" name="フローチャート : 判断 335"/>
        <xdr:cNvSpPr/>
      </xdr:nvSpPr>
      <xdr:spPr>
        <a:xfrm>
          <a:off x="13462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167022</xdr:rowOff>
    </xdr:from>
    <xdr:ext cx="762000" cy="259045"/>
    <xdr:sp macro="" textlink="">
      <xdr:nvSpPr>
        <xdr:cNvPr id="337" name="テキスト ボックス 336"/>
        <xdr:cNvSpPr txBox="1"/>
      </xdr:nvSpPr>
      <xdr:spPr>
        <a:xfrm>
          <a:off x="13131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67628</xdr:rowOff>
    </xdr:from>
    <xdr:to>
      <xdr:col>24</xdr:col>
      <xdr:colOff>609600</xdr:colOff>
      <xdr:row>59</xdr:row>
      <xdr:rowOff>169228</xdr:rowOff>
    </xdr:to>
    <xdr:sp macro="" textlink="">
      <xdr:nvSpPr>
        <xdr:cNvPr id="343" name="円/楕円 342"/>
        <xdr:cNvSpPr/>
      </xdr:nvSpPr>
      <xdr:spPr>
        <a:xfrm>
          <a:off x="16967200" y="101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160355</xdr:rowOff>
    </xdr:from>
    <xdr:ext cx="762000" cy="259045"/>
    <xdr:sp macro="" textlink="">
      <xdr:nvSpPr>
        <xdr:cNvPr id="344" name="定員管理の状況該当値テキスト"/>
        <xdr:cNvSpPr txBox="1"/>
      </xdr:nvSpPr>
      <xdr:spPr>
        <a:xfrm>
          <a:off x="17106900" y="10104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55563</xdr:rowOff>
    </xdr:from>
    <xdr:to>
      <xdr:col>23</xdr:col>
      <xdr:colOff>457200</xdr:colOff>
      <xdr:row>59</xdr:row>
      <xdr:rowOff>157163</xdr:rowOff>
    </xdr:to>
    <xdr:sp macro="" textlink="">
      <xdr:nvSpPr>
        <xdr:cNvPr id="345" name="円/楕円 344"/>
        <xdr:cNvSpPr/>
      </xdr:nvSpPr>
      <xdr:spPr>
        <a:xfrm>
          <a:off x="16129000" y="101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167340</xdr:rowOff>
    </xdr:from>
    <xdr:ext cx="736600" cy="259045"/>
    <xdr:sp macro="" textlink="">
      <xdr:nvSpPr>
        <xdr:cNvPr id="346" name="テキスト ボックス 345"/>
        <xdr:cNvSpPr txBox="1"/>
      </xdr:nvSpPr>
      <xdr:spPr>
        <a:xfrm>
          <a:off x="15798800" y="9939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43497</xdr:rowOff>
    </xdr:from>
    <xdr:to>
      <xdr:col>22</xdr:col>
      <xdr:colOff>254000</xdr:colOff>
      <xdr:row>59</xdr:row>
      <xdr:rowOff>145097</xdr:rowOff>
    </xdr:to>
    <xdr:sp macro="" textlink="">
      <xdr:nvSpPr>
        <xdr:cNvPr id="347" name="円/楕円 346"/>
        <xdr:cNvSpPr/>
      </xdr:nvSpPr>
      <xdr:spPr>
        <a:xfrm>
          <a:off x="15240000" y="101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155274</xdr:rowOff>
    </xdr:from>
    <xdr:ext cx="762000" cy="259045"/>
    <xdr:sp macro="" textlink="">
      <xdr:nvSpPr>
        <xdr:cNvPr id="348" name="テキスト ボックス 347"/>
        <xdr:cNvSpPr txBox="1"/>
      </xdr:nvSpPr>
      <xdr:spPr>
        <a:xfrm>
          <a:off x="14909800" y="9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49530</xdr:rowOff>
    </xdr:from>
    <xdr:to>
      <xdr:col>21</xdr:col>
      <xdr:colOff>50800</xdr:colOff>
      <xdr:row>59</xdr:row>
      <xdr:rowOff>151130</xdr:rowOff>
    </xdr:to>
    <xdr:sp macro="" textlink="">
      <xdr:nvSpPr>
        <xdr:cNvPr id="349" name="円/楕円 348"/>
        <xdr:cNvSpPr/>
      </xdr:nvSpPr>
      <xdr:spPr>
        <a:xfrm>
          <a:off x="14351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161307</xdr:rowOff>
    </xdr:from>
    <xdr:ext cx="762000" cy="259045"/>
    <xdr:sp macro="" textlink="">
      <xdr:nvSpPr>
        <xdr:cNvPr id="350" name="テキスト ボックス 349"/>
        <xdr:cNvSpPr txBox="1"/>
      </xdr:nvSpPr>
      <xdr:spPr>
        <a:xfrm>
          <a:off x="14020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45508</xdr:rowOff>
    </xdr:from>
    <xdr:to>
      <xdr:col>19</xdr:col>
      <xdr:colOff>533400</xdr:colOff>
      <xdr:row>59</xdr:row>
      <xdr:rowOff>147108</xdr:rowOff>
    </xdr:to>
    <xdr:sp macro="" textlink="">
      <xdr:nvSpPr>
        <xdr:cNvPr id="351" name="円/楕円 350"/>
        <xdr:cNvSpPr/>
      </xdr:nvSpPr>
      <xdr:spPr>
        <a:xfrm>
          <a:off x="13462000" y="101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157285</xdr:rowOff>
    </xdr:from>
    <xdr:ext cx="762000" cy="259045"/>
    <xdr:sp macro="" textlink="">
      <xdr:nvSpPr>
        <xdr:cNvPr id="352" name="テキスト ボックス 351"/>
        <xdr:cNvSpPr txBox="1"/>
      </xdr:nvSpPr>
      <xdr:spPr>
        <a:xfrm>
          <a:off x="13131800" y="992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地方債元利償還金の減少により、３ヵ年平均の実質公債費比率は前年度に比べ０．</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ポイント改善し、１０．</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　今後、市場公募債の満期一括償還を迎えるため、一時的に元利償還金は増える見込みだが、引き続き実質公債費比率の改善に努めていきたい。</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134801</xdr:rowOff>
    </xdr:from>
    <xdr:to>
      <xdr:col>24</xdr:col>
      <xdr:colOff>558800</xdr:colOff>
      <xdr:row>41</xdr:row>
      <xdr:rowOff>169273</xdr:rowOff>
    </xdr:to>
    <xdr:cxnSp macro="">
      <xdr:nvCxnSpPr>
        <xdr:cNvPr id="387" name="直線コネクタ 386"/>
        <xdr:cNvCxnSpPr/>
      </xdr:nvCxnSpPr>
      <xdr:spPr>
        <a:xfrm flipV="1">
          <a:off x="16179800" y="716425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8"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169273</xdr:rowOff>
    </xdr:from>
    <xdr:to>
      <xdr:col>23</xdr:col>
      <xdr:colOff>406400</xdr:colOff>
      <xdr:row>42</xdr:row>
      <xdr:rowOff>4717</xdr:rowOff>
    </xdr:to>
    <xdr:cxnSp macro="">
      <xdr:nvCxnSpPr>
        <xdr:cNvPr id="390" name="直線コネクタ 389"/>
        <xdr:cNvCxnSpPr/>
      </xdr:nvCxnSpPr>
      <xdr:spPr>
        <a:xfrm flipV="1">
          <a:off x="15290800" y="719872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37210</xdr:rowOff>
    </xdr:from>
    <xdr:ext cx="736600" cy="259045"/>
    <xdr:sp macro="" textlink="">
      <xdr:nvSpPr>
        <xdr:cNvPr id="392" name="テキスト ボックス 391"/>
        <xdr:cNvSpPr txBox="1"/>
      </xdr:nvSpPr>
      <xdr:spPr>
        <a:xfrm>
          <a:off x="15798800" y="672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4717</xdr:rowOff>
    </xdr:from>
    <xdr:to>
      <xdr:col>22</xdr:col>
      <xdr:colOff>203200</xdr:colOff>
      <xdr:row>42</xdr:row>
      <xdr:rowOff>25400</xdr:rowOff>
    </xdr:to>
    <xdr:cxnSp macro="">
      <xdr:nvCxnSpPr>
        <xdr:cNvPr id="393" name="直線コネクタ 392"/>
        <xdr:cNvCxnSpPr/>
      </xdr:nvCxnSpPr>
      <xdr:spPr>
        <a:xfrm flipV="1">
          <a:off x="14401800" y="720561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35741</xdr:rowOff>
    </xdr:from>
    <xdr:to>
      <xdr:col>22</xdr:col>
      <xdr:colOff>254000</xdr:colOff>
      <xdr:row>41</xdr:row>
      <xdr:rowOff>137341</xdr:rowOff>
    </xdr:to>
    <xdr:sp macro="" textlink="">
      <xdr:nvSpPr>
        <xdr:cNvPr id="394" name="フローチャート : 判断 393"/>
        <xdr:cNvSpPr/>
      </xdr:nvSpPr>
      <xdr:spPr>
        <a:xfrm>
          <a:off x="15240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147518</xdr:rowOff>
    </xdr:from>
    <xdr:ext cx="762000" cy="259045"/>
    <xdr:sp macro="" textlink="">
      <xdr:nvSpPr>
        <xdr:cNvPr id="395" name="テキスト ボックス 394"/>
        <xdr:cNvSpPr txBox="1"/>
      </xdr:nvSpPr>
      <xdr:spPr>
        <a:xfrm>
          <a:off x="14909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25400</xdr:rowOff>
    </xdr:from>
    <xdr:to>
      <xdr:col>21</xdr:col>
      <xdr:colOff>0</xdr:colOff>
      <xdr:row>42</xdr:row>
      <xdr:rowOff>39188</xdr:rowOff>
    </xdr:to>
    <xdr:cxnSp macro="">
      <xdr:nvCxnSpPr>
        <xdr:cNvPr id="396" name="直線コネクタ 395"/>
        <xdr:cNvCxnSpPr/>
      </xdr:nvCxnSpPr>
      <xdr:spPr>
        <a:xfrm flipV="1">
          <a:off x="13512800" y="722630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104684</xdr:rowOff>
    </xdr:from>
    <xdr:to>
      <xdr:col>21</xdr:col>
      <xdr:colOff>50800</xdr:colOff>
      <xdr:row>42</xdr:row>
      <xdr:rowOff>34834</xdr:rowOff>
    </xdr:to>
    <xdr:sp macro="" textlink="">
      <xdr:nvSpPr>
        <xdr:cNvPr id="397" name="フローチャート : 判断 396"/>
        <xdr:cNvSpPr/>
      </xdr:nvSpPr>
      <xdr:spPr>
        <a:xfrm>
          <a:off x="14351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45011</xdr:rowOff>
    </xdr:from>
    <xdr:ext cx="762000" cy="259045"/>
    <xdr:sp macro="" textlink="">
      <xdr:nvSpPr>
        <xdr:cNvPr id="398" name="テキスト ボックス 397"/>
        <xdr:cNvSpPr txBox="1"/>
      </xdr:nvSpPr>
      <xdr:spPr>
        <a:xfrm>
          <a:off x="14020800" y="690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166733</xdr:rowOff>
    </xdr:from>
    <xdr:to>
      <xdr:col>19</xdr:col>
      <xdr:colOff>533400</xdr:colOff>
      <xdr:row>42</xdr:row>
      <xdr:rowOff>96883</xdr:rowOff>
    </xdr:to>
    <xdr:sp macro="" textlink="">
      <xdr:nvSpPr>
        <xdr:cNvPr id="399" name="フローチャート : 判断 398"/>
        <xdr:cNvSpPr/>
      </xdr:nvSpPr>
      <xdr:spPr>
        <a:xfrm>
          <a:off x="13462000" y="719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81660</xdr:rowOff>
    </xdr:from>
    <xdr:ext cx="762000" cy="259045"/>
    <xdr:sp macro="" textlink="">
      <xdr:nvSpPr>
        <xdr:cNvPr id="400" name="テキスト ボックス 399"/>
        <xdr:cNvSpPr txBox="1"/>
      </xdr:nvSpPr>
      <xdr:spPr>
        <a:xfrm>
          <a:off x="13131800" y="728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84001</xdr:rowOff>
    </xdr:from>
    <xdr:to>
      <xdr:col>24</xdr:col>
      <xdr:colOff>609600</xdr:colOff>
      <xdr:row>42</xdr:row>
      <xdr:rowOff>14151</xdr:rowOff>
    </xdr:to>
    <xdr:sp macro="" textlink="">
      <xdr:nvSpPr>
        <xdr:cNvPr id="406" name="円/楕円 405"/>
        <xdr:cNvSpPr/>
      </xdr:nvSpPr>
      <xdr:spPr>
        <a:xfrm>
          <a:off x="169672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56078</xdr:rowOff>
    </xdr:from>
    <xdr:ext cx="762000" cy="259045"/>
    <xdr:sp macro="" textlink="">
      <xdr:nvSpPr>
        <xdr:cNvPr id="407" name="公債費負担の状況該当値テキスト"/>
        <xdr:cNvSpPr txBox="1"/>
      </xdr:nvSpPr>
      <xdr:spPr>
        <a:xfrm>
          <a:off x="17106900" y="708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118473</xdr:rowOff>
    </xdr:from>
    <xdr:to>
      <xdr:col>23</xdr:col>
      <xdr:colOff>457200</xdr:colOff>
      <xdr:row>42</xdr:row>
      <xdr:rowOff>48623</xdr:rowOff>
    </xdr:to>
    <xdr:sp macro="" textlink="">
      <xdr:nvSpPr>
        <xdr:cNvPr id="408" name="円/楕円 407"/>
        <xdr:cNvSpPr/>
      </xdr:nvSpPr>
      <xdr:spPr>
        <a:xfrm>
          <a:off x="16129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33400</xdr:rowOff>
    </xdr:from>
    <xdr:ext cx="736600" cy="259045"/>
    <xdr:sp macro="" textlink="">
      <xdr:nvSpPr>
        <xdr:cNvPr id="409" name="テキスト ボックス 408"/>
        <xdr:cNvSpPr txBox="1"/>
      </xdr:nvSpPr>
      <xdr:spPr>
        <a:xfrm>
          <a:off x="15798800" y="723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125367</xdr:rowOff>
    </xdr:from>
    <xdr:to>
      <xdr:col>22</xdr:col>
      <xdr:colOff>254000</xdr:colOff>
      <xdr:row>42</xdr:row>
      <xdr:rowOff>55517</xdr:rowOff>
    </xdr:to>
    <xdr:sp macro="" textlink="">
      <xdr:nvSpPr>
        <xdr:cNvPr id="410" name="円/楕円 409"/>
        <xdr:cNvSpPr/>
      </xdr:nvSpPr>
      <xdr:spPr>
        <a:xfrm>
          <a:off x="15240000" y="715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40294</xdr:rowOff>
    </xdr:from>
    <xdr:ext cx="762000" cy="259045"/>
    <xdr:sp macro="" textlink="">
      <xdr:nvSpPr>
        <xdr:cNvPr id="411" name="テキスト ボックス 410"/>
        <xdr:cNvSpPr txBox="1"/>
      </xdr:nvSpPr>
      <xdr:spPr>
        <a:xfrm>
          <a:off x="14909800" y="724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146050</xdr:rowOff>
    </xdr:from>
    <xdr:to>
      <xdr:col>21</xdr:col>
      <xdr:colOff>50800</xdr:colOff>
      <xdr:row>42</xdr:row>
      <xdr:rowOff>76200</xdr:rowOff>
    </xdr:to>
    <xdr:sp macro="" textlink="">
      <xdr:nvSpPr>
        <xdr:cNvPr id="412" name="円/楕円 411"/>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60977</xdr:rowOff>
    </xdr:from>
    <xdr:ext cx="762000" cy="259045"/>
    <xdr:sp macro="" textlink="">
      <xdr:nvSpPr>
        <xdr:cNvPr id="413" name="テキスト ボックス 412"/>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159838</xdr:rowOff>
    </xdr:from>
    <xdr:to>
      <xdr:col>19</xdr:col>
      <xdr:colOff>533400</xdr:colOff>
      <xdr:row>42</xdr:row>
      <xdr:rowOff>89988</xdr:rowOff>
    </xdr:to>
    <xdr:sp macro="" textlink="">
      <xdr:nvSpPr>
        <xdr:cNvPr id="414" name="円/楕円 413"/>
        <xdr:cNvSpPr/>
      </xdr:nvSpPr>
      <xdr:spPr>
        <a:xfrm>
          <a:off x="13462000" y="71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100165</xdr:rowOff>
    </xdr:from>
    <xdr:ext cx="762000" cy="259045"/>
    <xdr:sp macro="" textlink="">
      <xdr:nvSpPr>
        <xdr:cNvPr id="415" name="テキスト ボックス 414"/>
        <xdr:cNvSpPr txBox="1"/>
      </xdr:nvSpPr>
      <xdr:spPr>
        <a:xfrm>
          <a:off x="13131800" y="69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地方債残高の減少に努めており、債務負担行為に基づく支出予定額等が減少したために、将来負担比率は前年度より</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改善</a:t>
          </a:r>
          <a:r>
            <a:rPr kumimoji="1" lang="ja-JP" altLang="ja-JP" sz="1300">
              <a:solidFill>
                <a:schemeClr val="dk1"/>
              </a:solidFill>
              <a:effectLst/>
              <a:latin typeface="+mn-lt"/>
              <a:ea typeface="+mn-ea"/>
              <a:cs typeface="+mn-cs"/>
            </a:rPr>
            <a:t>し、</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　今後も起債発行額を起債元金償還額以下に抑制していく等地方債残高の減少や財政調整基金等の増加に努めたい。</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28279</xdr:rowOff>
    </xdr:from>
    <xdr:to>
      <xdr:col>23</xdr:col>
      <xdr:colOff>406400</xdr:colOff>
      <xdr:row>14</xdr:row>
      <xdr:rowOff>146516</xdr:rowOff>
    </xdr:to>
    <xdr:cxnSp macro="">
      <xdr:nvCxnSpPr>
        <xdr:cNvPr id="449" name="直線コネクタ 448"/>
        <xdr:cNvCxnSpPr/>
      </xdr:nvCxnSpPr>
      <xdr:spPr>
        <a:xfrm flipV="1">
          <a:off x="15290800" y="2428579"/>
          <a:ext cx="8890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157878</xdr:rowOff>
    </xdr:from>
    <xdr:ext cx="762000" cy="259045"/>
    <xdr:sp macro="" textlink="">
      <xdr:nvSpPr>
        <xdr:cNvPr id="450" name="将来負担の状況平均値テキスト"/>
        <xdr:cNvSpPr txBox="1"/>
      </xdr:nvSpPr>
      <xdr:spPr>
        <a:xfrm>
          <a:off x="17106900" y="255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1" name="フローチャート : 判断 450"/>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146516</xdr:rowOff>
    </xdr:from>
    <xdr:to>
      <xdr:col>22</xdr:col>
      <xdr:colOff>203200</xdr:colOff>
      <xdr:row>14</xdr:row>
      <xdr:rowOff>148124</xdr:rowOff>
    </xdr:to>
    <xdr:cxnSp macro="">
      <xdr:nvCxnSpPr>
        <xdr:cNvPr id="452" name="直線コネクタ 451"/>
        <xdr:cNvCxnSpPr/>
      </xdr:nvCxnSpPr>
      <xdr:spPr>
        <a:xfrm flipV="1">
          <a:off x="14401800" y="2546816"/>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3" name="フローチャート : 判断 452"/>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134510</xdr:rowOff>
    </xdr:from>
    <xdr:ext cx="736600" cy="259045"/>
    <xdr:sp macro="" textlink="">
      <xdr:nvSpPr>
        <xdr:cNvPr id="454" name="テキスト ボックス 453"/>
        <xdr:cNvSpPr txBox="1"/>
      </xdr:nvSpPr>
      <xdr:spPr>
        <a:xfrm>
          <a:off x="15798800" y="270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148124</xdr:rowOff>
    </xdr:from>
    <xdr:to>
      <xdr:col>21</xdr:col>
      <xdr:colOff>0</xdr:colOff>
      <xdr:row>15</xdr:row>
      <xdr:rowOff>53086</xdr:rowOff>
    </xdr:to>
    <xdr:cxnSp macro="">
      <xdr:nvCxnSpPr>
        <xdr:cNvPr id="455" name="直線コネクタ 454"/>
        <xdr:cNvCxnSpPr/>
      </xdr:nvCxnSpPr>
      <xdr:spPr>
        <a:xfrm flipV="1">
          <a:off x="13512800" y="2548424"/>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105241</xdr:rowOff>
    </xdr:from>
    <xdr:to>
      <xdr:col>22</xdr:col>
      <xdr:colOff>254000</xdr:colOff>
      <xdr:row>16</xdr:row>
      <xdr:rowOff>35391</xdr:rowOff>
    </xdr:to>
    <xdr:sp macro="" textlink="">
      <xdr:nvSpPr>
        <xdr:cNvPr id="456" name="フローチャート : 判断 455"/>
        <xdr:cNvSpPr/>
      </xdr:nvSpPr>
      <xdr:spPr>
        <a:xfrm>
          <a:off x="15240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20168</xdr:rowOff>
    </xdr:from>
    <xdr:ext cx="762000" cy="259045"/>
    <xdr:sp macro="" textlink="">
      <xdr:nvSpPr>
        <xdr:cNvPr id="457" name="テキスト ボックス 456"/>
        <xdr:cNvSpPr txBox="1"/>
      </xdr:nvSpPr>
      <xdr:spPr>
        <a:xfrm>
          <a:off x="14909800" y="276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136610</xdr:rowOff>
    </xdr:from>
    <xdr:to>
      <xdr:col>21</xdr:col>
      <xdr:colOff>50800</xdr:colOff>
      <xdr:row>16</xdr:row>
      <xdr:rowOff>66760</xdr:rowOff>
    </xdr:to>
    <xdr:sp macro="" textlink="">
      <xdr:nvSpPr>
        <xdr:cNvPr id="458" name="フローチャート : 判断 457"/>
        <xdr:cNvSpPr/>
      </xdr:nvSpPr>
      <xdr:spPr>
        <a:xfrm>
          <a:off x="14351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51537</xdr:rowOff>
    </xdr:from>
    <xdr:ext cx="762000" cy="259045"/>
    <xdr:sp macro="" textlink="">
      <xdr:nvSpPr>
        <xdr:cNvPr id="459" name="テキスト ボックス 458"/>
        <xdr:cNvSpPr txBox="1"/>
      </xdr:nvSpPr>
      <xdr:spPr>
        <a:xfrm>
          <a:off x="14020800" y="279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39963</xdr:rowOff>
    </xdr:from>
    <xdr:to>
      <xdr:col>19</xdr:col>
      <xdr:colOff>533400</xdr:colOff>
      <xdr:row>16</xdr:row>
      <xdr:rowOff>141563</xdr:rowOff>
    </xdr:to>
    <xdr:sp macro="" textlink="">
      <xdr:nvSpPr>
        <xdr:cNvPr id="460" name="フローチャート : 判断 459"/>
        <xdr:cNvSpPr/>
      </xdr:nvSpPr>
      <xdr:spPr>
        <a:xfrm>
          <a:off x="13462000" y="278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126340</xdr:rowOff>
    </xdr:from>
    <xdr:ext cx="762000" cy="259045"/>
    <xdr:sp macro="" textlink="">
      <xdr:nvSpPr>
        <xdr:cNvPr id="461" name="テキスト ボックス 460"/>
        <xdr:cNvSpPr txBox="1"/>
      </xdr:nvSpPr>
      <xdr:spPr>
        <a:xfrm>
          <a:off x="13131800" y="286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355600</xdr:colOff>
      <xdr:row>13</xdr:row>
      <xdr:rowOff>148929</xdr:rowOff>
    </xdr:from>
    <xdr:to>
      <xdr:col>23</xdr:col>
      <xdr:colOff>457200</xdr:colOff>
      <xdr:row>14</xdr:row>
      <xdr:rowOff>79079</xdr:rowOff>
    </xdr:to>
    <xdr:sp macro="" textlink="">
      <xdr:nvSpPr>
        <xdr:cNvPr id="467" name="円/楕円 466"/>
        <xdr:cNvSpPr/>
      </xdr:nvSpPr>
      <xdr:spPr>
        <a:xfrm>
          <a:off x="16129000" y="237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89256</xdr:rowOff>
    </xdr:from>
    <xdr:ext cx="736600" cy="259045"/>
    <xdr:sp macro="" textlink="">
      <xdr:nvSpPr>
        <xdr:cNvPr id="468" name="テキスト ボックス 467"/>
        <xdr:cNvSpPr txBox="1"/>
      </xdr:nvSpPr>
      <xdr:spPr>
        <a:xfrm>
          <a:off x="15798800" y="2146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95716</xdr:rowOff>
    </xdr:from>
    <xdr:to>
      <xdr:col>22</xdr:col>
      <xdr:colOff>254000</xdr:colOff>
      <xdr:row>15</xdr:row>
      <xdr:rowOff>25866</xdr:rowOff>
    </xdr:to>
    <xdr:sp macro="" textlink="">
      <xdr:nvSpPr>
        <xdr:cNvPr id="469" name="円/楕円 468"/>
        <xdr:cNvSpPr/>
      </xdr:nvSpPr>
      <xdr:spPr>
        <a:xfrm>
          <a:off x="15240000" y="249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36043</xdr:rowOff>
    </xdr:from>
    <xdr:ext cx="762000" cy="259045"/>
    <xdr:sp macro="" textlink="">
      <xdr:nvSpPr>
        <xdr:cNvPr id="470" name="テキスト ボックス 469"/>
        <xdr:cNvSpPr txBox="1"/>
      </xdr:nvSpPr>
      <xdr:spPr>
        <a:xfrm>
          <a:off x="14909800" y="226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97324</xdr:rowOff>
    </xdr:from>
    <xdr:to>
      <xdr:col>21</xdr:col>
      <xdr:colOff>50800</xdr:colOff>
      <xdr:row>15</xdr:row>
      <xdr:rowOff>27474</xdr:rowOff>
    </xdr:to>
    <xdr:sp macro="" textlink="">
      <xdr:nvSpPr>
        <xdr:cNvPr id="471" name="円/楕円 470"/>
        <xdr:cNvSpPr/>
      </xdr:nvSpPr>
      <xdr:spPr>
        <a:xfrm>
          <a:off x="14351000" y="24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37651</xdr:rowOff>
    </xdr:from>
    <xdr:ext cx="762000" cy="259045"/>
    <xdr:sp macro="" textlink="">
      <xdr:nvSpPr>
        <xdr:cNvPr id="472" name="テキスト ボックス 471"/>
        <xdr:cNvSpPr txBox="1"/>
      </xdr:nvSpPr>
      <xdr:spPr>
        <a:xfrm>
          <a:off x="14020800" y="226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2286</xdr:rowOff>
    </xdr:from>
    <xdr:to>
      <xdr:col>19</xdr:col>
      <xdr:colOff>533400</xdr:colOff>
      <xdr:row>15</xdr:row>
      <xdr:rowOff>103886</xdr:rowOff>
    </xdr:to>
    <xdr:sp macro="" textlink="">
      <xdr:nvSpPr>
        <xdr:cNvPr id="473" name="円/楕円 472"/>
        <xdr:cNvSpPr/>
      </xdr:nvSpPr>
      <xdr:spPr>
        <a:xfrm>
          <a:off x="13462000" y="257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114063</xdr:rowOff>
    </xdr:from>
    <xdr:ext cx="762000" cy="259045"/>
    <xdr:sp macro="" textlink="">
      <xdr:nvSpPr>
        <xdr:cNvPr id="474" name="テキスト ボックス 473"/>
        <xdr:cNvSpPr txBox="1"/>
      </xdr:nvSpPr>
      <xdr:spPr>
        <a:xfrm>
          <a:off x="13131800" y="234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福井県鯖江市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69,135
68,365
84.59
26,525,205
25,957,917
553,237
14,674,281
26,276,063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人件費に係る経常収支比率は、全国平均、県平均、類似団体平均を大きく下回っている。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今後も民営化などの業務改革を進めながら</a:t>
          </a:r>
          <a:r>
            <a:rPr kumimoji="1" lang="ja-JP" altLang="ja-JP" sz="1300">
              <a:solidFill>
                <a:schemeClr val="dk1"/>
              </a:solidFill>
              <a:effectLst/>
              <a:latin typeface="+mn-lt"/>
              <a:ea typeface="+mn-ea"/>
              <a:cs typeface="+mn-cs"/>
            </a:rPr>
            <a:t>、適正に職員数を管理し、現在の水準を維持していきたい。</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130810</xdr:rowOff>
    </xdr:from>
    <xdr:to>
      <xdr:col>7</xdr:col>
      <xdr:colOff>15875</xdr:colOff>
      <xdr:row>34</xdr:row>
      <xdr:rowOff>5080</xdr:rowOff>
    </xdr:to>
    <xdr:cxnSp macro="">
      <xdr:nvCxnSpPr>
        <xdr:cNvPr id="66" name="直線コネクタ 65"/>
        <xdr:cNvCxnSpPr/>
      </xdr:nvCxnSpPr>
      <xdr:spPr>
        <a:xfrm flipV="1">
          <a:off x="3987800" y="57886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7"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153670</xdr:rowOff>
    </xdr:from>
    <xdr:to>
      <xdr:col>5</xdr:col>
      <xdr:colOff>549275</xdr:colOff>
      <xdr:row>34</xdr:row>
      <xdr:rowOff>5080</xdr:rowOff>
    </xdr:to>
    <xdr:cxnSp macro="">
      <xdr:nvCxnSpPr>
        <xdr:cNvPr id="69" name="直線コネクタ 68"/>
        <xdr:cNvCxnSpPr/>
      </xdr:nvCxnSpPr>
      <xdr:spPr>
        <a:xfrm>
          <a:off x="3098800" y="5811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39370</xdr:rowOff>
    </xdr:from>
    <xdr:to>
      <xdr:col>4</xdr:col>
      <xdr:colOff>346075</xdr:colOff>
      <xdr:row>33</xdr:row>
      <xdr:rowOff>153670</xdr:rowOff>
    </xdr:to>
    <xdr:cxnSp macro="">
      <xdr:nvCxnSpPr>
        <xdr:cNvPr id="72" name="直線コネクタ 71"/>
        <xdr:cNvCxnSpPr/>
      </xdr:nvCxnSpPr>
      <xdr:spPr>
        <a:xfrm>
          <a:off x="2209800" y="5697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3" name="フローチャート :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39370</xdr:rowOff>
    </xdr:from>
    <xdr:to>
      <xdr:col>3</xdr:col>
      <xdr:colOff>142875</xdr:colOff>
      <xdr:row>34</xdr:row>
      <xdr:rowOff>27940</xdr:rowOff>
    </xdr:to>
    <xdr:cxnSp macro="">
      <xdr:nvCxnSpPr>
        <xdr:cNvPr id="75" name="直線コネクタ 74"/>
        <xdr:cNvCxnSpPr/>
      </xdr:nvCxnSpPr>
      <xdr:spPr>
        <a:xfrm flipV="1">
          <a:off x="1320800" y="56972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140970</xdr:rowOff>
    </xdr:from>
    <xdr:to>
      <xdr:col>3</xdr:col>
      <xdr:colOff>193675</xdr:colOff>
      <xdr:row>36</xdr:row>
      <xdr:rowOff>71120</xdr:rowOff>
    </xdr:to>
    <xdr:sp macro="" textlink="">
      <xdr:nvSpPr>
        <xdr:cNvPr id="76" name="フローチャート :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55897</xdr:rowOff>
    </xdr:from>
    <xdr:ext cx="762000" cy="259045"/>
    <xdr:sp macro="" textlink="">
      <xdr:nvSpPr>
        <xdr:cNvPr id="77" name="テキスト ボックス 76"/>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78" name="フローチャート :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80010</xdr:rowOff>
    </xdr:from>
    <xdr:to>
      <xdr:col>7</xdr:col>
      <xdr:colOff>66675</xdr:colOff>
      <xdr:row>34</xdr:row>
      <xdr:rowOff>10160</xdr:rowOff>
    </xdr:to>
    <xdr:sp macro="" textlink="">
      <xdr:nvSpPr>
        <xdr:cNvPr id="85" name="円/楕円 84"/>
        <xdr:cNvSpPr/>
      </xdr:nvSpPr>
      <xdr:spPr>
        <a:xfrm>
          <a:off x="47752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160037</xdr:rowOff>
    </xdr:from>
    <xdr:ext cx="762000" cy="259045"/>
    <xdr:sp macro="" textlink="">
      <xdr:nvSpPr>
        <xdr:cNvPr id="86" name="人件費該当値テキスト"/>
        <xdr:cNvSpPr txBox="1"/>
      </xdr:nvSpPr>
      <xdr:spPr>
        <a:xfrm>
          <a:off x="4914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125730</xdr:rowOff>
    </xdr:from>
    <xdr:to>
      <xdr:col>5</xdr:col>
      <xdr:colOff>600075</xdr:colOff>
      <xdr:row>34</xdr:row>
      <xdr:rowOff>55880</xdr:rowOff>
    </xdr:to>
    <xdr:sp macro="" textlink="">
      <xdr:nvSpPr>
        <xdr:cNvPr id="87" name="円/楕円 86"/>
        <xdr:cNvSpPr/>
      </xdr:nvSpPr>
      <xdr:spPr>
        <a:xfrm>
          <a:off x="3937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66057</xdr:rowOff>
    </xdr:from>
    <xdr:ext cx="736600" cy="259045"/>
    <xdr:sp macro="" textlink="">
      <xdr:nvSpPr>
        <xdr:cNvPr id="88" name="テキスト ボックス 87"/>
        <xdr:cNvSpPr txBox="1"/>
      </xdr:nvSpPr>
      <xdr:spPr>
        <a:xfrm>
          <a:off x="3606800" y="555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102870</xdr:rowOff>
    </xdr:from>
    <xdr:to>
      <xdr:col>4</xdr:col>
      <xdr:colOff>396875</xdr:colOff>
      <xdr:row>34</xdr:row>
      <xdr:rowOff>33020</xdr:rowOff>
    </xdr:to>
    <xdr:sp macro="" textlink="">
      <xdr:nvSpPr>
        <xdr:cNvPr id="89" name="円/楕円 88"/>
        <xdr:cNvSpPr/>
      </xdr:nvSpPr>
      <xdr:spPr>
        <a:xfrm>
          <a:off x="3048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43197</xdr:rowOff>
    </xdr:from>
    <xdr:ext cx="762000" cy="259045"/>
    <xdr:sp macro="" textlink="">
      <xdr:nvSpPr>
        <xdr:cNvPr id="90" name="テキスト ボックス 89"/>
        <xdr:cNvSpPr txBox="1"/>
      </xdr:nvSpPr>
      <xdr:spPr>
        <a:xfrm>
          <a:off x="2717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3</xdr:col>
      <xdr:colOff>92075</xdr:colOff>
      <xdr:row>32</xdr:row>
      <xdr:rowOff>160020</xdr:rowOff>
    </xdr:from>
    <xdr:to>
      <xdr:col>3</xdr:col>
      <xdr:colOff>193675</xdr:colOff>
      <xdr:row>33</xdr:row>
      <xdr:rowOff>90170</xdr:rowOff>
    </xdr:to>
    <xdr:sp macro="" textlink="">
      <xdr:nvSpPr>
        <xdr:cNvPr id="91" name="円/楕円 90"/>
        <xdr:cNvSpPr/>
      </xdr:nvSpPr>
      <xdr:spPr>
        <a:xfrm>
          <a:off x="21590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100347</xdr:rowOff>
    </xdr:from>
    <xdr:ext cx="762000" cy="259045"/>
    <xdr:sp macro="" textlink="">
      <xdr:nvSpPr>
        <xdr:cNvPr id="92" name="テキスト ボックス 91"/>
        <xdr:cNvSpPr txBox="1"/>
      </xdr:nvSpPr>
      <xdr:spPr>
        <a:xfrm>
          <a:off x="1828800" y="541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148590</xdr:rowOff>
    </xdr:from>
    <xdr:to>
      <xdr:col>1</xdr:col>
      <xdr:colOff>676275</xdr:colOff>
      <xdr:row>34</xdr:row>
      <xdr:rowOff>78740</xdr:rowOff>
    </xdr:to>
    <xdr:sp macro="" textlink="">
      <xdr:nvSpPr>
        <xdr:cNvPr id="93" name="円/楕円 92"/>
        <xdr:cNvSpPr/>
      </xdr:nvSpPr>
      <xdr:spPr>
        <a:xfrm>
          <a:off x="1270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88917</xdr:rowOff>
    </xdr:from>
    <xdr:ext cx="762000" cy="259045"/>
    <xdr:sp macro="" textlink="">
      <xdr:nvSpPr>
        <xdr:cNvPr id="94" name="テキスト ボックス 93"/>
        <xdr:cNvSpPr txBox="1"/>
      </xdr:nvSpPr>
      <xdr:spPr>
        <a:xfrm>
          <a:off x="939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物件費に係る経常収支比率は、全国平均、県平均、類似団体平均を上回っている。</a:t>
          </a:r>
          <a:endParaRPr lang="ja-JP" altLang="ja-JP" sz="1200">
            <a:effectLst/>
          </a:endParaRPr>
        </a:p>
        <a:p>
          <a:r>
            <a:rPr kumimoji="1" lang="ja-JP" altLang="ja-JP" sz="1200">
              <a:solidFill>
                <a:schemeClr val="dk1"/>
              </a:solidFill>
              <a:effectLst/>
              <a:latin typeface="+mn-lt"/>
              <a:ea typeface="+mn-ea"/>
              <a:cs typeface="+mn-cs"/>
            </a:rPr>
            <a:t>　指定管理者制度の導入や市民団体への事業委託など、業務の外部委託化を推進してきたことにより人件費や維持補修費が物件費へとシフトしたこと、また職員数削減に伴う公立保育所等の臨時職員の増加が要因であり、これまでのコスト削減に向けた取組みを積極的に進めてきたことによる物件費の高止まりではあるが、今後も更なるコスト削減に努めたい。</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138430</xdr:rowOff>
    </xdr:from>
    <xdr:to>
      <xdr:col>24</xdr:col>
      <xdr:colOff>31750</xdr:colOff>
      <xdr:row>18</xdr:row>
      <xdr:rowOff>12700</xdr:rowOff>
    </xdr:to>
    <xdr:cxnSp macro="">
      <xdr:nvCxnSpPr>
        <xdr:cNvPr id="127" name="直線コネクタ 126"/>
        <xdr:cNvCxnSpPr/>
      </xdr:nvCxnSpPr>
      <xdr:spPr>
        <a:xfrm>
          <a:off x="15671800" y="3053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104157</xdr:rowOff>
    </xdr:from>
    <xdr:ext cx="762000" cy="259045"/>
    <xdr:sp macro="" textlink="">
      <xdr:nvSpPr>
        <xdr:cNvPr id="128" name="物件費平均値テキスト"/>
        <xdr:cNvSpPr txBox="1"/>
      </xdr:nvSpPr>
      <xdr:spPr>
        <a:xfrm>
          <a:off x="16598900" y="2847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85090</xdr:rowOff>
    </xdr:from>
    <xdr:to>
      <xdr:col>22</xdr:col>
      <xdr:colOff>565150</xdr:colOff>
      <xdr:row>17</xdr:row>
      <xdr:rowOff>138430</xdr:rowOff>
    </xdr:to>
    <xdr:cxnSp macro="">
      <xdr:nvCxnSpPr>
        <xdr:cNvPr id="130" name="直線コネクタ 129"/>
        <xdr:cNvCxnSpPr/>
      </xdr:nvCxnSpPr>
      <xdr:spPr>
        <a:xfrm>
          <a:off x="14782800" y="2999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161307</xdr:rowOff>
    </xdr:from>
    <xdr:ext cx="736600" cy="259045"/>
    <xdr:sp macro="" textlink="">
      <xdr:nvSpPr>
        <xdr:cNvPr id="132" name="テキスト ボックス 131"/>
        <xdr:cNvSpPr txBox="1"/>
      </xdr:nvSpPr>
      <xdr:spPr>
        <a:xfrm>
          <a:off x="15290800" y="27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85090</xdr:rowOff>
    </xdr:from>
    <xdr:to>
      <xdr:col>21</xdr:col>
      <xdr:colOff>361950</xdr:colOff>
      <xdr:row>17</xdr:row>
      <xdr:rowOff>92710</xdr:rowOff>
    </xdr:to>
    <xdr:cxnSp macro="">
      <xdr:nvCxnSpPr>
        <xdr:cNvPr id="133" name="直線コネクタ 132"/>
        <xdr:cNvCxnSpPr/>
      </xdr:nvCxnSpPr>
      <xdr:spPr>
        <a:xfrm flipV="1">
          <a:off x="13893800" y="2999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137160</xdr:rowOff>
    </xdr:from>
    <xdr:to>
      <xdr:col>21</xdr:col>
      <xdr:colOff>412750</xdr:colOff>
      <xdr:row>17</xdr:row>
      <xdr:rowOff>67310</xdr:rowOff>
    </xdr:to>
    <xdr:sp macro="" textlink="">
      <xdr:nvSpPr>
        <xdr:cNvPr id="134" name="フローチャート : 判断 133"/>
        <xdr:cNvSpPr/>
      </xdr:nvSpPr>
      <xdr:spPr>
        <a:xfrm>
          <a:off x="14732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77487</xdr:rowOff>
    </xdr:from>
    <xdr:ext cx="762000" cy="259045"/>
    <xdr:sp macro="" textlink="">
      <xdr:nvSpPr>
        <xdr:cNvPr id="135" name="テキスト ボックス 134"/>
        <xdr:cNvSpPr txBox="1"/>
      </xdr:nvSpPr>
      <xdr:spPr>
        <a:xfrm>
          <a:off x="14401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92710</xdr:rowOff>
    </xdr:from>
    <xdr:to>
      <xdr:col>20</xdr:col>
      <xdr:colOff>158750</xdr:colOff>
      <xdr:row>17</xdr:row>
      <xdr:rowOff>107950</xdr:rowOff>
    </xdr:to>
    <xdr:cxnSp macro="">
      <xdr:nvCxnSpPr>
        <xdr:cNvPr id="136" name="直線コネクタ 135"/>
        <xdr:cNvCxnSpPr/>
      </xdr:nvCxnSpPr>
      <xdr:spPr>
        <a:xfrm flipV="1">
          <a:off x="13004800" y="3007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114300</xdr:rowOff>
    </xdr:from>
    <xdr:to>
      <xdr:col>20</xdr:col>
      <xdr:colOff>209550</xdr:colOff>
      <xdr:row>17</xdr:row>
      <xdr:rowOff>44450</xdr:rowOff>
    </xdr:to>
    <xdr:sp macro="" textlink="">
      <xdr:nvSpPr>
        <xdr:cNvPr id="137" name="フローチャート : 判断 136"/>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54627</xdr:rowOff>
    </xdr:from>
    <xdr:ext cx="762000" cy="259045"/>
    <xdr:sp macro="" textlink="">
      <xdr:nvSpPr>
        <xdr:cNvPr id="138" name="テキスト ボックス 137"/>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16527</xdr:rowOff>
    </xdr:from>
    <xdr:ext cx="762000" cy="259045"/>
    <xdr:sp macro="" textlink="">
      <xdr:nvSpPr>
        <xdr:cNvPr id="140" name="テキスト ボックス 139"/>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46" name="円/楕円 145"/>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105427</xdr:rowOff>
    </xdr:from>
    <xdr:ext cx="762000" cy="259045"/>
    <xdr:sp macro="" textlink="">
      <xdr:nvSpPr>
        <xdr:cNvPr id="147" name="物件費該当値テキスト"/>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87630</xdr:rowOff>
    </xdr:from>
    <xdr:to>
      <xdr:col>22</xdr:col>
      <xdr:colOff>615950</xdr:colOff>
      <xdr:row>18</xdr:row>
      <xdr:rowOff>17780</xdr:rowOff>
    </xdr:to>
    <xdr:sp macro="" textlink="">
      <xdr:nvSpPr>
        <xdr:cNvPr id="148" name="円/楕円 147"/>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2557</xdr:rowOff>
    </xdr:from>
    <xdr:ext cx="736600" cy="259045"/>
    <xdr:sp macro="" textlink="">
      <xdr:nvSpPr>
        <xdr:cNvPr id="149" name="テキスト ボックス 148"/>
        <xdr:cNvSpPr txBox="1"/>
      </xdr:nvSpPr>
      <xdr:spPr>
        <a:xfrm>
          <a:off x="15290800" y="308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34290</xdr:rowOff>
    </xdr:from>
    <xdr:to>
      <xdr:col>21</xdr:col>
      <xdr:colOff>412750</xdr:colOff>
      <xdr:row>17</xdr:row>
      <xdr:rowOff>135890</xdr:rowOff>
    </xdr:to>
    <xdr:sp macro="" textlink="">
      <xdr:nvSpPr>
        <xdr:cNvPr id="150" name="円/楕円 149"/>
        <xdr:cNvSpPr/>
      </xdr:nvSpPr>
      <xdr:spPr>
        <a:xfrm>
          <a:off x="14732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120667</xdr:rowOff>
    </xdr:from>
    <xdr:ext cx="762000" cy="259045"/>
    <xdr:sp macro="" textlink="">
      <xdr:nvSpPr>
        <xdr:cNvPr id="151" name="テキスト ボックス 150"/>
        <xdr:cNvSpPr txBox="1"/>
      </xdr:nvSpPr>
      <xdr:spPr>
        <a:xfrm>
          <a:off x="14401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41910</xdr:rowOff>
    </xdr:from>
    <xdr:to>
      <xdr:col>20</xdr:col>
      <xdr:colOff>209550</xdr:colOff>
      <xdr:row>17</xdr:row>
      <xdr:rowOff>143510</xdr:rowOff>
    </xdr:to>
    <xdr:sp macro="" textlink="">
      <xdr:nvSpPr>
        <xdr:cNvPr id="152" name="円/楕円 151"/>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128287</xdr:rowOff>
    </xdr:from>
    <xdr:ext cx="762000" cy="259045"/>
    <xdr:sp macro="" textlink="">
      <xdr:nvSpPr>
        <xdr:cNvPr id="153" name="テキスト ボックス 152"/>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57150</xdr:rowOff>
    </xdr:from>
    <xdr:to>
      <xdr:col>19</xdr:col>
      <xdr:colOff>6350</xdr:colOff>
      <xdr:row>17</xdr:row>
      <xdr:rowOff>158750</xdr:rowOff>
    </xdr:to>
    <xdr:sp macro="" textlink="">
      <xdr:nvSpPr>
        <xdr:cNvPr id="154" name="円/楕円 153"/>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143527</xdr:rowOff>
    </xdr:from>
    <xdr:ext cx="762000" cy="259045"/>
    <xdr:sp macro="" textlink="">
      <xdr:nvSpPr>
        <xdr:cNvPr id="155" name="テキスト ボックス 154"/>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扶助費に係る経常収支比率は、類似団体平均や県平均を</a:t>
          </a:r>
          <a:r>
            <a:rPr kumimoji="1" lang="ja-JP" altLang="en-US" sz="1300">
              <a:solidFill>
                <a:schemeClr val="dk1"/>
              </a:solidFill>
              <a:effectLst/>
              <a:latin typeface="+mn-lt"/>
              <a:ea typeface="+mn-ea"/>
              <a:cs typeface="+mn-cs"/>
            </a:rPr>
            <a:t>上回っている。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障害者施設生活支援や児童デイサービスなど、利用者増加など</a:t>
          </a:r>
          <a:r>
            <a:rPr kumimoji="1" lang="ja-JP" altLang="ja-JP" sz="1300">
              <a:solidFill>
                <a:schemeClr val="dk1"/>
              </a:solidFill>
              <a:effectLst/>
              <a:latin typeface="+mn-lt"/>
              <a:ea typeface="+mn-ea"/>
              <a:cs typeface="+mn-cs"/>
            </a:rPr>
            <a:t>が上昇の要因であるが、上昇を抑えるため、制度改正等の対応策を検討したい。</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97065</xdr:rowOff>
    </xdr:from>
    <xdr:to>
      <xdr:col>7</xdr:col>
      <xdr:colOff>15875</xdr:colOff>
      <xdr:row>55</xdr:row>
      <xdr:rowOff>118835</xdr:rowOff>
    </xdr:to>
    <xdr:cxnSp macro="">
      <xdr:nvCxnSpPr>
        <xdr:cNvPr id="190" name="直線コネクタ 189"/>
        <xdr:cNvCxnSpPr/>
      </xdr:nvCxnSpPr>
      <xdr:spPr>
        <a:xfrm flipV="1">
          <a:off x="3987800" y="95268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55</xdr:row>
      <xdr:rowOff>118835</xdr:rowOff>
    </xdr:to>
    <xdr:cxnSp macro="">
      <xdr:nvCxnSpPr>
        <xdr:cNvPr id="193" name="直線コネクタ 192"/>
        <xdr:cNvCxnSpPr/>
      </xdr:nvCxnSpPr>
      <xdr:spPr>
        <a:xfrm>
          <a:off x="3098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5" name="テキスト ボックス 194"/>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53522</xdr:rowOff>
    </xdr:from>
    <xdr:to>
      <xdr:col>4</xdr:col>
      <xdr:colOff>346075</xdr:colOff>
      <xdr:row>55</xdr:row>
      <xdr:rowOff>86178</xdr:rowOff>
    </xdr:to>
    <xdr:cxnSp macro="">
      <xdr:nvCxnSpPr>
        <xdr:cNvPr id="196" name="直線コネクタ 195"/>
        <xdr:cNvCxnSpPr/>
      </xdr:nvCxnSpPr>
      <xdr:spPr>
        <a:xfrm>
          <a:off x="2209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87085</xdr:rowOff>
    </xdr:from>
    <xdr:to>
      <xdr:col>4</xdr:col>
      <xdr:colOff>396875</xdr:colOff>
      <xdr:row>55</xdr:row>
      <xdr:rowOff>17235</xdr:rowOff>
    </xdr:to>
    <xdr:sp macro="" textlink="">
      <xdr:nvSpPr>
        <xdr:cNvPr id="197" name="フローチャート : 判断 196"/>
        <xdr:cNvSpPr/>
      </xdr:nvSpPr>
      <xdr:spPr>
        <a:xfrm>
          <a:off x="3048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27412</xdr:rowOff>
    </xdr:from>
    <xdr:ext cx="762000" cy="259045"/>
    <xdr:sp macro="" textlink="">
      <xdr:nvSpPr>
        <xdr:cNvPr id="198" name="テキスト ボックス 197"/>
        <xdr:cNvSpPr txBox="1"/>
      </xdr:nvSpPr>
      <xdr:spPr>
        <a:xfrm>
          <a:off x="2717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53522</xdr:rowOff>
    </xdr:to>
    <xdr:cxnSp macro="">
      <xdr:nvCxnSpPr>
        <xdr:cNvPr id="199" name="直線コネクタ 198"/>
        <xdr:cNvCxnSpPr/>
      </xdr:nvCxnSpPr>
      <xdr:spPr>
        <a:xfrm>
          <a:off x="1320800" y="9461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65315</xdr:rowOff>
    </xdr:from>
    <xdr:to>
      <xdr:col>3</xdr:col>
      <xdr:colOff>193675</xdr:colOff>
      <xdr:row>54</xdr:row>
      <xdr:rowOff>166915</xdr:rowOff>
    </xdr:to>
    <xdr:sp macro="" textlink="">
      <xdr:nvSpPr>
        <xdr:cNvPr id="200" name="フローチャート : 判断 199"/>
        <xdr:cNvSpPr/>
      </xdr:nvSpPr>
      <xdr:spPr>
        <a:xfrm>
          <a:off x="2159000" y="93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5642</xdr:rowOff>
    </xdr:from>
    <xdr:ext cx="762000" cy="259045"/>
    <xdr:sp macro="" textlink="">
      <xdr:nvSpPr>
        <xdr:cNvPr id="201" name="テキスト ボックス 200"/>
        <xdr:cNvSpPr txBox="1"/>
      </xdr:nvSpPr>
      <xdr:spPr>
        <a:xfrm>
          <a:off x="1828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02" name="フローチャート : 判断 201"/>
        <xdr:cNvSpPr/>
      </xdr:nvSpPr>
      <xdr:spPr>
        <a:xfrm>
          <a:off x="1270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166205</xdr:rowOff>
    </xdr:from>
    <xdr:ext cx="762000" cy="259045"/>
    <xdr:sp macro="" textlink="">
      <xdr:nvSpPr>
        <xdr:cNvPr id="203" name="テキスト ボックス 202"/>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46265</xdr:rowOff>
    </xdr:from>
    <xdr:to>
      <xdr:col>7</xdr:col>
      <xdr:colOff>66675</xdr:colOff>
      <xdr:row>55</xdr:row>
      <xdr:rowOff>147865</xdr:rowOff>
    </xdr:to>
    <xdr:sp macro="" textlink="">
      <xdr:nvSpPr>
        <xdr:cNvPr id="209" name="円/楕円 208"/>
        <xdr:cNvSpPr/>
      </xdr:nvSpPr>
      <xdr:spPr>
        <a:xfrm>
          <a:off x="4775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18342</xdr:rowOff>
    </xdr:from>
    <xdr:ext cx="762000" cy="259045"/>
    <xdr:sp macro="" textlink="">
      <xdr:nvSpPr>
        <xdr:cNvPr id="210" name="扶助費該当値テキスト"/>
        <xdr:cNvSpPr txBox="1"/>
      </xdr:nvSpPr>
      <xdr:spPr>
        <a:xfrm>
          <a:off x="4914900" y="94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11" name="円/楕円 210"/>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212" name="テキスト ボックス 211"/>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3" name="円/楕円 212"/>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121755</xdr:rowOff>
    </xdr:from>
    <xdr:ext cx="762000" cy="259045"/>
    <xdr:sp macro="" textlink="">
      <xdr:nvSpPr>
        <xdr:cNvPr id="214" name="テキスト ボックス 213"/>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2722</xdr:rowOff>
    </xdr:from>
    <xdr:to>
      <xdr:col>3</xdr:col>
      <xdr:colOff>193675</xdr:colOff>
      <xdr:row>55</xdr:row>
      <xdr:rowOff>104322</xdr:rowOff>
    </xdr:to>
    <xdr:sp macro="" textlink="">
      <xdr:nvSpPr>
        <xdr:cNvPr id="215" name="円/楕円 214"/>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89099</xdr:rowOff>
    </xdr:from>
    <xdr:ext cx="762000" cy="259045"/>
    <xdr:sp macro="" textlink="">
      <xdr:nvSpPr>
        <xdr:cNvPr id="216" name="テキスト ボックス 215"/>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7" name="円/楕円 216"/>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218" name="テキスト ボックス 217"/>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その他に係る経常収支比率は、全国平均、県平均、類似団体平均を下回っている。</a:t>
          </a:r>
          <a:endParaRPr lang="ja-JP" altLang="ja-JP" sz="1300">
            <a:effectLst/>
          </a:endParaRPr>
        </a:p>
        <a:p>
          <a:r>
            <a:rPr kumimoji="1" lang="ja-JP" altLang="ja-JP" sz="1300">
              <a:solidFill>
                <a:schemeClr val="dk1"/>
              </a:solidFill>
              <a:effectLst/>
              <a:latin typeface="+mn-lt"/>
              <a:ea typeface="+mn-ea"/>
              <a:cs typeface="+mn-cs"/>
            </a:rPr>
            <a:t>　今後も類似団体平均に比べて極端に悪化することのないよう努めたい。</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9978</xdr:rowOff>
    </xdr:from>
    <xdr:to>
      <xdr:col>24</xdr:col>
      <xdr:colOff>31750</xdr:colOff>
      <xdr:row>56</xdr:row>
      <xdr:rowOff>110672</xdr:rowOff>
    </xdr:to>
    <xdr:cxnSp macro="">
      <xdr:nvCxnSpPr>
        <xdr:cNvPr id="253" name="直線コネクタ 252"/>
        <xdr:cNvCxnSpPr/>
      </xdr:nvCxnSpPr>
      <xdr:spPr>
        <a:xfrm flipV="1">
          <a:off x="15671800" y="9439728"/>
          <a:ext cx="838200" cy="27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99984</xdr:rowOff>
    </xdr:from>
    <xdr:ext cx="762000" cy="259045"/>
    <xdr:sp macro="" textlink="">
      <xdr:nvSpPr>
        <xdr:cNvPr id="254" name="その他平均値テキスト"/>
        <xdr:cNvSpPr txBox="1"/>
      </xdr:nvSpPr>
      <xdr:spPr>
        <a:xfrm>
          <a:off x="16598900" y="987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110672</xdr:rowOff>
    </xdr:from>
    <xdr:to>
      <xdr:col>22</xdr:col>
      <xdr:colOff>565150</xdr:colOff>
      <xdr:row>57</xdr:row>
      <xdr:rowOff>26307</xdr:rowOff>
    </xdr:to>
    <xdr:cxnSp macro="">
      <xdr:nvCxnSpPr>
        <xdr:cNvPr id="256" name="直線コネクタ 255"/>
        <xdr:cNvCxnSpPr/>
      </xdr:nvCxnSpPr>
      <xdr:spPr>
        <a:xfrm flipV="1">
          <a:off x="14782800" y="97118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138084</xdr:rowOff>
    </xdr:from>
    <xdr:ext cx="736600" cy="259045"/>
    <xdr:sp macro="" textlink="">
      <xdr:nvSpPr>
        <xdr:cNvPr id="258" name="テキスト ボックス 257"/>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154215</xdr:rowOff>
    </xdr:from>
    <xdr:to>
      <xdr:col>21</xdr:col>
      <xdr:colOff>361950</xdr:colOff>
      <xdr:row>57</xdr:row>
      <xdr:rowOff>26307</xdr:rowOff>
    </xdr:to>
    <xdr:cxnSp macro="">
      <xdr:nvCxnSpPr>
        <xdr:cNvPr id="259" name="直線コネクタ 258"/>
        <xdr:cNvCxnSpPr/>
      </xdr:nvCxnSpPr>
      <xdr:spPr>
        <a:xfrm>
          <a:off x="13893800" y="97554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10885</xdr:rowOff>
    </xdr:from>
    <xdr:to>
      <xdr:col>21</xdr:col>
      <xdr:colOff>412750</xdr:colOff>
      <xdr:row>58</xdr:row>
      <xdr:rowOff>112485</xdr:rowOff>
    </xdr:to>
    <xdr:sp macro="" textlink="">
      <xdr:nvSpPr>
        <xdr:cNvPr id="260" name="フローチャート : 判断 259"/>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97262</xdr:rowOff>
    </xdr:from>
    <xdr:ext cx="762000" cy="259045"/>
    <xdr:sp macro="" textlink="">
      <xdr:nvSpPr>
        <xdr:cNvPr id="261" name="テキスト ボックス 260"/>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99785</xdr:rowOff>
    </xdr:from>
    <xdr:to>
      <xdr:col>20</xdr:col>
      <xdr:colOff>158750</xdr:colOff>
      <xdr:row>56</xdr:row>
      <xdr:rowOff>154215</xdr:rowOff>
    </xdr:to>
    <xdr:cxnSp macro="">
      <xdr:nvCxnSpPr>
        <xdr:cNvPr id="262" name="直線コネクタ 261"/>
        <xdr:cNvCxnSpPr/>
      </xdr:nvCxnSpPr>
      <xdr:spPr>
        <a:xfrm>
          <a:off x="13004800" y="97009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149678</xdr:rowOff>
    </xdr:from>
    <xdr:to>
      <xdr:col>20</xdr:col>
      <xdr:colOff>209550</xdr:colOff>
      <xdr:row>58</xdr:row>
      <xdr:rowOff>79828</xdr:rowOff>
    </xdr:to>
    <xdr:sp macro="" textlink="">
      <xdr:nvSpPr>
        <xdr:cNvPr id="263" name="フローチャート : 判断 262"/>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64605</xdr:rowOff>
    </xdr:from>
    <xdr:ext cx="762000" cy="259045"/>
    <xdr:sp macro="" textlink="">
      <xdr:nvSpPr>
        <xdr:cNvPr id="264" name="テキスト ボックス 263"/>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160565</xdr:rowOff>
    </xdr:from>
    <xdr:to>
      <xdr:col>19</xdr:col>
      <xdr:colOff>6350</xdr:colOff>
      <xdr:row>58</xdr:row>
      <xdr:rowOff>90715</xdr:rowOff>
    </xdr:to>
    <xdr:sp macro="" textlink="">
      <xdr:nvSpPr>
        <xdr:cNvPr id="265" name="フローチャート : 判断 264"/>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75492</xdr:rowOff>
    </xdr:from>
    <xdr:ext cx="762000" cy="259045"/>
    <xdr:sp macro="" textlink="">
      <xdr:nvSpPr>
        <xdr:cNvPr id="266" name="テキスト ボックス 265"/>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130628</xdr:rowOff>
    </xdr:from>
    <xdr:to>
      <xdr:col>24</xdr:col>
      <xdr:colOff>82550</xdr:colOff>
      <xdr:row>55</xdr:row>
      <xdr:rowOff>60778</xdr:rowOff>
    </xdr:to>
    <xdr:sp macro="" textlink="">
      <xdr:nvSpPr>
        <xdr:cNvPr id="272" name="円/楕円 271"/>
        <xdr:cNvSpPr/>
      </xdr:nvSpPr>
      <xdr:spPr>
        <a:xfrm>
          <a:off x="164592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147155</xdr:rowOff>
    </xdr:from>
    <xdr:ext cx="762000" cy="259045"/>
    <xdr:sp macro="" textlink="">
      <xdr:nvSpPr>
        <xdr:cNvPr id="273" name="その他該当値テキスト"/>
        <xdr:cNvSpPr txBox="1"/>
      </xdr:nvSpPr>
      <xdr:spPr>
        <a:xfrm>
          <a:off x="165989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59872</xdr:rowOff>
    </xdr:from>
    <xdr:to>
      <xdr:col>22</xdr:col>
      <xdr:colOff>615950</xdr:colOff>
      <xdr:row>56</xdr:row>
      <xdr:rowOff>161472</xdr:rowOff>
    </xdr:to>
    <xdr:sp macro="" textlink="">
      <xdr:nvSpPr>
        <xdr:cNvPr id="274" name="円/楕円 273"/>
        <xdr:cNvSpPr/>
      </xdr:nvSpPr>
      <xdr:spPr>
        <a:xfrm>
          <a:off x="15621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199</xdr:rowOff>
    </xdr:from>
    <xdr:ext cx="736600" cy="259045"/>
    <xdr:sp macro="" textlink="">
      <xdr:nvSpPr>
        <xdr:cNvPr id="275" name="テキスト ボックス 274"/>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146957</xdr:rowOff>
    </xdr:from>
    <xdr:to>
      <xdr:col>21</xdr:col>
      <xdr:colOff>412750</xdr:colOff>
      <xdr:row>57</xdr:row>
      <xdr:rowOff>77107</xdr:rowOff>
    </xdr:to>
    <xdr:sp macro="" textlink="">
      <xdr:nvSpPr>
        <xdr:cNvPr id="276" name="円/楕円 275"/>
        <xdr:cNvSpPr/>
      </xdr:nvSpPr>
      <xdr:spPr>
        <a:xfrm>
          <a:off x="14732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87284</xdr:rowOff>
    </xdr:from>
    <xdr:ext cx="762000" cy="259045"/>
    <xdr:sp macro="" textlink="">
      <xdr:nvSpPr>
        <xdr:cNvPr id="277" name="テキスト ボックス 276"/>
        <xdr:cNvSpPr txBox="1"/>
      </xdr:nvSpPr>
      <xdr:spPr>
        <a:xfrm>
          <a:off x="14401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103415</xdr:rowOff>
    </xdr:from>
    <xdr:to>
      <xdr:col>20</xdr:col>
      <xdr:colOff>209550</xdr:colOff>
      <xdr:row>57</xdr:row>
      <xdr:rowOff>33565</xdr:rowOff>
    </xdr:to>
    <xdr:sp macro="" textlink="">
      <xdr:nvSpPr>
        <xdr:cNvPr id="278" name="円/楕円 277"/>
        <xdr:cNvSpPr/>
      </xdr:nvSpPr>
      <xdr:spPr>
        <a:xfrm>
          <a:off x="13843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43742</xdr:rowOff>
    </xdr:from>
    <xdr:ext cx="762000" cy="259045"/>
    <xdr:sp macro="" textlink="">
      <xdr:nvSpPr>
        <xdr:cNvPr id="279" name="テキスト ボックス 278"/>
        <xdr:cNvSpPr txBox="1"/>
      </xdr:nvSpPr>
      <xdr:spPr>
        <a:xfrm>
          <a:off x="13512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48985</xdr:rowOff>
    </xdr:from>
    <xdr:to>
      <xdr:col>19</xdr:col>
      <xdr:colOff>6350</xdr:colOff>
      <xdr:row>56</xdr:row>
      <xdr:rowOff>150585</xdr:rowOff>
    </xdr:to>
    <xdr:sp macro="" textlink="">
      <xdr:nvSpPr>
        <xdr:cNvPr id="280" name="円/楕円 279"/>
        <xdr:cNvSpPr/>
      </xdr:nvSpPr>
      <xdr:spPr>
        <a:xfrm>
          <a:off x="12954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160762</xdr:rowOff>
    </xdr:from>
    <xdr:ext cx="762000" cy="259045"/>
    <xdr:sp macro="" textlink="">
      <xdr:nvSpPr>
        <xdr:cNvPr id="281" name="テキスト ボックス 280"/>
        <xdr:cNvSpPr txBox="1"/>
      </xdr:nvSpPr>
      <xdr:spPr>
        <a:xfrm>
          <a:off x="12623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補助費等に係る経常収支比率は、全国平均、県平均、類似団体平均を上回っている。</a:t>
          </a:r>
          <a:endParaRPr lang="ja-JP" altLang="ja-JP" sz="1300">
            <a:effectLst/>
          </a:endParaRPr>
        </a:p>
        <a:p>
          <a:r>
            <a:rPr kumimoji="1" lang="ja-JP" altLang="ja-JP" sz="1300">
              <a:solidFill>
                <a:schemeClr val="dk1"/>
              </a:solidFill>
              <a:effectLst/>
              <a:latin typeface="+mn-lt"/>
              <a:ea typeface="+mn-ea"/>
              <a:cs typeface="+mn-cs"/>
            </a:rPr>
            <a:t>　鯖江丹生消防組合や鯖江広域衛生施設組合等の一部事務組合への負担金</a:t>
          </a:r>
          <a:r>
            <a:rPr kumimoji="1" lang="ja-JP" altLang="en-US" sz="1300">
              <a:solidFill>
                <a:schemeClr val="dk1"/>
              </a:solidFill>
              <a:effectLst/>
              <a:latin typeface="+mn-lt"/>
              <a:ea typeface="+mn-ea"/>
              <a:cs typeface="+mn-cs"/>
            </a:rPr>
            <a:t>、商工業振興のための補助金等</a:t>
          </a:r>
          <a:r>
            <a:rPr kumimoji="1" lang="ja-JP" altLang="ja-JP" sz="1300">
              <a:solidFill>
                <a:schemeClr val="dk1"/>
              </a:solidFill>
              <a:effectLst/>
              <a:latin typeface="+mn-lt"/>
              <a:ea typeface="+mn-ea"/>
              <a:cs typeface="+mn-cs"/>
            </a:rPr>
            <a:t>が多額なためであるが、今後は、一部事務組合の歳出を注視するとともに、所期の目的を達成した補助制度の見直しや事業縮小を行い、補助費等の抑制を図りたい。</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81280</xdr:rowOff>
    </xdr:from>
    <xdr:to>
      <xdr:col>24</xdr:col>
      <xdr:colOff>31750</xdr:colOff>
      <xdr:row>39</xdr:row>
      <xdr:rowOff>12700</xdr:rowOff>
    </xdr:to>
    <xdr:cxnSp macro="">
      <xdr:nvCxnSpPr>
        <xdr:cNvPr id="309" name="直線コネクタ 308"/>
        <xdr:cNvCxnSpPr/>
      </xdr:nvCxnSpPr>
      <xdr:spPr>
        <a:xfrm>
          <a:off x="15671800" y="659638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75565</xdr:rowOff>
    </xdr:from>
    <xdr:to>
      <xdr:col>22</xdr:col>
      <xdr:colOff>565150</xdr:colOff>
      <xdr:row>38</xdr:row>
      <xdr:rowOff>81280</xdr:rowOff>
    </xdr:to>
    <xdr:cxnSp macro="">
      <xdr:nvCxnSpPr>
        <xdr:cNvPr id="312" name="直線コネクタ 311"/>
        <xdr:cNvCxnSpPr/>
      </xdr:nvCxnSpPr>
      <xdr:spPr>
        <a:xfrm>
          <a:off x="14782800" y="65906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10812</xdr:rowOff>
    </xdr:from>
    <xdr:ext cx="736600" cy="259045"/>
    <xdr:sp macro="" textlink="">
      <xdr:nvSpPr>
        <xdr:cNvPr id="314" name="テキスト ボックス 313"/>
        <xdr:cNvSpPr txBox="1"/>
      </xdr:nvSpPr>
      <xdr:spPr>
        <a:xfrm>
          <a:off x="15290800" y="6183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75565</xdr:rowOff>
    </xdr:from>
    <xdr:to>
      <xdr:col>21</xdr:col>
      <xdr:colOff>361950</xdr:colOff>
      <xdr:row>38</xdr:row>
      <xdr:rowOff>109855</xdr:rowOff>
    </xdr:to>
    <xdr:cxnSp macro="">
      <xdr:nvCxnSpPr>
        <xdr:cNvPr id="315" name="直線コネクタ 314"/>
        <xdr:cNvCxnSpPr/>
      </xdr:nvCxnSpPr>
      <xdr:spPr>
        <a:xfrm flipV="1">
          <a:off x="13893800" y="65906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116205</xdr:rowOff>
    </xdr:from>
    <xdr:to>
      <xdr:col>21</xdr:col>
      <xdr:colOff>412750</xdr:colOff>
      <xdr:row>38</xdr:row>
      <xdr:rowOff>46355</xdr:rowOff>
    </xdr:to>
    <xdr:sp macro="" textlink="">
      <xdr:nvSpPr>
        <xdr:cNvPr id="316" name="フローチャート : 判断 315"/>
        <xdr:cNvSpPr/>
      </xdr:nvSpPr>
      <xdr:spPr>
        <a:xfrm>
          <a:off x="14732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56532</xdr:rowOff>
    </xdr:from>
    <xdr:ext cx="762000" cy="259045"/>
    <xdr:sp macro="" textlink="">
      <xdr:nvSpPr>
        <xdr:cNvPr id="317" name="テキスト ボックス 316"/>
        <xdr:cNvSpPr txBox="1"/>
      </xdr:nvSpPr>
      <xdr:spPr>
        <a:xfrm>
          <a:off x="14401800" y="622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75565</xdr:rowOff>
    </xdr:from>
    <xdr:to>
      <xdr:col>20</xdr:col>
      <xdr:colOff>158750</xdr:colOff>
      <xdr:row>38</xdr:row>
      <xdr:rowOff>109855</xdr:rowOff>
    </xdr:to>
    <xdr:cxnSp macro="">
      <xdr:nvCxnSpPr>
        <xdr:cNvPr id="318" name="直線コネクタ 317"/>
        <xdr:cNvCxnSpPr/>
      </xdr:nvCxnSpPr>
      <xdr:spPr>
        <a:xfrm>
          <a:off x="13004800" y="65906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121920</xdr:rowOff>
    </xdr:from>
    <xdr:to>
      <xdr:col>20</xdr:col>
      <xdr:colOff>209550</xdr:colOff>
      <xdr:row>38</xdr:row>
      <xdr:rowOff>52070</xdr:rowOff>
    </xdr:to>
    <xdr:sp macro="" textlink="">
      <xdr:nvSpPr>
        <xdr:cNvPr id="319" name="フローチャート : 判断 318"/>
        <xdr:cNvSpPr/>
      </xdr:nvSpPr>
      <xdr:spPr>
        <a:xfrm>
          <a:off x="13843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62247</xdr:rowOff>
    </xdr:from>
    <xdr:ext cx="762000" cy="259045"/>
    <xdr:sp macro="" textlink="">
      <xdr:nvSpPr>
        <xdr:cNvPr id="320" name="テキスト ボックス 319"/>
        <xdr:cNvSpPr txBox="1"/>
      </xdr:nvSpPr>
      <xdr:spPr>
        <a:xfrm>
          <a:off x="13512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116205</xdr:rowOff>
    </xdr:from>
    <xdr:to>
      <xdr:col>19</xdr:col>
      <xdr:colOff>6350</xdr:colOff>
      <xdr:row>38</xdr:row>
      <xdr:rowOff>46355</xdr:rowOff>
    </xdr:to>
    <xdr:sp macro="" textlink="">
      <xdr:nvSpPr>
        <xdr:cNvPr id="321" name="フローチャート : 判断 320"/>
        <xdr:cNvSpPr/>
      </xdr:nvSpPr>
      <xdr:spPr>
        <a:xfrm>
          <a:off x="12954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56532</xdr:rowOff>
    </xdr:from>
    <xdr:ext cx="762000" cy="259045"/>
    <xdr:sp macro="" textlink="">
      <xdr:nvSpPr>
        <xdr:cNvPr id="322" name="テキスト ボックス 321"/>
        <xdr:cNvSpPr txBox="1"/>
      </xdr:nvSpPr>
      <xdr:spPr>
        <a:xfrm>
          <a:off x="12623800" y="622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133350</xdr:rowOff>
    </xdr:from>
    <xdr:to>
      <xdr:col>24</xdr:col>
      <xdr:colOff>82550</xdr:colOff>
      <xdr:row>39</xdr:row>
      <xdr:rowOff>63500</xdr:rowOff>
    </xdr:to>
    <xdr:sp macro="" textlink="">
      <xdr:nvSpPr>
        <xdr:cNvPr id="328" name="円/楕円 327"/>
        <xdr:cNvSpPr/>
      </xdr:nvSpPr>
      <xdr:spPr>
        <a:xfrm>
          <a:off x="164592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105427</xdr:rowOff>
    </xdr:from>
    <xdr:ext cx="762000" cy="259045"/>
    <xdr:sp macro="" textlink="">
      <xdr:nvSpPr>
        <xdr:cNvPr id="329" name="補助費等該当値テキスト"/>
        <xdr:cNvSpPr txBox="1"/>
      </xdr:nvSpPr>
      <xdr:spPr>
        <a:xfrm>
          <a:off x="165989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30480</xdr:rowOff>
    </xdr:from>
    <xdr:to>
      <xdr:col>22</xdr:col>
      <xdr:colOff>615950</xdr:colOff>
      <xdr:row>38</xdr:row>
      <xdr:rowOff>132080</xdr:rowOff>
    </xdr:to>
    <xdr:sp macro="" textlink="">
      <xdr:nvSpPr>
        <xdr:cNvPr id="330" name="円/楕円 329"/>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116857</xdr:rowOff>
    </xdr:from>
    <xdr:ext cx="736600" cy="259045"/>
    <xdr:sp macro="" textlink="">
      <xdr:nvSpPr>
        <xdr:cNvPr id="331" name="テキスト ボックス 330"/>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24765</xdr:rowOff>
    </xdr:from>
    <xdr:to>
      <xdr:col>21</xdr:col>
      <xdr:colOff>412750</xdr:colOff>
      <xdr:row>38</xdr:row>
      <xdr:rowOff>126365</xdr:rowOff>
    </xdr:to>
    <xdr:sp macro="" textlink="">
      <xdr:nvSpPr>
        <xdr:cNvPr id="332" name="円/楕円 331"/>
        <xdr:cNvSpPr/>
      </xdr:nvSpPr>
      <xdr:spPr>
        <a:xfrm>
          <a:off x="147320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111142</xdr:rowOff>
    </xdr:from>
    <xdr:ext cx="762000" cy="259045"/>
    <xdr:sp macro="" textlink="">
      <xdr:nvSpPr>
        <xdr:cNvPr id="333" name="テキスト ボックス 332"/>
        <xdr:cNvSpPr txBox="1"/>
      </xdr:nvSpPr>
      <xdr:spPr>
        <a:xfrm>
          <a:off x="14401800" y="6626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59055</xdr:rowOff>
    </xdr:from>
    <xdr:to>
      <xdr:col>20</xdr:col>
      <xdr:colOff>209550</xdr:colOff>
      <xdr:row>38</xdr:row>
      <xdr:rowOff>160655</xdr:rowOff>
    </xdr:to>
    <xdr:sp macro="" textlink="">
      <xdr:nvSpPr>
        <xdr:cNvPr id="334" name="円/楕円 333"/>
        <xdr:cNvSpPr/>
      </xdr:nvSpPr>
      <xdr:spPr>
        <a:xfrm>
          <a:off x="13843000" y="65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145432</xdr:rowOff>
    </xdr:from>
    <xdr:ext cx="762000" cy="259045"/>
    <xdr:sp macro="" textlink="">
      <xdr:nvSpPr>
        <xdr:cNvPr id="335" name="テキスト ボックス 334"/>
        <xdr:cNvSpPr txBox="1"/>
      </xdr:nvSpPr>
      <xdr:spPr>
        <a:xfrm>
          <a:off x="13512800" y="666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24765</xdr:rowOff>
    </xdr:from>
    <xdr:to>
      <xdr:col>19</xdr:col>
      <xdr:colOff>6350</xdr:colOff>
      <xdr:row>38</xdr:row>
      <xdr:rowOff>126365</xdr:rowOff>
    </xdr:to>
    <xdr:sp macro="" textlink="">
      <xdr:nvSpPr>
        <xdr:cNvPr id="336" name="円/楕円 335"/>
        <xdr:cNvSpPr/>
      </xdr:nvSpPr>
      <xdr:spPr>
        <a:xfrm>
          <a:off x="129540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111142</xdr:rowOff>
    </xdr:from>
    <xdr:ext cx="762000" cy="259045"/>
    <xdr:sp macro="" textlink="">
      <xdr:nvSpPr>
        <xdr:cNvPr id="337" name="テキスト ボックス 336"/>
        <xdr:cNvSpPr txBox="1"/>
      </xdr:nvSpPr>
      <xdr:spPr>
        <a:xfrm>
          <a:off x="12623800" y="6626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公債費に係る経常収支比率は、</a:t>
          </a:r>
          <a:r>
            <a:rPr kumimoji="1" lang="ja-JP" altLang="en-US" sz="1300">
              <a:solidFill>
                <a:schemeClr val="dk1"/>
              </a:solidFill>
              <a:effectLst/>
              <a:latin typeface="+mn-lt"/>
              <a:ea typeface="+mn-ea"/>
              <a:cs typeface="+mn-cs"/>
            </a:rPr>
            <a:t>市場公募債の満期償還があったことにより、</a:t>
          </a:r>
          <a:r>
            <a:rPr kumimoji="1" lang="ja-JP" altLang="ja-JP" sz="1300">
              <a:solidFill>
                <a:schemeClr val="dk1"/>
              </a:solidFill>
              <a:effectLst/>
              <a:latin typeface="+mn-lt"/>
              <a:ea typeface="+mn-ea"/>
              <a:cs typeface="+mn-cs"/>
            </a:rPr>
            <a:t>昨年度に比べ、</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２０</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依然</a:t>
          </a:r>
          <a:r>
            <a:rPr kumimoji="1" lang="ja-JP" altLang="ja-JP" sz="1300">
              <a:solidFill>
                <a:schemeClr val="dk1"/>
              </a:solidFill>
              <a:effectLst/>
              <a:latin typeface="+mn-lt"/>
              <a:ea typeface="+mn-ea"/>
              <a:cs typeface="+mn-cs"/>
            </a:rPr>
            <a:t>として全国平均、県平均および類似団体平均を</a:t>
          </a:r>
          <a:r>
            <a:rPr kumimoji="1" lang="ja-JP" altLang="en-US" sz="1300">
              <a:solidFill>
                <a:schemeClr val="dk1"/>
              </a:solidFill>
              <a:effectLst/>
              <a:latin typeface="+mn-lt"/>
              <a:ea typeface="+mn-ea"/>
              <a:cs typeface="+mn-cs"/>
            </a:rPr>
            <a:t>上</a:t>
          </a:r>
          <a:r>
            <a:rPr kumimoji="1" lang="ja-JP" altLang="ja-JP" sz="1300">
              <a:solidFill>
                <a:schemeClr val="dk1"/>
              </a:solidFill>
              <a:effectLst/>
              <a:latin typeface="+mn-lt"/>
              <a:ea typeface="+mn-ea"/>
              <a:cs typeface="+mn-cs"/>
            </a:rPr>
            <a:t>回っているため、起債発行額を起債元金償還額以下に抑制するなどして、地方債現在高の減少に努めたい。</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67563</xdr:rowOff>
    </xdr:from>
    <xdr:to>
      <xdr:col>7</xdr:col>
      <xdr:colOff>15875</xdr:colOff>
      <xdr:row>78</xdr:row>
      <xdr:rowOff>154432</xdr:rowOff>
    </xdr:to>
    <xdr:cxnSp macro="">
      <xdr:nvCxnSpPr>
        <xdr:cNvPr id="367" name="直線コネクタ 366"/>
        <xdr:cNvCxnSpPr/>
      </xdr:nvCxnSpPr>
      <xdr:spPr>
        <a:xfrm>
          <a:off x="3987800" y="13440663"/>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8"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67563</xdr:rowOff>
    </xdr:from>
    <xdr:to>
      <xdr:col>5</xdr:col>
      <xdr:colOff>549275</xdr:colOff>
      <xdr:row>78</xdr:row>
      <xdr:rowOff>163576</xdr:rowOff>
    </xdr:to>
    <xdr:cxnSp macro="">
      <xdr:nvCxnSpPr>
        <xdr:cNvPr id="370" name="直線コネクタ 369"/>
        <xdr:cNvCxnSpPr/>
      </xdr:nvCxnSpPr>
      <xdr:spPr>
        <a:xfrm flipV="1">
          <a:off x="3098800" y="13440663"/>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72" name="テキスト ボックス 371"/>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149861</xdr:rowOff>
    </xdr:from>
    <xdr:to>
      <xdr:col>4</xdr:col>
      <xdr:colOff>346075</xdr:colOff>
      <xdr:row>78</xdr:row>
      <xdr:rowOff>163576</xdr:rowOff>
    </xdr:to>
    <xdr:cxnSp macro="">
      <xdr:nvCxnSpPr>
        <xdr:cNvPr id="373" name="直線コネクタ 372"/>
        <xdr:cNvCxnSpPr/>
      </xdr:nvCxnSpPr>
      <xdr:spPr>
        <a:xfrm>
          <a:off x="2209800" y="135229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149861</xdr:rowOff>
    </xdr:from>
    <xdr:to>
      <xdr:col>3</xdr:col>
      <xdr:colOff>142875</xdr:colOff>
      <xdr:row>78</xdr:row>
      <xdr:rowOff>168148</xdr:rowOff>
    </xdr:to>
    <xdr:cxnSp macro="">
      <xdr:nvCxnSpPr>
        <xdr:cNvPr id="376" name="直線コネクタ 375"/>
        <xdr:cNvCxnSpPr/>
      </xdr:nvCxnSpPr>
      <xdr:spPr>
        <a:xfrm flipV="1">
          <a:off x="1320800" y="135229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133350</xdr:rowOff>
    </xdr:from>
    <xdr:to>
      <xdr:col>3</xdr:col>
      <xdr:colOff>193675</xdr:colOff>
      <xdr:row>78</xdr:row>
      <xdr:rowOff>63500</xdr:rowOff>
    </xdr:to>
    <xdr:sp macro="" textlink="">
      <xdr:nvSpPr>
        <xdr:cNvPr id="377" name="フローチャート : 判断 376"/>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73677</xdr:rowOff>
    </xdr:from>
    <xdr:ext cx="762000" cy="259045"/>
    <xdr:sp macro="" textlink="">
      <xdr:nvSpPr>
        <xdr:cNvPr id="378" name="テキスト ボックス 377"/>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103632</xdr:rowOff>
    </xdr:from>
    <xdr:to>
      <xdr:col>7</xdr:col>
      <xdr:colOff>66675</xdr:colOff>
      <xdr:row>79</xdr:row>
      <xdr:rowOff>33782</xdr:rowOff>
    </xdr:to>
    <xdr:sp macro="" textlink="">
      <xdr:nvSpPr>
        <xdr:cNvPr id="386" name="円/楕円 385"/>
        <xdr:cNvSpPr/>
      </xdr:nvSpPr>
      <xdr:spPr>
        <a:xfrm>
          <a:off x="4775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75709</xdr:rowOff>
    </xdr:from>
    <xdr:ext cx="762000" cy="259045"/>
    <xdr:sp macro="" textlink="">
      <xdr:nvSpPr>
        <xdr:cNvPr id="387" name="公債費該当値テキスト"/>
        <xdr:cNvSpPr txBox="1"/>
      </xdr:nvSpPr>
      <xdr:spPr>
        <a:xfrm>
          <a:off x="4914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16763</xdr:rowOff>
    </xdr:from>
    <xdr:to>
      <xdr:col>5</xdr:col>
      <xdr:colOff>600075</xdr:colOff>
      <xdr:row>78</xdr:row>
      <xdr:rowOff>118363</xdr:rowOff>
    </xdr:to>
    <xdr:sp macro="" textlink="">
      <xdr:nvSpPr>
        <xdr:cNvPr id="388" name="円/楕円 387"/>
        <xdr:cNvSpPr/>
      </xdr:nvSpPr>
      <xdr:spPr>
        <a:xfrm>
          <a:off x="3937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89" name="テキスト ボックス 388"/>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112776</xdr:rowOff>
    </xdr:from>
    <xdr:to>
      <xdr:col>4</xdr:col>
      <xdr:colOff>396875</xdr:colOff>
      <xdr:row>79</xdr:row>
      <xdr:rowOff>42926</xdr:rowOff>
    </xdr:to>
    <xdr:sp macro="" textlink="">
      <xdr:nvSpPr>
        <xdr:cNvPr id="390" name="円/楕円 389"/>
        <xdr:cNvSpPr/>
      </xdr:nvSpPr>
      <xdr:spPr>
        <a:xfrm>
          <a:off x="3048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27703</xdr:rowOff>
    </xdr:from>
    <xdr:ext cx="762000" cy="259045"/>
    <xdr:sp macro="" textlink="">
      <xdr:nvSpPr>
        <xdr:cNvPr id="391" name="テキスト ボックス 390"/>
        <xdr:cNvSpPr txBox="1"/>
      </xdr:nvSpPr>
      <xdr:spPr>
        <a:xfrm>
          <a:off x="2717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99061</xdr:rowOff>
    </xdr:from>
    <xdr:to>
      <xdr:col>3</xdr:col>
      <xdr:colOff>193675</xdr:colOff>
      <xdr:row>79</xdr:row>
      <xdr:rowOff>29211</xdr:rowOff>
    </xdr:to>
    <xdr:sp macro="" textlink="">
      <xdr:nvSpPr>
        <xdr:cNvPr id="392" name="円/楕円 391"/>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93" name="テキスト ボックス 392"/>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117348</xdr:rowOff>
    </xdr:from>
    <xdr:to>
      <xdr:col>1</xdr:col>
      <xdr:colOff>676275</xdr:colOff>
      <xdr:row>79</xdr:row>
      <xdr:rowOff>47498</xdr:rowOff>
    </xdr:to>
    <xdr:sp macro="" textlink="">
      <xdr:nvSpPr>
        <xdr:cNvPr id="394" name="円/楕円 393"/>
        <xdr:cNvSpPr/>
      </xdr:nvSpPr>
      <xdr:spPr>
        <a:xfrm>
          <a:off x="1270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32275</xdr:rowOff>
    </xdr:from>
    <xdr:ext cx="762000" cy="259045"/>
    <xdr:sp macro="" textlink="">
      <xdr:nvSpPr>
        <xdr:cNvPr id="395" name="テキスト ボックス 394"/>
        <xdr:cNvSpPr txBox="1"/>
      </xdr:nvSpPr>
      <xdr:spPr>
        <a:xfrm>
          <a:off x="939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公債費以外の経常収支比率は、全国平均、県平均、類似団体平均を下回り、良好に推移している。</a:t>
          </a:r>
          <a:endParaRPr lang="ja-JP" altLang="ja-JP" sz="1300">
            <a:effectLst/>
          </a:endParaRPr>
        </a:p>
        <a:p>
          <a:r>
            <a:rPr kumimoji="1" lang="ja-JP" altLang="ja-JP" sz="1300">
              <a:solidFill>
                <a:schemeClr val="dk1"/>
              </a:solidFill>
              <a:effectLst/>
              <a:latin typeface="+mn-lt"/>
              <a:ea typeface="+mn-ea"/>
              <a:cs typeface="+mn-cs"/>
            </a:rPr>
            <a:t>　現在全国平均、県平均、類似団体平均を上回っている物件費・補助費についても抑制を図り、さらなる高水準を目指したい。</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153670</xdr:rowOff>
    </xdr:from>
    <xdr:to>
      <xdr:col>24</xdr:col>
      <xdr:colOff>31750</xdr:colOff>
      <xdr:row>75</xdr:row>
      <xdr:rowOff>16510</xdr:rowOff>
    </xdr:to>
    <xdr:cxnSp macro="">
      <xdr:nvCxnSpPr>
        <xdr:cNvPr id="428" name="直線コネクタ 427"/>
        <xdr:cNvCxnSpPr/>
      </xdr:nvCxnSpPr>
      <xdr:spPr>
        <a:xfrm flipV="1">
          <a:off x="15671800" y="128409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143527</xdr:rowOff>
    </xdr:from>
    <xdr:ext cx="762000" cy="259045"/>
    <xdr:sp macro="" textlink="">
      <xdr:nvSpPr>
        <xdr:cNvPr id="429" name="公債費以外平均値テキスト"/>
        <xdr:cNvSpPr txBox="1"/>
      </xdr:nvSpPr>
      <xdr:spPr>
        <a:xfrm>
          <a:off x="16598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165100</xdr:rowOff>
    </xdr:from>
    <xdr:to>
      <xdr:col>22</xdr:col>
      <xdr:colOff>565150</xdr:colOff>
      <xdr:row>75</xdr:row>
      <xdr:rowOff>16510</xdr:rowOff>
    </xdr:to>
    <xdr:cxnSp macro="">
      <xdr:nvCxnSpPr>
        <xdr:cNvPr id="431" name="直線コネクタ 430"/>
        <xdr:cNvCxnSpPr/>
      </xdr:nvCxnSpPr>
      <xdr:spPr>
        <a:xfrm>
          <a:off x="14782800" y="12852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170197</xdr:rowOff>
    </xdr:from>
    <xdr:ext cx="736600" cy="259045"/>
    <xdr:sp macro="" textlink="">
      <xdr:nvSpPr>
        <xdr:cNvPr id="433" name="テキスト ボックス 432"/>
        <xdr:cNvSpPr txBox="1"/>
      </xdr:nvSpPr>
      <xdr:spPr>
        <a:xfrm>
          <a:off x="15290800" y="1302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107950</xdr:rowOff>
    </xdr:from>
    <xdr:to>
      <xdr:col>21</xdr:col>
      <xdr:colOff>361950</xdr:colOff>
      <xdr:row>74</xdr:row>
      <xdr:rowOff>165100</xdr:rowOff>
    </xdr:to>
    <xdr:cxnSp macro="">
      <xdr:nvCxnSpPr>
        <xdr:cNvPr id="434" name="直線コネクタ 433"/>
        <xdr:cNvCxnSpPr/>
      </xdr:nvCxnSpPr>
      <xdr:spPr>
        <a:xfrm>
          <a:off x="13893800" y="12795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5" name="フローチャート : 判断 434"/>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6" name="テキスト ボックス 435"/>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107950</xdr:rowOff>
    </xdr:from>
    <xdr:to>
      <xdr:col>20</xdr:col>
      <xdr:colOff>158750</xdr:colOff>
      <xdr:row>74</xdr:row>
      <xdr:rowOff>146050</xdr:rowOff>
    </xdr:to>
    <xdr:cxnSp macro="">
      <xdr:nvCxnSpPr>
        <xdr:cNvPr id="437" name="直線コネクタ 436"/>
        <xdr:cNvCxnSpPr/>
      </xdr:nvCxnSpPr>
      <xdr:spPr>
        <a:xfrm flipV="1">
          <a:off x="13004800" y="12795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8" name="フローチャート : 判断 437"/>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39" name="テキスト ボックス 438"/>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41" name="テキスト ボックス 440"/>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102870</xdr:rowOff>
    </xdr:from>
    <xdr:to>
      <xdr:col>24</xdr:col>
      <xdr:colOff>82550</xdr:colOff>
      <xdr:row>75</xdr:row>
      <xdr:rowOff>33020</xdr:rowOff>
    </xdr:to>
    <xdr:sp macro="" textlink="">
      <xdr:nvSpPr>
        <xdr:cNvPr id="447" name="円/楕円 446"/>
        <xdr:cNvSpPr/>
      </xdr:nvSpPr>
      <xdr:spPr>
        <a:xfrm>
          <a:off x="164592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119397</xdr:rowOff>
    </xdr:from>
    <xdr:ext cx="762000" cy="259045"/>
    <xdr:sp macro="" textlink="">
      <xdr:nvSpPr>
        <xdr:cNvPr id="448" name="公債費以外該当値テキスト"/>
        <xdr:cNvSpPr txBox="1"/>
      </xdr:nvSpPr>
      <xdr:spPr>
        <a:xfrm>
          <a:off x="165989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137160</xdr:rowOff>
    </xdr:from>
    <xdr:to>
      <xdr:col>22</xdr:col>
      <xdr:colOff>615950</xdr:colOff>
      <xdr:row>75</xdr:row>
      <xdr:rowOff>67310</xdr:rowOff>
    </xdr:to>
    <xdr:sp macro="" textlink="">
      <xdr:nvSpPr>
        <xdr:cNvPr id="449" name="円/楕円 448"/>
        <xdr:cNvSpPr/>
      </xdr:nvSpPr>
      <xdr:spPr>
        <a:xfrm>
          <a:off x="15621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77487</xdr:rowOff>
    </xdr:from>
    <xdr:ext cx="736600" cy="259045"/>
    <xdr:sp macro="" textlink="">
      <xdr:nvSpPr>
        <xdr:cNvPr id="450" name="テキスト ボックス 449"/>
        <xdr:cNvSpPr txBox="1"/>
      </xdr:nvSpPr>
      <xdr:spPr>
        <a:xfrm>
          <a:off x="15290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114300</xdr:rowOff>
    </xdr:from>
    <xdr:to>
      <xdr:col>21</xdr:col>
      <xdr:colOff>412750</xdr:colOff>
      <xdr:row>75</xdr:row>
      <xdr:rowOff>44450</xdr:rowOff>
    </xdr:to>
    <xdr:sp macro="" textlink="">
      <xdr:nvSpPr>
        <xdr:cNvPr id="451" name="円/楕円 450"/>
        <xdr:cNvSpPr/>
      </xdr:nvSpPr>
      <xdr:spPr>
        <a:xfrm>
          <a:off x="14732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54627</xdr:rowOff>
    </xdr:from>
    <xdr:ext cx="762000" cy="259045"/>
    <xdr:sp macro="" textlink="">
      <xdr:nvSpPr>
        <xdr:cNvPr id="452" name="テキスト ボックス 451"/>
        <xdr:cNvSpPr txBox="1"/>
      </xdr:nvSpPr>
      <xdr:spPr>
        <a:xfrm>
          <a:off x="14401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57150</xdr:rowOff>
    </xdr:from>
    <xdr:to>
      <xdr:col>20</xdr:col>
      <xdr:colOff>209550</xdr:colOff>
      <xdr:row>74</xdr:row>
      <xdr:rowOff>158750</xdr:rowOff>
    </xdr:to>
    <xdr:sp macro="" textlink="">
      <xdr:nvSpPr>
        <xdr:cNvPr id="453" name="円/楕円 452"/>
        <xdr:cNvSpPr/>
      </xdr:nvSpPr>
      <xdr:spPr>
        <a:xfrm>
          <a:off x="13843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168927</xdr:rowOff>
    </xdr:from>
    <xdr:ext cx="762000" cy="259045"/>
    <xdr:sp macro="" textlink="">
      <xdr:nvSpPr>
        <xdr:cNvPr id="454" name="テキスト ボックス 453"/>
        <xdr:cNvSpPr txBox="1"/>
      </xdr:nvSpPr>
      <xdr:spPr>
        <a:xfrm>
          <a:off x="13512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95250</xdr:rowOff>
    </xdr:from>
    <xdr:to>
      <xdr:col>19</xdr:col>
      <xdr:colOff>6350</xdr:colOff>
      <xdr:row>75</xdr:row>
      <xdr:rowOff>25400</xdr:rowOff>
    </xdr:to>
    <xdr:sp macro="" textlink="">
      <xdr:nvSpPr>
        <xdr:cNvPr id="455" name="円/楕円 454"/>
        <xdr:cNvSpPr/>
      </xdr:nvSpPr>
      <xdr:spPr>
        <a:xfrm>
          <a:off x="12954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35577</xdr:rowOff>
    </xdr:from>
    <xdr:ext cx="762000" cy="259045"/>
    <xdr:sp macro="" textlink="">
      <xdr:nvSpPr>
        <xdr:cNvPr id="456" name="テキスト ボックス 455"/>
        <xdr:cNvSpPr txBox="1"/>
      </xdr:nvSpPr>
      <xdr:spPr>
        <a:xfrm>
          <a:off x="12623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福井県鯖江市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132944</xdr:rowOff>
    </xdr:from>
    <xdr:to>
      <xdr:col>4</xdr:col>
      <xdr:colOff>1117600</xdr:colOff>
      <xdr:row>17</xdr:row>
      <xdr:rowOff>171234</xdr:rowOff>
    </xdr:to>
    <xdr:cxnSp macro="">
      <xdr:nvCxnSpPr>
        <xdr:cNvPr id="50" name="直線コネクタ 49"/>
        <xdr:cNvCxnSpPr/>
      </xdr:nvCxnSpPr>
      <xdr:spPr bwMode="auto">
        <a:xfrm>
          <a:off x="5003800" y="3095219"/>
          <a:ext cx="647700" cy="38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108634</xdr:rowOff>
    </xdr:from>
    <xdr:ext cx="762000" cy="259045"/>
    <xdr:sp macro="" textlink="">
      <xdr:nvSpPr>
        <xdr:cNvPr id="51" name="人口1人当たり決算額の推移平均値テキスト130"/>
        <xdr:cNvSpPr txBox="1"/>
      </xdr:nvSpPr>
      <xdr:spPr>
        <a:xfrm>
          <a:off x="5740400" y="272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132944</xdr:rowOff>
    </xdr:from>
    <xdr:to>
      <xdr:col>4</xdr:col>
      <xdr:colOff>469900</xdr:colOff>
      <xdr:row>17</xdr:row>
      <xdr:rowOff>151479</xdr:rowOff>
    </xdr:to>
    <xdr:cxnSp macro="">
      <xdr:nvCxnSpPr>
        <xdr:cNvPr id="53" name="直線コネクタ 52"/>
        <xdr:cNvCxnSpPr/>
      </xdr:nvCxnSpPr>
      <xdr:spPr bwMode="auto">
        <a:xfrm flipV="1">
          <a:off x="4305300" y="3095219"/>
          <a:ext cx="698500" cy="18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43978</xdr:rowOff>
    </xdr:from>
    <xdr:ext cx="736600" cy="259045"/>
    <xdr:sp macro="" textlink="">
      <xdr:nvSpPr>
        <xdr:cNvPr id="55" name="テキスト ボックス 54"/>
        <xdr:cNvSpPr txBox="1"/>
      </xdr:nvSpPr>
      <xdr:spPr>
        <a:xfrm>
          <a:off x="4622800" y="266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151479</xdr:rowOff>
    </xdr:from>
    <xdr:to>
      <xdr:col>3</xdr:col>
      <xdr:colOff>904875</xdr:colOff>
      <xdr:row>18</xdr:row>
      <xdr:rowOff>31083</xdr:rowOff>
    </xdr:to>
    <xdr:cxnSp macro="">
      <xdr:nvCxnSpPr>
        <xdr:cNvPr id="56" name="直線コネクタ 55"/>
        <xdr:cNvCxnSpPr/>
      </xdr:nvCxnSpPr>
      <xdr:spPr bwMode="auto">
        <a:xfrm flipV="1">
          <a:off x="3606800" y="3113754"/>
          <a:ext cx="698500" cy="51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115176</xdr:rowOff>
    </xdr:from>
    <xdr:to>
      <xdr:col>3</xdr:col>
      <xdr:colOff>955675</xdr:colOff>
      <xdr:row>17</xdr:row>
      <xdr:rowOff>45326</xdr:rowOff>
    </xdr:to>
    <xdr:sp macro="" textlink="">
      <xdr:nvSpPr>
        <xdr:cNvPr id="57" name="フローチャート : 判断 56"/>
        <xdr:cNvSpPr/>
      </xdr:nvSpPr>
      <xdr:spPr bwMode="auto">
        <a:xfrm>
          <a:off x="42545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55503</xdr:rowOff>
    </xdr:from>
    <xdr:ext cx="762000" cy="259045"/>
    <xdr:sp macro="" textlink="">
      <xdr:nvSpPr>
        <xdr:cNvPr id="58" name="テキスト ボックス 57"/>
        <xdr:cNvSpPr txBox="1"/>
      </xdr:nvSpPr>
      <xdr:spPr>
        <a:xfrm>
          <a:off x="3924300" y="267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8471</xdr:rowOff>
    </xdr:from>
    <xdr:to>
      <xdr:col>3</xdr:col>
      <xdr:colOff>206375</xdr:colOff>
      <xdr:row>18</xdr:row>
      <xdr:rowOff>31083</xdr:rowOff>
    </xdr:to>
    <xdr:cxnSp macro="">
      <xdr:nvCxnSpPr>
        <xdr:cNvPr id="59" name="直線コネクタ 58"/>
        <xdr:cNvCxnSpPr/>
      </xdr:nvCxnSpPr>
      <xdr:spPr bwMode="auto">
        <a:xfrm>
          <a:off x="2908300" y="3142196"/>
          <a:ext cx="698500" cy="22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144647</xdr:rowOff>
    </xdr:from>
    <xdr:to>
      <xdr:col>3</xdr:col>
      <xdr:colOff>257175</xdr:colOff>
      <xdr:row>17</xdr:row>
      <xdr:rowOff>74797</xdr:rowOff>
    </xdr:to>
    <xdr:sp macro="" textlink="">
      <xdr:nvSpPr>
        <xdr:cNvPr id="60" name="フローチャート : 判断 59"/>
        <xdr:cNvSpPr/>
      </xdr:nvSpPr>
      <xdr:spPr bwMode="auto">
        <a:xfrm>
          <a:off x="35560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84974</xdr:rowOff>
    </xdr:from>
    <xdr:ext cx="762000" cy="259045"/>
    <xdr:sp macro="" textlink="">
      <xdr:nvSpPr>
        <xdr:cNvPr id="61" name="テキスト ボックス 60"/>
        <xdr:cNvSpPr txBox="1"/>
      </xdr:nvSpPr>
      <xdr:spPr>
        <a:xfrm>
          <a:off x="3225800" y="2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114967</xdr:rowOff>
    </xdr:from>
    <xdr:to>
      <xdr:col>2</xdr:col>
      <xdr:colOff>692150</xdr:colOff>
      <xdr:row>17</xdr:row>
      <xdr:rowOff>45117</xdr:rowOff>
    </xdr:to>
    <xdr:sp macro="" textlink="">
      <xdr:nvSpPr>
        <xdr:cNvPr id="62" name="フローチャート : 判断 61"/>
        <xdr:cNvSpPr/>
      </xdr:nvSpPr>
      <xdr:spPr bwMode="auto">
        <a:xfrm>
          <a:off x="2857500" y="2905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55294</xdr:rowOff>
    </xdr:from>
    <xdr:ext cx="762000" cy="259045"/>
    <xdr:sp macro="" textlink="">
      <xdr:nvSpPr>
        <xdr:cNvPr id="63" name="テキスト ボックス 62"/>
        <xdr:cNvSpPr txBox="1"/>
      </xdr:nvSpPr>
      <xdr:spPr>
        <a:xfrm>
          <a:off x="2527300" y="267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120434</xdr:rowOff>
    </xdr:from>
    <xdr:to>
      <xdr:col>5</xdr:col>
      <xdr:colOff>34925</xdr:colOff>
      <xdr:row>18</xdr:row>
      <xdr:rowOff>50584</xdr:rowOff>
    </xdr:to>
    <xdr:sp macro="" textlink="">
      <xdr:nvSpPr>
        <xdr:cNvPr id="69" name="円/楕円 68"/>
        <xdr:cNvSpPr/>
      </xdr:nvSpPr>
      <xdr:spPr bwMode="auto">
        <a:xfrm>
          <a:off x="5600700" y="3082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92511</xdr:rowOff>
    </xdr:from>
    <xdr:ext cx="762000" cy="259045"/>
    <xdr:sp macro="" textlink="">
      <xdr:nvSpPr>
        <xdr:cNvPr id="70" name="人口1人当たり決算額の推移該当値テキスト130"/>
        <xdr:cNvSpPr txBox="1"/>
      </xdr:nvSpPr>
      <xdr:spPr>
        <a:xfrm>
          <a:off x="5740400" y="305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62,178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82144</xdr:rowOff>
    </xdr:from>
    <xdr:to>
      <xdr:col>4</xdr:col>
      <xdr:colOff>520700</xdr:colOff>
      <xdr:row>18</xdr:row>
      <xdr:rowOff>12294</xdr:rowOff>
    </xdr:to>
    <xdr:sp macro="" textlink="">
      <xdr:nvSpPr>
        <xdr:cNvPr id="71" name="円/楕円 70"/>
        <xdr:cNvSpPr/>
      </xdr:nvSpPr>
      <xdr:spPr bwMode="auto">
        <a:xfrm>
          <a:off x="4953000" y="3044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168521</xdr:rowOff>
    </xdr:from>
    <xdr:ext cx="736600" cy="259045"/>
    <xdr:sp macro="" textlink="">
      <xdr:nvSpPr>
        <xdr:cNvPr id="72" name="テキスト ボックス 71"/>
        <xdr:cNvSpPr txBox="1"/>
      </xdr:nvSpPr>
      <xdr:spPr>
        <a:xfrm>
          <a:off x="4622800" y="313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64,188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100679</xdr:rowOff>
    </xdr:from>
    <xdr:to>
      <xdr:col>3</xdr:col>
      <xdr:colOff>955675</xdr:colOff>
      <xdr:row>18</xdr:row>
      <xdr:rowOff>30829</xdr:rowOff>
    </xdr:to>
    <xdr:sp macro="" textlink="">
      <xdr:nvSpPr>
        <xdr:cNvPr id="73" name="円/楕円 72"/>
        <xdr:cNvSpPr/>
      </xdr:nvSpPr>
      <xdr:spPr bwMode="auto">
        <a:xfrm>
          <a:off x="4254500" y="3062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15606</xdr:rowOff>
    </xdr:from>
    <xdr:ext cx="762000" cy="259045"/>
    <xdr:sp macro="" textlink="">
      <xdr:nvSpPr>
        <xdr:cNvPr id="74" name="テキスト ボックス 73"/>
        <xdr:cNvSpPr txBox="1"/>
      </xdr:nvSpPr>
      <xdr:spPr>
        <a:xfrm>
          <a:off x="3924300" y="314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63,215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151733</xdr:rowOff>
    </xdr:from>
    <xdr:to>
      <xdr:col>3</xdr:col>
      <xdr:colOff>257175</xdr:colOff>
      <xdr:row>18</xdr:row>
      <xdr:rowOff>81883</xdr:rowOff>
    </xdr:to>
    <xdr:sp macro="" textlink="">
      <xdr:nvSpPr>
        <xdr:cNvPr id="75" name="円/楕円 74"/>
        <xdr:cNvSpPr/>
      </xdr:nvSpPr>
      <xdr:spPr bwMode="auto">
        <a:xfrm>
          <a:off x="3556000" y="3114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66660</xdr:rowOff>
    </xdr:from>
    <xdr:ext cx="762000" cy="259045"/>
    <xdr:sp macro="" textlink="">
      <xdr:nvSpPr>
        <xdr:cNvPr id="76" name="テキスト ボックス 75"/>
        <xdr:cNvSpPr txBox="1"/>
      </xdr:nvSpPr>
      <xdr:spPr>
        <a:xfrm>
          <a:off x="3225800" y="32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60,535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129121</xdr:rowOff>
    </xdr:from>
    <xdr:to>
      <xdr:col>2</xdr:col>
      <xdr:colOff>692150</xdr:colOff>
      <xdr:row>18</xdr:row>
      <xdr:rowOff>59271</xdr:rowOff>
    </xdr:to>
    <xdr:sp macro="" textlink="">
      <xdr:nvSpPr>
        <xdr:cNvPr id="77" name="円/楕円 76"/>
        <xdr:cNvSpPr/>
      </xdr:nvSpPr>
      <xdr:spPr bwMode="auto">
        <a:xfrm>
          <a:off x="2857500" y="3091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44048</xdr:rowOff>
    </xdr:from>
    <xdr:ext cx="762000" cy="259045"/>
    <xdr:sp macro="" textlink="">
      <xdr:nvSpPr>
        <xdr:cNvPr id="78" name="テキスト ボックス 77"/>
        <xdr:cNvSpPr txBox="1"/>
      </xdr:nvSpPr>
      <xdr:spPr>
        <a:xfrm>
          <a:off x="2527300" y="317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97837</xdr:rowOff>
    </xdr:from>
    <xdr:to>
      <xdr:col>4</xdr:col>
      <xdr:colOff>1117600</xdr:colOff>
      <xdr:row>35</xdr:row>
      <xdr:rowOff>113316</xdr:rowOff>
    </xdr:to>
    <xdr:cxnSp macro="">
      <xdr:nvCxnSpPr>
        <xdr:cNvPr id="113" name="直線コネクタ 112"/>
        <xdr:cNvCxnSpPr/>
      </xdr:nvCxnSpPr>
      <xdr:spPr bwMode="auto">
        <a:xfrm>
          <a:off x="5003800" y="6708187"/>
          <a:ext cx="647700" cy="15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116596</xdr:rowOff>
    </xdr:from>
    <xdr:ext cx="762000" cy="259045"/>
    <xdr:sp macro="" textlink="">
      <xdr:nvSpPr>
        <xdr:cNvPr id="114" name="人口1人当たり決算額の推移平均値テキスト445"/>
        <xdr:cNvSpPr txBox="1"/>
      </xdr:nvSpPr>
      <xdr:spPr>
        <a:xfrm>
          <a:off x="5740400" y="6726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82423</xdr:rowOff>
    </xdr:from>
    <xdr:to>
      <xdr:col>4</xdr:col>
      <xdr:colOff>469900</xdr:colOff>
      <xdr:row>35</xdr:row>
      <xdr:rowOff>97837</xdr:rowOff>
    </xdr:to>
    <xdr:cxnSp macro="">
      <xdr:nvCxnSpPr>
        <xdr:cNvPr id="116" name="直線コネクタ 115"/>
        <xdr:cNvCxnSpPr/>
      </xdr:nvCxnSpPr>
      <xdr:spPr bwMode="auto">
        <a:xfrm>
          <a:off x="4305300" y="6692773"/>
          <a:ext cx="698500" cy="15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221294</xdr:rowOff>
    </xdr:from>
    <xdr:ext cx="736600" cy="259045"/>
    <xdr:sp macro="" textlink="">
      <xdr:nvSpPr>
        <xdr:cNvPr id="118" name="テキスト ボックス 117"/>
        <xdr:cNvSpPr txBox="1"/>
      </xdr:nvSpPr>
      <xdr:spPr>
        <a:xfrm>
          <a:off x="4622800" y="6831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35495</xdr:rowOff>
    </xdr:from>
    <xdr:to>
      <xdr:col>3</xdr:col>
      <xdr:colOff>904875</xdr:colOff>
      <xdr:row>35</xdr:row>
      <xdr:rowOff>82423</xdr:rowOff>
    </xdr:to>
    <xdr:cxnSp macro="">
      <xdr:nvCxnSpPr>
        <xdr:cNvPr id="119" name="直線コネクタ 118"/>
        <xdr:cNvCxnSpPr/>
      </xdr:nvCxnSpPr>
      <xdr:spPr bwMode="auto">
        <a:xfrm>
          <a:off x="3606800" y="6645845"/>
          <a:ext cx="698500" cy="46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87467</xdr:rowOff>
    </xdr:from>
    <xdr:to>
      <xdr:col>3</xdr:col>
      <xdr:colOff>955675</xdr:colOff>
      <xdr:row>35</xdr:row>
      <xdr:rowOff>189067</xdr:rowOff>
    </xdr:to>
    <xdr:sp macro="" textlink="">
      <xdr:nvSpPr>
        <xdr:cNvPr id="120" name="フローチャート : 判断 119"/>
        <xdr:cNvSpPr/>
      </xdr:nvSpPr>
      <xdr:spPr bwMode="auto">
        <a:xfrm>
          <a:off x="42545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173844</xdr:rowOff>
    </xdr:from>
    <xdr:ext cx="762000" cy="259045"/>
    <xdr:sp macro="" textlink="">
      <xdr:nvSpPr>
        <xdr:cNvPr id="121" name="テキスト ボックス 120"/>
        <xdr:cNvSpPr txBox="1"/>
      </xdr:nvSpPr>
      <xdr:spPr>
        <a:xfrm>
          <a:off x="3924300" y="678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35495</xdr:rowOff>
    </xdr:from>
    <xdr:to>
      <xdr:col>3</xdr:col>
      <xdr:colOff>206375</xdr:colOff>
      <xdr:row>35</xdr:row>
      <xdr:rowOff>84741</xdr:rowOff>
    </xdr:to>
    <xdr:cxnSp macro="">
      <xdr:nvCxnSpPr>
        <xdr:cNvPr id="122" name="直線コネクタ 121"/>
        <xdr:cNvCxnSpPr/>
      </xdr:nvCxnSpPr>
      <xdr:spPr bwMode="auto">
        <a:xfrm flipV="1">
          <a:off x="2908300" y="6645845"/>
          <a:ext cx="698500" cy="49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20617</xdr:rowOff>
    </xdr:from>
    <xdr:to>
      <xdr:col>3</xdr:col>
      <xdr:colOff>257175</xdr:colOff>
      <xdr:row>35</xdr:row>
      <xdr:rowOff>122217</xdr:rowOff>
    </xdr:to>
    <xdr:sp macro="" textlink="">
      <xdr:nvSpPr>
        <xdr:cNvPr id="123" name="フローチャート : 判断 122"/>
        <xdr:cNvSpPr/>
      </xdr:nvSpPr>
      <xdr:spPr bwMode="auto">
        <a:xfrm>
          <a:off x="3556000" y="6630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106994</xdr:rowOff>
    </xdr:from>
    <xdr:ext cx="762000" cy="259045"/>
    <xdr:sp macro="" textlink="">
      <xdr:nvSpPr>
        <xdr:cNvPr id="124" name="テキスト ボックス 123"/>
        <xdr:cNvSpPr txBox="1"/>
      </xdr:nvSpPr>
      <xdr:spPr>
        <a:xfrm>
          <a:off x="3225800" y="671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307772</xdr:rowOff>
    </xdr:from>
    <xdr:to>
      <xdr:col>2</xdr:col>
      <xdr:colOff>692150</xdr:colOff>
      <xdr:row>35</xdr:row>
      <xdr:rowOff>66472</xdr:rowOff>
    </xdr:to>
    <xdr:sp macro="" textlink="">
      <xdr:nvSpPr>
        <xdr:cNvPr id="125" name="フローチャート : 判断 124"/>
        <xdr:cNvSpPr/>
      </xdr:nvSpPr>
      <xdr:spPr bwMode="auto">
        <a:xfrm>
          <a:off x="2857500" y="6575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76649</xdr:rowOff>
    </xdr:from>
    <xdr:ext cx="762000" cy="259045"/>
    <xdr:sp macro="" textlink="">
      <xdr:nvSpPr>
        <xdr:cNvPr id="126" name="テキスト ボックス 125"/>
        <xdr:cNvSpPr txBox="1"/>
      </xdr:nvSpPr>
      <xdr:spPr>
        <a:xfrm>
          <a:off x="2527300" y="634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62516</xdr:rowOff>
    </xdr:from>
    <xdr:to>
      <xdr:col>5</xdr:col>
      <xdr:colOff>34925</xdr:colOff>
      <xdr:row>35</xdr:row>
      <xdr:rowOff>164116</xdr:rowOff>
    </xdr:to>
    <xdr:sp macro="" textlink="">
      <xdr:nvSpPr>
        <xdr:cNvPr id="132" name="円/楕円 131"/>
        <xdr:cNvSpPr/>
      </xdr:nvSpPr>
      <xdr:spPr bwMode="auto">
        <a:xfrm>
          <a:off x="5600700" y="6672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250493</xdr:rowOff>
    </xdr:from>
    <xdr:ext cx="762000" cy="259045"/>
    <xdr:sp macro="" textlink="">
      <xdr:nvSpPr>
        <xdr:cNvPr id="133" name="人口1人当たり決算額の推移該当値テキスト445"/>
        <xdr:cNvSpPr txBox="1"/>
      </xdr:nvSpPr>
      <xdr:spPr>
        <a:xfrm>
          <a:off x="5740400" y="651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17,169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47037</xdr:rowOff>
    </xdr:from>
    <xdr:to>
      <xdr:col>4</xdr:col>
      <xdr:colOff>520700</xdr:colOff>
      <xdr:row>35</xdr:row>
      <xdr:rowOff>148637</xdr:rowOff>
    </xdr:to>
    <xdr:sp macro="" textlink="">
      <xdr:nvSpPr>
        <xdr:cNvPr id="134" name="円/楕円 133"/>
        <xdr:cNvSpPr/>
      </xdr:nvSpPr>
      <xdr:spPr bwMode="auto">
        <a:xfrm>
          <a:off x="4953000" y="6657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158814</xdr:rowOff>
    </xdr:from>
    <xdr:ext cx="736600" cy="259045"/>
    <xdr:sp macro="" textlink="">
      <xdr:nvSpPr>
        <xdr:cNvPr id="135" name="テキスト ボックス 134"/>
        <xdr:cNvSpPr txBox="1"/>
      </xdr:nvSpPr>
      <xdr:spPr>
        <a:xfrm>
          <a:off x="4622800" y="6426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17,643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31623</xdr:rowOff>
    </xdr:from>
    <xdr:to>
      <xdr:col>3</xdr:col>
      <xdr:colOff>955675</xdr:colOff>
      <xdr:row>35</xdr:row>
      <xdr:rowOff>133223</xdr:rowOff>
    </xdr:to>
    <xdr:sp macro="" textlink="">
      <xdr:nvSpPr>
        <xdr:cNvPr id="136" name="円/楕円 135"/>
        <xdr:cNvSpPr/>
      </xdr:nvSpPr>
      <xdr:spPr bwMode="auto">
        <a:xfrm>
          <a:off x="4254500" y="6641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143400</xdr:rowOff>
    </xdr:from>
    <xdr:ext cx="762000" cy="259045"/>
    <xdr:sp macro="" textlink="">
      <xdr:nvSpPr>
        <xdr:cNvPr id="137" name="テキスト ボックス 136"/>
        <xdr:cNvSpPr txBox="1"/>
      </xdr:nvSpPr>
      <xdr:spPr>
        <a:xfrm>
          <a:off x="3924300" y="641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18,115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327595</xdr:rowOff>
    </xdr:from>
    <xdr:to>
      <xdr:col>3</xdr:col>
      <xdr:colOff>257175</xdr:colOff>
      <xdr:row>35</xdr:row>
      <xdr:rowOff>86295</xdr:rowOff>
    </xdr:to>
    <xdr:sp macro="" textlink="">
      <xdr:nvSpPr>
        <xdr:cNvPr id="138" name="円/楕円 137"/>
        <xdr:cNvSpPr/>
      </xdr:nvSpPr>
      <xdr:spPr bwMode="auto">
        <a:xfrm>
          <a:off x="3556000" y="6595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96472</xdr:rowOff>
    </xdr:from>
    <xdr:ext cx="762000" cy="259045"/>
    <xdr:sp macro="" textlink="">
      <xdr:nvSpPr>
        <xdr:cNvPr id="139" name="テキスト ボックス 138"/>
        <xdr:cNvSpPr txBox="1"/>
      </xdr:nvSpPr>
      <xdr:spPr>
        <a:xfrm>
          <a:off x="3225800" y="636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19,552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33941</xdr:rowOff>
    </xdr:from>
    <xdr:to>
      <xdr:col>2</xdr:col>
      <xdr:colOff>692150</xdr:colOff>
      <xdr:row>35</xdr:row>
      <xdr:rowOff>135541</xdr:rowOff>
    </xdr:to>
    <xdr:sp macro="" textlink="">
      <xdr:nvSpPr>
        <xdr:cNvPr id="140" name="円/楕円 139"/>
        <xdr:cNvSpPr/>
      </xdr:nvSpPr>
      <xdr:spPr bwMode="auto">
        <a:xfrm>
          <a:off x="2857500" y="6644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120318</xdr:rowOff>
    </xdr:from>
    <xdr:ext cx="762000" cy="259045"/>
    <xdr:sp macro="" textlink="">
      <xdr:nvSpPr>
        <xdr:cNvPr id="141" name="テキスト ボックス 140"/>
        <xdr:cNvSpPr txBox="1"/>
      </xdr:nvSpPr>
      <xdr:spPr>
        <a:xfrm>
          <a:off x="2527300" y="673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福井県鯖江市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69,135
68,365
84.59
26,525,205
25,957,917
553,237
14,674,281
26,276,063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25903</xdr:rowOff>
    </xdr:from>
    <xdr:to>
      <xdr:col>6</xdr:col>
      <xdr:colOff>511175</xdr:colOff>
      <xdr:row>38</xdr:row>
      <xdr:rowOff>43505</xdr:rowOff>
    </xdr:to>
    <xdr:cxnSp macro="">
      <xdr:nvCxnSpPr>
        <xdr:cNvPr id="59" name="直線コネクタ 58"/>
        <xdr:cNvCxnSpPr/>
      </xdr:nvCxnSpPr>
      <xdr:spPr>
        <a:xfrm>
          <a:off x="3797300" y="6541003"/>
          <a:ext cx="8382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122041</xdr:rowOff>
    </xdr:from>
    <xdr:ext cx="534377" cy="259045"/>
    <xdr:sp macro="" textlink="">
      <xdr:nvSpPr>
        <xdr:cNvPr id="60" name="人件費平均値テキスト"/>
        <xdr:cNvSpPr txBox="1"/>
      </xdr:nvSpPr>
      <xdr:spPr>
        <a:xfrm>
          <a:off x="4686300" y="595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25903</xdr:rowOff>
    </xdr:from>
    <xdr:to>
      <xdr:col>5</xdr:col>
      <xdr:colOff>358775</xdr:colOff>
      <xdr:row>38</xdr:row>
      <xdr:rowOff>68971</xdr:rowOff>
    </xdr:to>
    <xdr:cxnSp macro="">
      <xdr:nvCxnSpPr>
        <xdr:cNvPr id="62" name="直線コネクタ 61"/>
        <xdr:cNvCxnSpPr/>
      </xdr:nvCxnSpPr>
      <xdr:spPr>
        <a:xfrm flipV="1">
          <a:off x="2908300" y="6541003"/>
          <a:ext cx="889000" cy="4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37497</xdr:rowOff>
    </xdr:from>
    <xdr:ext cx="534377" cy="259045"/>
    <xdr:sp macro="" textlink="">
      <xdr:nvSpPr>
        <xdr:cNvPr id="64" name="テキスト ボックス 63"/>
        <xdr:cNvSpPr txBox="1"/>
      </xdr:nvSpPr>
      <xdr:spPr>
        <a:xfrm>
          <a:off x="3530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68971</xdr:rowOff>
    </xdr:from>
    <xdr:to>
      <xdr:col>4</xdr:col>
      <xdr:colOff>155575</xdr:colOff>
      <xdr:row>39</xdr:row>
      <xdr:rowOff>1900</xdr:rowOff>
    </xdr:to>
    <xdr:cxnSp macro="">
      <xdr:nvCxnSpPr>
        <xdr:cNvPr id="65" name="直線コネクタ 64"/>
        <xdr:cNvCxnSpPr/>
      </xdr:nvCxnSpPr>
      <xdr:spPr>
        <a:xfrm flipV="1">
          <a:off x="2019300" y="6584071"/>
          <a:ext cx="889000" cy="10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141021</xdr:rowOff>
    </xdr:from>
    <xdr:to>
      <xdr:col>4</xdr:col>
      <xdr:colOff>206375</xdr:colOff>
      <xdr:row>36</xdr:row>
      <xdr:rowOff>71171</xdr:rowOff>
    </xdr:to>
    <xdr:sp macro="" textlink="">
      <xdr:nvSpPr>
        <xdr:cNvPr id="66" name="フローチャート : 判断 65"/>
        <xdr:cNvSpPr/>
      </xdr:nvSpPr>
      <xdr:spPr>
        <a:xfrm>
          <a:off x="2857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87698</xdr:rowOff>
    </xdr:from>
    <xdr:ext cx="534377" cy="259045"/>
    <xdr:sp macro="" textlink="">
      <xdr:nvSpPr>
        <xdr:cNvPr id="67" name="テキスト ボックス 66"/>
        <xdr:cNvSpPr txBox="1"/>
      </xdr:nvSpPr>
      <xdr:spPr>
        <a:xfrm>
          <a:off x="2641111" y="591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60,220</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48466</xdr:rowOff>
    </xdr:from>
    <xdr:to>
      <xdr:col>2</xdr:col>
      <xdr:colOff>638175</xdr:colOff>
      <xdr:row>39</xdr:row>
      <xdr:rowOff>1900</xdr:rowOff>
    </xdr:to>
    <xdr:cxnSp macro="">
      <xdr:nvCxnSpPr>
        <xdr:cNvPr id="68" name="直線コネクタ 67"/>
        <xdr:cNvCxnSpPr/>
      </xdr:nvCxnSpPr>
      <xdr:spPr>
        <a:xfrm>
          <a:off x="1130300" y="6563566"/>
          <a:ext cx="889000" cy="12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155720</xdr:rowOff>
    </xdr:from>
    <xdr:to>
      <xdr:col>3</xdr:col>
      <xdr:colOff>3175</xdr:colOff>
      <xdr:row>36</xdr:row>
      <xdr:rowOff>85870</xdr:rowOff>
    </xdr:to>
    <xdr:sp macro="" textlink="">
      <xdr:nvSpPr>
        <xdr:cNvPr id="69" name="フローチャート : 判断 68"/>
        <xdr:cNvSpPr/>
      </xdr:nvSpPr>
      <xdr:spPr>
        <a:xfrm>
          <a:off x="1968500" y="61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102397</xdr:rowOff>
    </xdr:from>
    <xdr:ext cx="534377" cy="259045"/>
    <xdr:sp macro="" textlink="">
      <xdr:nvSpPr>
        <xdr:cNvPr id="70" name="テキスト ボックス 69"/>
        <xdr:cNvSpPr txBox="1"/>
      </xdr:nvSpPr>
      <xdr:spPr>
        <a:xfrm>
          <a:off x="1752111" y="593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59,577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84488</xdr:rowOff>
    </xdr:from>
    <xdr:to>
      <xdr:col>1</xdr:col>
      <xdr:colOff>485775</xdr:colOff>
      <xdr:row>36</xdr:row>
      <xdr:rowOff>14638</xdr:rowOff>
    </xdr:to>
    <xdr:sp macro="" textlink="">
      <xdr:nvSpPr>
        <xdr:cNvPr id="71" name="フローチャート : 判断 70"/>
        <xdr:cNvSpPr/>
      </xdr:nvSpPr>
      <xdr:spPr>
        <a:xfrm>
          <a:off x="1079500" y="60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31165</xdr:rowOff>
    </xdr:from>
    <xdr:ext cx="534377" cy="259045"/>
    <xdr:sp macro="" textlink="">
      <xdr:nvSpPr>
        <xdr:cNvPr id="72" name="テキスト ボックス 71"/>
        <xdr:cNvSpPr txBox="1"/>
      </xdr:nvSpPr>
      <xdr:spPr>
        <a:xfrm>
          <a:off x="863111" y="586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62,693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164155</xdr:rowOff>
    </xdr:from>
    <xdr:to>
      <xdr:col>6</xdr:col>
      <xdr:colOff>561975</xdr:colOff>
      <xdr:row>38</xdr:row>
      <xdr:rowOff>94305</xdr:rowOff>
    </xdr:to>
    <xdr:sp macro="" textlink="">
      <xdr:nvSpPr>
        <xdr:cNvPr id="78" name="円/楕円 77"/>
        <xdr:cNvSpPr/>
      </xdr:nvSpPr>
      <xdr:spPr>
        <a:xfrm>
          <a:off x="4584700" y="65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142582</xdr:rowOff>
    </xdr:from>
    <xdr:ext cx="534377" cy="259045"/>
    <xdr:sp macro="" textlink="">
      <xdr:nvSpPr>
        <xdr:cNvPr id="79" name="人件費該当値テキスト"/>
        <xdr:cNvSpPr txBox="1"/>
      </xdr:nvSpPr>
      <xdr:spPr>
        <a:xfrm>
          <a:off x="4686300" y="648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44,208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146553</xdr:rowOff>
    </xdr:from>
    <xdr:to>
      <xdr:col>5</xdr:col>
      <xdr:colOff>409575</xdr:colOff>
      <xdr:row>38</xdr:row>
      <xdr:rowOff>76703</xdr:rowOff>
    </xdr:to>
    <xdr:sp macro="" textlink="">
      <xdr:nvSpPr>
        <xdr:cNvPr id="80" name="円/楕円 79"/>
        <xdr:cNvSpPr/>
      </xdr:nvSpPr>
      <xdr:spPr>
        <a:xfrm>
          <a:off x="3746500" y="649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67830</xdr:rowOff>
    </xdr:from>
    <xdr:ext cx="534377" cy="259045"/>
    <xdr:sp macro="" textlink="">
      <xdr:nvSpPr>
        <xdr:cNvPr id="81" name="テキスト ボックス 80"/>
        <xdr:cNvSpPr txBox="1"/>
      </xdr:nvSpPr>
      <xdr:spPr>
        <a:xfrm>
          <a:off x="3530111" y="658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44,978</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18171</xdr:rowOff>
    </xdr:from>
    <xdr:to>
      <xdr:col>4</xdr:col>
      <xdr:colOff>206375</xdr:colOff>
      <xdr:row>38</xdr:row>
      <xdr:rowOff>119771</xdr:rowOff>
    </xdr:to>
    <xdr:sp macro="" textlink="">
      <xdr:nvSpPr>
        <xdr:cNvPr id="82" name="円/楕円 81"/>
        <xdr:cNvSpPr/>
      </xdr:nvSpPr>
      <xdr:spPr>
        <a:xfrm>
          <a:off x="2857500" y="653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110898</xdr:rowOff>
    </xdr:from>
    <xdr:ext cx="534377" cy="259045"/>
    <xdr:sp macro="" textlink="">
      <xdr:nvSpPr>
        <xdr:cNvPr id="83" name="テキスト ボックス 82"/>
        <xdr:cNvSpPr txBox="1"/>
      </xdr:nvSpPr>
      <xdr:spPr>
        <a:xfrm>
          <a:off x="2641111" y="662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43,094</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122550</xdr:rowOff>
    </xdr:from>
    <xdr:to>
      <xdr:col>3</xdr:col>
      <xdr:colOff>3175</xdr:colOff>
      <xdr:row>39</xdr:row>
      <xdr:rowOff>52700</xdr:rowOff>
    </xdr:to>
    <xdr:sp macro="" textlink="">
      <xdr:nvSpPr>
        <xdr:cNvPr id="84" name="円/楕円 83"/>
        <xdr:cNvSpPr/>
      </xdr:nvSpPr>
      <xdr:spPr>
        <a:xfrm>
          <a:off x="1968500" y="663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43827</xdr:rowOff>
    </xdr:from>
    <xdr:ext cx="534377" cy="259045"/>
    <xdr:sp macro="" textlink="">
      <xdr:nvSpPr>
        <xdr:cNvPr id="85" name="テキスト ボックス 84"/>
        <xdr:cNvSpPr txBox="1"/>
      </xdr:nvSpPr>
      <xdr:spPr>
        <a:xfrm>
          <a:off x="1752111" y="673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38,528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169116</xdr:rowOff>
    </xdr:from>
    <xdr:to>
      <xdr:col>1</xdr:col>
      <xdr:colOff>485775</xdr:colOff>
      <xdr:row>38</xdr:row>
      <xdr:rowOff>99266</xdr:rowOff>
    </xdr:to>
    <xdr:sp macro="" textlink="">
      <xdr:nvSpPr>
        <xdr:cNvPr id="86" name="円/楕円 85"/>
        <xdr:cNvSpPr/>
      </xdr:nvSpPr>
      <xdr:spPr>
        <a:xfrm>
          <a:off x="1079500" y="651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90393</xdr:rowOff>
    </xdr:from>
    <xdr:ext cx="534377" cy="259045"/>
    <xdr:sp macro="" textlink="">
      <xdr:nvSpPr>
        <xdr:cNvPr id="87" name="テキスト ボックス 86"/>
        <xdr:cNvSpPr txBox="1"/>
      </xdr:nvSpPr>
      <xdr:spPr>
        <a:xfrm>
          <a:off x="863111" y="660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64,779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16859</xdr:rowOff>
    </xdr:from>
    <xdr:to>
      <xdr:col>6</xdr:col>
      <xdr:colOff>511175</xdr:colOff>
      <xdr:row>59</xdr:row>
      <xdr:rowOff>18792</xdr:rowOff>
    </xdr:to>
    <xdr:cxnSp macro="">
      <xdr:nvCxnSpPr>
        <xdr:cNvPr id="118" name="直線コネクタ 117"/>
        <xdr:cNvCxnSpPr/>
      </xdr:nvCxnSpPr>
      <xdr:spPr>
        <a:xfrm>
          <a:off x="3797300" y="10132409"/>
          <a:ext cx="838200" cy="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16859</xdr:rowOff>
    </xdr:from>
    <xdr:to>
      <xdr:col>5</xdr:col>
      <xdr:colOff>358775</xdr:colOff>
      <xdr:row>59</xdr:row>
      <xdr:rowOff>20558</xdr:rowOff>
    </xdr:to>
    <xdr:cxnSp macro="">
      <xdr:nvCxnSpPr>
        <xdr:cNvPr id="121" name="直線コネクタ 120"/>
        <xdr:cNvCxnSpPr/>
      </xdr:nvCxnSpPr>
      <xdr:spPr>
        <a:xfrm flipV="1">
          <a:off x="2908300" y="10132409"/>
          <a:ext cx="889000" cy="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73177</xdr:rowOff>
    </xdr:from>
    <xdr:ext cx="534377" cy="259045"/>
    <xdr:sp macro="" textlink="">
      <xdr:nvSpPr>
        <xdr:cNvPr id="123" name="テキスト ボックス 122"/>
        <xdr:cNvSpPr txBox="1"/>
      </xdr:nvSpPr>
      <xdr:spPr>
        <a:xfrm>
          <a:off x="3530111" y="98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20558</xdr:rowOff>
    </xdr:from>
    <xdr:to>
      <xdr:col>4</xdr:col>
      <xdr:colOff>155575</xdr:colOff>
      <xdr:row>59</xdr:row>
      <xdr:rowOff>25468</xdr:rowOff>
    </xdr:to>
    <xdr:cxnSp macro="">
      <xdr:nvCxnSpPr>
        <xdr:cNvPr id="124" name="直線コネクタ 123"/>
        <xdr:cNvCxnSpPr/>
      </xdr:nvCxnSpPr>
      <xdr:spPr>
        <a:xfrm flipV="1">
          <a:off x="2019300" y="10136108"/>
          <a:ext cx="889000" cy="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135580</xdr:rowOff>
    </xdr:from>
    <xdr:to>
      <xdr:col>4</xdr:col>
      <xdr:colOff>206375</xdr:colOff>
      <xdr:row>59</xdr:row>
      <xdr:rowOff>65730</xdr:rowOff>
    </xdr:to>
    <xdr:sp macro="" textlink="">
      <xdr:nvSpPr>
        <xdr:cNvPr id="125" name="フローチャート : 判断 124"/>
        <xdr:cNvSpPr/>
      </xdr:nvSpPr>
      <xdr:spPr>
        <a:xfrm>
          <a:off x="2857500" y="1007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82257</xdr:rowOff>
    </xdr:from>
    <xdr:ext cx="534377" cy="259045"/>
    <xdr:sp macro="" textlink="">
      <xdr:nvSpPr>
        <xdr:cNvPr id="126" name="テキスト ボックス 125"/>
        <xdr:cNvSpPr txBox="1"/>
      </xdr:nvSpPr>
      <xdr:spPr>
        <a:xfrm>
          <a:off x="2641111" y="985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51,412</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23886</xdr:rowOff>
    </xdr:from>
    <xdr:to>
      <xdr:col>2</xdr:col>
      <xdr:colOff>638175</xdr:colOff>
      <xdr:row>59</xdr:row>
      <xdr:rowOff>25468</xdr:rowOff>
    </xdr:to>
    <xdr:cxnSp macro="">
      <xdr:nvCxnSpPr>
        <xdr:cNvPr id="127" name="直線コネクタ 126"/>
        <xdr:cNvCxnSpPr/>
      </xdr:nvCxnSpPr>
      <xdr:spPr>
        <a:xfrm>
          <a:off x="1130300" y="10139436"/>
          <a:ext cx="889000" cy="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138619</xdr:rowOff>
    </xdr:from>
    <xdr:to>
      <xdr:col>3</xdr:col>
      <xdr:colOff>3175</xdr:colOff>
      <xdr:row>59</xdr:row>
      <xdr:rowOff>68769</xdr:rowOff>
    </xdr:to>
    <xdr:sp macro="" textlink="">
      <xdr:nvSpPr>
        <xdr:cNvPr id="128" name="フローチャート : 判断 127"/>
        <xdr:cNvSpPr/>
      </xdr:nvSpPr>
      <xdr:spPr>
        <a:xfrm>
          <a:off x="1968500" y="1008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85296</xdr:rowOff>
    </xdr:from>
    <xdr:ext cx="534377" cy="259045"/>
    <xdr:sp macro="" textlink="">
      <xdr:nvSpPr>
        <xdr:cNvPr id="129" name="テキスト ボックス 128"/>
        <xdr:cNvSpPr txBox="1"/>
      </xdr:nvSpPr>
      <xdr:spPr>
        <a:xfrm>
          <a:off x="1752111" y="985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140838</xdr:rowOff>
    </xdr:from>
    <xdr:to>
      <xdr:col>1</xdr:col>
      <xdr:colOff>485775</xdr:colOff>
      <xdr:row>59</xdr:row>
      <xdr:rowOff>70988</xdr:rowOff>
    </xdr:to>
    <xdr:sp macro="" textlink="">
      <xdr:nvSpPr>
        <xdr:cNvPr id="130" name="フローチャート : 判断 129"/>
        <xdr:cNvSpPr/>
      </xdr:nvSpPr>
      <xdr:spPr>
        <a:xfrm>
          <a:off x="1079500" y="1008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87515</xdr:rowOff>
    </xdr:from>
    <xdr:ext cx="534377" cy="259045"/>
    <xdr:sp macro="" textlink="">
      <xdr:nvSpPr>
        <xdr:cNvPr id="131" name="テキスト ボックス 130"/>
        <xdr:cNvSpPr txBox="1"/>
      </xdr:nvSpPr>
      <xdr:spPr>
        <a:xfrm>
          <a:off x="863111" y="986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139442</xdr:rowOff>
    </xdr:from>
    <xdr:to>
      <xdr:col>6</xdr:col>
      <xdr:colOff>561975</xdr:colOff>
      <xdr:row>59</xdr:row>
      <xdr:rowOff>69592</xdr:rowOff>
    </xdr:to>
    <xdr:sp macro="" textlink="">
      <xdr:nvSpPr>
        <xdr:cNvPr id="137" name="円/楕円 136"/>
        <xdr:cNvSpPr/>
      </xdr:nvSpPr>
      <xdr:spPr>
        <a:xfrm>
          <a:off x="4584700" y="1008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49,047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137509</xdr:rowOff>
    </xdr:from>
    <xdr:to>
      <xdr:col>5</xdr:col>
      <xdr:colOff>409575</xdr:colOff>
      <xdr:row>59</xdr:row>
      <xdr:rowOff>67659</xdr:rowOff>
    </xdr:to>
    <xdr:sp macro="" textlink="">
      <xdr:nvSpPr>
        <xdr:cNvPr id="139" name="円/楕円 138"/>
        <xdr:cNvSpPr/>
      </xdr:nvSpPr>
      <xdr:spPr>
        <a:xfrm>
          <a:off x="3746500" y="1008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58786</xdr:rowOff>
    </xdr:from>
    <xdr:ext cx="534377" cy="259045"/>
    <xdr:sp macro="" textlink="">
      <xdr:nvSpPr>
        <xdr:cNvPr id="140" name="テキスト ボックス 139"/>
        <xdr:cNvSpPr txBox="1"/>
      </xdr:nvSpPr>
      <xdr:spPr>
        <a:xfrm>
          <a:off x="3530111" y="1017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50,231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141208</xdr:rowOff>
    </xdr:from>
    <xdr:to>
      <xdr:col>4</xdr:col>
      <xdr:colOff>206375</xdr:colOff>
      <xdr:row>59</xdr:row>
      <xdr:rowOff>71358</xdr:rowOff>
    </xdr:to>
    <xdr:sp macro="" textlink="">
      <xdr:nvSpPr>
        <xdr:cNvPr id="141" name="円/楕円 140"/>
        <xdr:cNvSpPr/>
      </xdr:nvSpPr>
      <xdr:spPr>
        <a:xfrm>
          <a:off x="2857500" y="1008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62485</xdr:rowOff>
    </xdr:from>
    <xdr:ext cx="534377" cy="259045"/>
    <xdr:sp macro="" textlink="">
      <xdr:nvSpPr>
        <xdr:cNvPr id="142" name="テキスト ボックス 141"/>
        <xdr:cNvSpPr txBox="1"/>
      </xdr:nvSpPr>
      <xdr:spPr>
        <a:xfrm>
          <a:off x="2641111" y="1017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146118</xdr:rowOff>
    </xdr:from>
    <xdr:to>
      <xdr:col>3</xdr:col>
      <xdr:colOff>3175</xdr:colOff>
      <xdr:row>59</xdr:row>
      <xdr:rowOff>76268</xdr:rowOff>
    </xdr:to>
    <xdr:sp macro="" textlink="">
      <xdr:nvSpPr>
        <xdr:cNvPr id="143" name="円/楕円 142"/>
        <xdr:cNvSpPr/>
      </xdr:nvSpPr>
      <xdr:spPr>
        <a:xfrm>
          <a:off x="1968500" y="1009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67395</xdr:rowOff>
    </xdr:from>
    <xdr:ext cx="534377" cy="259045"/>
    <xdr:sp macro="" textlink="">
      <xdr:nvSpPr>
        <xdr:cNvPr id="144" name="テキスト ボックス 143"/>
        <xdr:cNvSpPr txBox="1"/>
      </xdr:nvSpPr>
      <xdr:spPr>
        <a:xfrm>
          <a:off x="1752111" y="1018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44,958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144536</xdr:rowOff>
    </xdr:from>
    <xdr:to>
      <xdr:col>1</xdr:col>
      <xdr:colOff>485775</xdr:colOff>
      <xdr:row>59</xdr:row>
      <xdr:rowOff>74686</xdr:rowOff>
    </xdr:to>
    <xdr:sp macro="" textlink="">
      <xdr:nvSpPr>
        <xdr:cNvPr id="145" name="円/楕円 144"/>
        <xdr:cNvSpPr/>
      </xdr:nvSpPr>
      <xdr:spPr>
        <a:xfrm>
          <a:off x="1079500" y="100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65813</xdr:rowOff>
    </xdr:from>
    <xdr:ext cx="534377" cy="259045"/>
    <xdr:sp macro="" textlink="">
      <xdr:nvSpPr>
        <xdr:cNvPr id="146" name="テキスト ボックス 145"/>
        <xdr:cNvSpPr txBox="1"/>
      </xdr:nvSpPr>
      <xdr:spPr>
        <a:xfrm>
          <a:off x="863111" y="1018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135020</xdr:rowOff>
    </xdr:from>
    <xdr:to>
      <xdr:col>6</xdr:col>
      <xdr:colOff>511175</xdr:colOff>
      <xdr:row>76</xdr:row>
      <xdr:rowOff>145470</xdr:rowOff>
    </xdr:to>
    <xdr:cxnSp macro="">
      <xdr:nvCxnSpPr>
        <xdr:cNvPr id="177" name="直線コネクタ 176"/>
        <xdr:cNvCxnSpPr/>
      </xdr:nvCxnSpPr>
      <xdr:spPr>
        <a:xfrm flipV="1">
          <a:off x="3797300" y="13165220"/>
          <a:ext cx="8382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106734</xdr:rowOff>
    </xdr:from>
    <xdr:ext cx="469744" cy="259045"/>
    <xdr:sp macro="" textlink="">
      <xdr:nvSpPr>
        <xdr:cNvPr id="178" name="維持補修費平均値テキスト"/>
        <xdr:cNvSpPr txBox="1"/>
      </xdr:nvSpPr>
      <xdr:spPr>
        <a:xfrm>
          <a:off x="4686300" y="13136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100729</xdr:rowOff>
    </xdr:from>
    <xdr:to>
      <xdr:col>5</xdr:col>
      <xdr:colOff>358775</xdr:colOff>
      <xdr:row>76</xdr:row>
      <xdr:rowOff>145470</xdr:rowOff>
    </xdr:to>
    <xdr:cxnSp macro="">
      <xdr:nvCxnSpPr>
        <xdr:cNvPr id="180" name="直線コネクタ 179"/>
        <xdr:cNvCxnSpPr/>
      </xdr:nvCxnSpPr>
      <xdr:spPr>
        <a:xfrm>
          <a:off x="2908300" y="13130929"/>
          <a:ext cx="889000" cy="4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67327</xdr:rowOff>
    </xdr:from>
    <xdr:ext cx="469744" cy="259045"/>
    <xdr:sp macro="" textlink="">
      <xdr:nvSpPr>
        <xdr:cNvPr id="182" name="テキスト ボックス 181"/>
        <xdr:cNvSpPr txBox="1"/>
      </xdr:nvSpPr>
      <xdr:spPr>
        <a:xfrm>
          <a:off x="3562427"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100729</xdr:rowOff>
    </xdr:from>
    <xdr:to>
      <xdr:col>4</xdr:col>
      <xdr:colOff>155575</xdr:colOff>
      <xdr:row>77</xdr:row>
      <xdr:rowOff>19740</xdr:rowOff>
    </xdr:to>
    <xdr:cxnSp macro="">
      <xdr:nvCxnSpPr>
        <xdr:cNvPr id="183" name="直線コネクタ 182"/>
        <xdr:cNvCxnSpPr/>
      </xdr:nvCxnSpPr>
      <xdr:spPr>
        <a:xfrm flipV="1">
          <a:off x="2019300" y="13130929"/>
          <a:ext cx="889000" cy="9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168475</xdr:rowOff>
    </xdr:from>
    <xdr:to>
      <xdr:col>4</xdr:col>
      <xdr:colOff>206375</xdr:colOff>
      <xdr:row>77</xdr:row>
      <xdr:rowOff>98625</xdr:rowOff>
    </xdr:to>
    <xdr:sp macro="" textlink="">
      <xdr:nvSpPr>
        <xdr:cNvPr id="184" name="フローチャート : 判断 183"/>
        <xdr:cNvSpPr/>
      </xdr:nvSpPr>
      <xdr:spPr>
        <a:xfrm>
          <a:off x="2857500" y="1319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89752</xdr:rowOff>
    </xdr:from>
    <xdr:ext cx="469744" cy="259045"/>
    <xdr:sp macro="" textlink="">
      <xdr:nvSpPr>
        <xdr:cNvPr id="185" name="テキスト ボックス 184"/>
        <xdr:cNvSpPr txBox="1"/>
      </xdr:nvSpPr>
      <xdr:spPr>
        <a:xfrm>
          <a:off x="2673427" y="1329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19740</xdr:rowOff>
    </xdr:from>
    <xdr:to>
      <xdr:col>2</xdr:col>
      <xdr:colOff>638175</xdr:colOff>
      <xdr:row>77</xdr:row>
      <xdr:rowOff>55336</xdr:rowOff>
    </xdr:to>
    <xdr:cxnSp macro="">
      <xdr:nvCxnSpPr>
        <xdr:cNvPr id="186" name="直線コネクタ 185"/>
        <xdr:cNvCxnSpPr/>
      </xdr:nvCxnSpPr>
      <xdr:spPr>
        <a:xfrm flipV="1">
          <a:off x="1130300" y="13221390"/>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156392</xdr:rowOff>
    </xdr:from>
    <xdr:to>
      <xdr:col>3</xdr:col>
      <xdr:colOff>3175</xdr:colOff>
      <xdr:row>77</xdr:row>
      <xdr:rowOff>86542</xdr:rowOff>
    </xdr:to>
    <xdr:sp macro="" textlink="">
      <xdr:nvSpPr>
        <xdr:cNvPr id="187" name="フローチャート : 判断 186"/>
        <xdr:cNvSpPr/>
      </xdr:nvSpPr>
      <xdr:spPr>
        <a:xfrm>
          <a:off x="1968500" y="1318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77669</xdr:rowOff>
    </xdr:from>
    <xdr:ext cx="469744" cy="259045"/>
    <xdr:sp macro="" textlink="">
      <xdr:nvSpPr>
        <xdr:cNvPr id="188" name="テキスト ボックス 187"/>
        <xdr:cNvSpPr txBox="1"/>
      </xdr:nvSpPr>
      <xdr:spPr>
        <a:xfrm>
          <a:off x="1784427" y="1327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110018</xdr:rowOff>
    </xdr:from>
    <xdr:to>
      <xdr:col>1</xdr:col>
      <xdr:colOff>485775</xdr:colOff>
      <xdr:row>77</xdr:row>
      <xdr:rowOff>40168</xdr:rowOff>
    </xdr:to>
    <xdr:sp macro="" textlink="">
      <xdr:nvSpPr>
        <xdr:cNvPr id="189" name="フローチャート : 判断 188"/>
        <xdr:cNvSpPr/>
      </xdr:nvSpPr>
      <xdr:spPr>
        <a:xfrm>
          <a:off x="1079500" y="1314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56695</xdr:rowOff>
    </xdr:from>
    <xdr:ext cx="469744" cy="259045"/>
    <xdr:sp macro="" textlink="">
      <xdr:nvSpPr>
        <xdr:cNvPr id="190" name="テキスト ボックス 189"/>
        <xdr:cNvSpPr txBox="1"/>
      </xdr:nvSpPr>
      <xdr:spPr>
        <a:xfrm>
          <a:off x="895427" y="1291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84220</xdr:rowOff>
    </xdr:from>
    <xdr:to>
      <xdr:col>6</xdr:col>
      <xdr:colOff>561975</xdr:colOff>
      <xdr:row>77</xdr:row>
      <xdr:rowOff>14370</xdr:rowOff>
    </xdr:to>
    <xdr:sp macro="" textlink="">
      <xdr:nvSpPr>
        <xdr:cNvPr id="196" name="円/楕円 195"/>
        <xdr:cNvSpPr/>
      </xdr:nvSpPr>
      <xdr:spPr>
        <a:xfrm>
          <a:off x="4584700" y="1311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107096</xdr:rowOff>
    </xdr:from>
    <xdr:ext cx="469744" cy="259045"/>
    <xdr:sp macro="" textlink="">
      <xdr:nvSpPr>
        <xdr:cNvPr id="197" name="維持補修費該当値テキスト"/>
        <xdr:cNvSpPr txBox="1"/>
      </xdr:nvSpPr>
      <xdr:spPr>
        <a:xfrm>
          <a:off x="4686300" y="1296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94670</xdr:rowOff>
    </xdr:from>
    <xdr:to>
      <xdr:col>5</xdr:col>
      <xdr:colOff>409575</xdr:colOff>
      <xdr:row>77</xdr:row>
      <xdr:rowOff>24820</xdr:rowOff>
    </xdr:to>
    <xdr:sp macro="" textlink="">
      <xdr:nvSpPr>
        <xdr:cNvPr id="198" name="円/楕円 197"/>
        <xdr:cNvSpPr/>
      </xdr:nvSpPr>
      <xdr:spPr>
        <a:xfrm>
          <a:off x="3746500" y="1312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41346</xdr:rowOff>
    </xdr:from>
    <xdr:ext cx="469744" cy="259045"/>
    <xdr:sp macro="" textlink="">
      <xdr:nvSpPr>
        <xdr:cNvPr id="199" name="テキスト ボックス 198"/>
        <xdr:cNvSpPr txBox="1"/>
      </xdr:nvSpPr>
      <xdr:spPr>
        <a:xfrm>
          <a:off x="3562427" y="1290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49929</xdr:rowOff>
    </xdr:from>
    <xdr:to>
      <xdr:col>4</xdr:col>
      <xdr:colOff>206375</xdr:colOff>
      <xdr:row>76</xdr:row>
      <xdr:rowOff>151529</xdr:rowOff>
    </xdr:to>
    <xdr:sp macro="" textlink="">
      <xdr:nvSpPr>
        <xdr:cNvPr id="200" name="円/楕円 199"/>
        <xdr:cNvSpPr/>
      </xdr:nvSpPr>
      <xdr:spPr>
        <a:xfrm>
          <a:off x="2857500" y="1308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168057</xdr:rowOff>
    </xdr:from>
    <xdr:ext cx="469744" cy="259045"/>
    <xdr:sp macro="" textlink="">
      <xdr:nvSpPr>
        <xdr:cNvPr id="201" name="テキスト ボックス 200"/>
        <xdr:cNvSpPr txBox="1"/>
      </xdr:nvSpPr>
      <xdr:spPr>
        <a:xfrm>
          <a:off x="2673427" y="1285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140390</xdr:rowOff>
    </xdr:from>
    <xdr:to>
      <xdr:col>3</xdr:col>
      <xdr:colOff>3175</xdr:colOff>
      <xdr:row>77</xdr:row>
      <xdr:rowOff>70540</xdr:rowOff>
    </xdr:to>
    <xdr:sp macro="" textlink="">
      <xdr:nvSpPr>
        <xdr:cNvPr id="202" name="円/楕円 201"/>
        <xdr:cNvSpPr/>
      </xdr:nvSpPr>
      <xdr:spPr>
        <a:xfrm>
          <a:off x="1968500" y="1317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87066</xdr:rowOff>
    </xdr:from>
    <xdr:ext cx="469744" cy="259045"/>
    <xdr:sp macro="" textlink="">
      <xdr:nvSpPr>
        <xdr:cNvPr id="203" name="テキスト ボックス 202"/>
        <xdr:cNvSpPr txBox="1"/>
      </xdr:nvSpPr>
      <xdr:spPr>
        <a:xfrm>
          <a:off x="1784427" y="1294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4536</xdr:rowOff>
    </xdr:from>
    <xdr:to>
      <xdr:col>1</xdr:col>
      <xdr:colOff>485775</xdr:colOff>
      <xdr:row>77</xdr:row>
      <xdr:rowOff>106136</xdr:rowOff>
    </xdr:to>
    <xdr:sp macro="" textlink="">
      <xdr:nvSpPr>
        <xdr:cNvPr id="204" name="円/楕円 203"/>
        <xdr:cNvSpPr/>
      </xdr:nvSpPr>
      <xdr:spPr>
        <a:xfrm>
          <a:off x="1079500" y="1320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97263</xdr:rowOff>
    </xdr:from>
    <xdr:ext cx="469744" cy="259045"/>
    <xdr:sp macro="" textlink="">
      <xdr:nvSpPr>
        <xdr:cNvPr id="205" name="テキスト ボックス 204"/>
        <xdr:cNvSpPr txBox="1"/>
      </xdr:nvSpPr>
      <xdr:spPr>
        <a:xfrm>
          <a:off x="895427" y="132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84,549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37134</xdr:rowOff>
    </xdr:from>
    <xdr:to>
      <xdr:col>6</xdr:col>
      <xdr:colOff>511175</xdr:colOff>
      <xdr:row>95</xdr:row>
      <xdr:rowOff>40842</xdr:rowOff>
    </xdr:to>
    <xdr:cxnSp macro="">
      <xdr:nvCxnSpPr>
        <xdr:cNvPr id="235" name="直線コネクタ 234"/>
        <xdr:cNvCxnSpPr/>
      </xdr:nvCxnSpPr>
      <xdr:spPr>
        <a:xfrm flipV="1">
          <a:off x="3797300" y="16324884"/>
          <a:ext cx="8382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33278</xdr:rowOff>
    </xdr:from>
    <xdr:ext cx="534377" cy="259045"/>
    <xdr:sp macro="" textlink="">
      <xdr:nvSpPr>
        <xdr:cNvPr id="236" name="扶助費平均値テキスト"/>
        <xdr:cNvSpPr txBox="1"/>
      </xdr:nvSpPr>
      <xdr:spPr>
        <a:xfrm>
          <a:off x="4686300" y="1632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40842</xdr:rowOff>
    </xdr:from>
    <xdr:to>
      <xdr:col>5</xdr:col>
      <xdr:colOff>358775</xdr:colOff>
      <xdr:row>95</xdr:row>
      <xdr:rowOff>49619</xdr:rowOff>
    </xdr:to>
    <xdr:cxnSp macro="">
      <xdr:nvCxnSpPr>
        <xdr:cNvPr id="238" name="直線コネクタ 237"/>
        <xdr:cNvCxnSpPr/>
      </xdr:nvCxnSpPr>
      <xdr:spPr>
        <a:xfrm flipV="1">
          <a:off x="2908300" y="16328592"/>
          <a:ext cx="889000" cy="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38777</xdr:rowOff>
    </xdr:from>
    <xdr:ext cx="534377" cy="259045"/>
    <xdr:sp macro="" textlink="">
      <xdr:nvSpPr>
        <xdr:cNvPr id="240" name="テキスト ボックス 239"/>
        <xdr:cNvSpPr txBox="1"/>
      </xdr:nvSpPr>
      <xdr:spPr>
        <a:xfrm>
          <a:off x="3530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49619</xdr:rowOff>
    </xdr:from>
    <xdr:to>
      <xdr:col>4</xdr:col>
      <xdr:colOff>155575</xdr:colOff>
      <xdr:row>95</xdr:row>
      <xdr:rowOff>127419</xdr:rowOff>
    </xdr:to>
    <xdr:cxnSp macro="">
      <xdr:nvCxnSpPr>
        <xdr:cNvPr id="241" name="直線コネクタ 240"/>
        <xdr:cNvCxnSpPr/>
      </xdr:nvCxnSpPr>
      <xdr:spPr>
        <a:xfrm flipV="1">
          <a:off x="2019300" y="16337369"/>
          <a:ext cx="889000" cy="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145238</xdr:rowOff>
    </xdr:from>
    <xdr:to>
      <xdr:col>4</xdr:col>
      <xdr:colOff>206375</xdr:colOff>
      <xdr:row>96</xdr:row>
      <xdr:rowOff>75388</xdr:rowOff>
    </xdr:to>
    <xdr:sp macro="" textlink="">
      <xdr:nvSpPr>
        <xdr:cNvPr id="242" name="フローチャート : 判断 241"/>
        <xdr:cNvSpPr/>
      </xdr:nvSpPr>
      <xdr:spPr>
        <a:xfrm>
          <a:off x="2857500" y="1643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66515</xdr:rowOff>
    </xdr:from>
    <xdr:ext cx="534377" cy="259045"/>
    <xdr:sp macro="" textlink="">
      <xdr:nvSpPr>
        <xdr:cNvPr id="243" name="テキスト ボックス 242"/>
        <xdr:cNvSpPr txBox="1"/>
      </xdr:nvSpPr>
      <xdr:spPr>
        <a:xfrm>
          <a:off x="2641111" y="1652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72,064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127419</xdr:rowOff>
    </xdr:from>
    <xdr:to>
      <xdr:col>2</xdr:col>
      <xdr:colOff>638175</xdr:colOff>
      <xdr:row>96</xdr:row>
      <xdr:rowOff>318</xdr:rowOff>
    </xdr:to>
    <xdr:cxnSp macro="">
      <xdr:nvCxnSpPr>
        <xdr:cNvPr id="244" name="直線コネクタ 243"/>
        <xdr:cNvCxnSpPr/>
      </xdr:nvCxnSpPr>
      <xdr:spPr>
        <a:xfrm flipV="1">
          <a:off x="1130300" y="16415169"/>
          <a:ext cx="8890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43625</xdr:rowOff>
    </xdr:from>
    <xdr:to>
      <xdr:col>3</xdr:col>
      <xdr:colOff>3175</xdr:colOff>
      <xdr:row>96</xdr:row>
      <xdr:rowOff>145225</xdr:rowOff>
    </xdr:to>
    <xdr:sp macro="" textlink="">
      <xdr:nvSpPr>
        <xdr:cNvPr id="245" name="フローチャート : 判断 244"/>
        <xdr:cNvSpPr/>
      </xdr:nvSpPr>
      <xdr:spPr>
        <a:xfrm>
          <a:off x="1968500" y="165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136352</xdr:rowOff>
    </xdr:from>
    <xdr:ext cx="534377" cy="259045"/>
    <xdr:sp macro="" textlink="">
      <xdr:nvSpPr>
        <xdr:cNvPr id="246" name="テキスト ボックス 245"/>
        <xdr:cNvSpPr txBox="1"/>
      </xdr:nvSpPr>
      <xdr:spPr>
        <a:xfrm>
          <a:off x="1752111" y="1659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66,565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52756</xdr:rowOff>
    </xdr:from>
    <xdr:to>
      <xdr:col>1</xdr:col>
      <xdr:colOff>485775</xdr:colOff>
      <xdr:row>96</xdr:row>
      <xdr:rowOff>154356</xdr:rowOff>
    </xdr:to>
    <xdr:sp macro="" textlink="">
      <xdr:nvSpPr>
        <xdr:cNvPr id="247" name="フローチャート : 判断 246"/>
        <xdr:cNvSpPr/>
      </xdr:nvSpPr>
      <xdr:spPr>
        <a:xfrm>
          <a:off x="1079500" y="1651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145483</xdr:rowOff>
    </xdr:from>
    <xdr:ext cx="534377" cy="259045"/>
    <xdr:sp macro="" textlink="">
      <xdr:nvSpPr>
        <xdr:cNvPr id="248" name="テキスト ボックス 247"/>
        <xdr:cNvSpPr txBox="1"/>
      </xdr:nvSpPr>
      <xdr:spPr>
        <a:xfrm>
          <a:off x="863111" y="1660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157784</xdr:rowOff>
    </xdr:from>
    <xdr:to>
      <xdr:col>6</xdr:col>
      <xdr:colOff>561975</xdr:colOff>
      <xdr:row>95</xdr:row>
      <xdr:rowOff>87934</xdr:rowOff>
    </xdr:to>
    <xdr:sp macro="" textlink="">
      <xdr:nvSpPr>
        <xdr:cNvPr id="254" name="円/楕円 253"/>
        <xdr:cNvSpPr/>
      </xdr:nvSpPr>
      <xdr:spPr>
        <a:xfrm>
          <a:off x="4584700" y="1627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9211</xdr:rowOff>
    </xdr:from>
    <xdr:ext cx="534377" cy="259045"/>
    <xdr:sp macro="" textlink="">
      <xdr:nvSpPr>
        <xdr:cNvPr id="255" name="扶助費該当値テキスト"/>
        <xdr:cNvSpPr txBox="1"/>
      </xdr:nvSpPr>
      <xdr:spPr>
        <a:xfrm>
          <a:off x="4686300" y="1612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84,576</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161492</xdr:rowOff>
    </xdr:from>
    <xdr:to>
      <xdr:col>5</xdr:col>
      <xdr:colOff>409575</xdr:colOff>
      <xdr:row>95</xdr:row>
      <xdr:rowOff>91642</xdr:rowOff>
    </xdr:to>
    <xdr:sp macro="" textlink="">
      <xdr:nvSpPr>
        <xdr:cNvPr id="256" name="円/楕円 255"/>
        <xdr:cNvSpPr/>
      </xdr:nvSpPr>
      <xdr:spPr>
        <a:xfrm>
          <a:off x="3746500" y="1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108169</xdr:rowOff>
    </xdr:from>
    <xdr:ext cx="534377" cy="259045"/>
    <xdr:sp macro="" textlink="">
      <xdr:nvSpPr>
        <xdr:cNvPr id="257" name="テキスト ボックス 256"/>
        <xdr:cNvSpPr txBox="1"/>
      </xdr:nvSpPr>
      <xdr:spPr>
        <a:xfrm>
          <a:off x="3530111" y="160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84,284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170269</xdr:rowOff>
    </xdr:from>
    <xdr:to>
      <xdr:col>4</xdr:col>
      <xdr:colOff>206375</xdr:colOff>
      <xdr:row>95</xdr:row>
      <xdr:rowOff>100419</xdr:rowOff>
    </xdr:to>
    <xdr:sp macro="" textlink="">
      <xdr:nvSpPr>
        <xdr:cNvPr id="258" name="円/楕円 257"/>
        <xdr:cNvSpPr/>
      </xdr:nvSpPr>
      <xdr:spPr>
        <a:xfrm>
          <a:off x="2857500" y="1628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116946</xdr:rowOff>
    </xdr:from>
    <xdr:ext cx="534377" cy="259045"/>
    <xdr:sp macro="" textlink="">
      <xdr:nvSpPr>
        <xdr:cNvPr id="259" name="テキスト ボックス 258"/>
        <xdr:cNvSpPr txBox="1"/>
      </xdr:nvSpPr>
      <xdr:spPr>
        <a:xfrm>
          <a:off x="2641111" y="160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83,593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76619</xdr:rowOff>
    </xdr:from>
    <xdr:to>
      <xdr:col>3</xdr:col>
      <xdr:colOff>3175</xdr:colOff>
      <xdr:row>96</xdr:row>
      <xdr:rowOff>6769</xdr:rowOff>
    </xdr:to>
    <xdr:sp macro="" textlink="">
      <xdr:nvSpPr>
        <xdr:cNvPr id="260" name="円/楕円 259"/>
        <xdr:cNvSpPr/>
      </xdr:nvSpPr>
      <xdr:spPr>
        <a:xfrm>
          <a:off x="1968500" y="1636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23296</xdr:rowOff>
    </xdr:from>
    <xdr:ext cx="534377" cy="259045"/>
    <xdr:sp macro="" textlink="">
      <xdr:nvSpPr>
        <xdr:cNvPr id="261" name="テキスト ボックス 260"/>
        <xdr:cNvSpPr txBox="1"/>
      </xdr:nvSpPr>
      <xdr:spPr>
        <a:xfrm>
          <a:off x="1752111" y="1613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77,467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120968</xdr:rowOff>
    </xdr:from>
    <xdr:to>
      <xdr:col>1</xdr:col>
      <xdr:colOff>485775</xdr:colOff>
      <xdr:row>96</xdr:row>
      <xdr:rowOff>51118</xdr:rowOff>
    </xdr:to>
    <xdr:sp macro="" textlink="">
      <xdr:nvSpPr>
        <xdr:cNvPr id="262" name="円/楕円 261"/>
        <xdr:cNvSpPr/>
      </xdr:nvSpPr>
      <xdr:spPr>
        <a:xfrm>
          <a:off x="1079500" y="1640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67645</xdr:rowOff>
    </xdr:from>
    <xdr:ext cx="534377" cy="259045"/>
    <xdr:sp macro="" textlink="">
      <xdr:nvSpPr>
        <xdr:cNvPr id="263" name="テキスト ボックス 262"/>
        <xdr:cNvSpPr txBox="1"/>
      </xdr:nvSpPr>
      <xdr:spPr>
        <a:xfrm>
          <a:off x="863111" y="161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65,450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102057</xdr:rowOff>
    </xdr:from>
    <xdr:to>
      <xdr:col>15</xdr:col>
      <xdr:colOff>180975</xdr:colOff>
      <xdr:row>35</xdr:row>
      <xdr:rowOff>120752</xdr:rowOff>
    </xdr:to>
    <xdr:cxnSp macro="">
      <xdr:nvCxnSpPr>
        <xdr:cNvPr id="292" name="直線コネクタ 291"/>
        <xdr:cNvCxnSpPr/>
      </xdr:nvCxnSpPr>
      <xdr:spPr>
        <a:xfrm flipV="1">
          <a:off x="9639300" y="5931357"/>
          <a:ext cx="838200" cy="19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103459</xdr:rowOff>
    </xdr:from>
    <xdr:ext cx="534377" cy="259045"/>
    <xdr:sp macro="" textlink="">
      <xdr:nvSpPr>
        <xdr:cNvPr id="293" name="補助費等平均値テキスト"/>
        <xdr:cNvSpPr txBox="1"/>
      </xdr:nvSpPr>
      <xdr:spPr>
        <a:xfrm>
          <a:off x="10528300" y="610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120752</xdr:rowOff>
    </xdr:from>
    <xdr:to>
      <xdr:col>14</xdr:col>
      <xdr:colOff>28575</xdr:colOff>
      <xdr:row>36</xdr:row>
      <xdr:rowOff>25717</xdr:rowOff>
    </xdr:to>
    <xdr:cxnSp macro="">
      <xdr:nvCxnSpPr>
        <xdr:cNvPr id="295" name="直線コネクタ 294"/>
        <xdr:cNvCxnSpPr/>
      </xdr:nvCxnSpPr>
      <xdr:spPr>
        <a:xfrm flipV="1">
          <a:off x="8750300" y="6121502"/>
          <a:ext cx="889000" cy="7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43743</xdr:rowOff>
    </xdr:from>
    <xdr:ext cx="534377" cy="259045"/>
    <xdr:sp macro="" textlink="">
      <xdr:nvSpPr>
        <xdr:cNvPr id="297" name="テキスト ボックス 296"/>
        <xdr:cNvSpPr txBox="1"/>
      </xdr:nvSpPr>
      <xdr:spPr>
        <a:xfrm>
          <a:off x="9372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25717</xdr:rowOff>
    </xdr:from>
    <xdr:to>
      <xdr:col>12</xdr:col>
      <xdr:colOff>511175</xdr:colOff>
      <xdr:row>36</xdr:row>
      <xdr:rowOff>44361</xdr:rowOff>
    </xdr:to>
    <xdr:cxnSp macro="">
      <xdr:nvCxnSpPr>
        <xdr:cNvPr id="298" name="直線コネクタ 297"/>
        <xdr:cNvCxnSpPr/>
      </xdr:nvCxnSpPr>
      <xdr:spPr>
        <a:xfrm flipV="1">
          <a:off x="7861300" y="6197917"/>
          <a:ext cx="889000" cy="1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129845</xdr:rowOff>
    </xdr:from>
    <xdr:to>
      <xdr:col>12</xdr:col>
      <xdr:colOff>561975</xdr:colOff>
      <xdr:row>36</xdr:row>
      <xdr:rowOff>59995</xdr:rowOff>
    </xdr:to>
    <xdr:sp macro="" textlink="">
      <xdr:nvSpPr>
        <xdr:cNvPr id="299" name="フローチャート : 判断 298"/>
        <xdr:cNvSpPr/>
      </xdr:nvSpPr>
      <xdr:spPr>
        <a:xfrm>
          <a:off x="8699500" y="61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76522</xdr:rowOff>
    </xdr:from>
    <xdr:ext cx="534377" cy="259045"/>
    <xdr:sp macro="" textlink="">
      <xdr:nvSpPr>
        <xdr:cNvPr id="300" name="テキスト ボックス 299"/>
        <xdr:cNvSpPr txBox="1"/>
      </xdr:nvSpPr>
      <xdr:spPr>
        <a:xfrm>
          <a:off x="8483111" y="590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43,276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44361</xdr:rowOff>
    </xdr:from>
    <xdr:to>
      <xdr:col>11</xdr:col>
      <xdr:colOff>307975</xdr:colOff>
      <xdr:row>36</xdr:row>
      <xdr:rowOff>61659</xdr:rowOff>
    </xdr:to>
    <xdr:cxnSp macro="">
      <xdr:nvCxnSpPr>
        <xdr:cNvPr id="301" name="直線コネクタ 300"/>
        <xdr:cNvCxnSpPr/>
      </xdr:nvCxnSpPr>
      <xdr:spPr>
        <a:xfrm flipV="1">
          <a:off x="6972300" y="6216561"/>
          <a:ext cx="8890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31979</xdr:rowOff>
    </xdr:from>
    <xdr:to>
      <xdr:col>11</xdr:col>
      <xdr:colOff>358775</xdr:colOff>
      <xdr:row>35</xdr:row>
      <xdr:rowOff>133579</xdr:rowOff>
    </xdr:to>
    <xdr:sp macro="" textlink="">
      <xdr:nvSpPr>
        <xdr:cNvPr id="302" name="フローチャート : 判断 301"/>
        <xdr:cNvSpPr/>
      </xdr:nvSpPr>
      <xdr:spPr>
        <a:xfrm>
          <a:off x="7810500" y="60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150106</xdr:rowOff>
    </xdr:from>
    <xdr:ext cx="534377" cy="259045"/>
    <xdr:sp macro="" textlink="">
      <xdr:nvSpPr>
        <xdr:cNvPr id="303" name="テキスト ボックス 302"/>
        <xdr:cNvSpPr txBox="1"/>
      </xdr:nvSpPr>
      <xdr:spPr>
        <a:xfrm>
          <a:off x="7594111" y="5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50,982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158877</xdr:rowOff>
    </xdr:from>
    <xdr:to>
      <xdr:col>10</xdr:col>
      <xdr:colOff>155575</xdr:colOff>
      <xdr:row>36</xdr:row>
      <xdr:rowOff>89027</xdr:rowOff>
    </xdr:to>
    <xdr:sp macro="" textlink="">
      <xdr:nvSpPr>
        <xdr:cNvPr id="304" name="フローチャート : 判断 303"/>
        <xdr:cNvSpPr/>
      </xdr:nvSpPr>
      <xdr:spPr>
        <a:xfrm>
          <a:off x="6921500" y="61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105554</xdr:rowOff>
    </xdr:from>
    <xdr:ext cx="534377" cy="259045"/>
    <xdr:sp macro="" textlink="">
      <xdr:nvSpPr>
        <xdr:cNvPr id="305" name="テキスト ボックス 304"/>
        <xdr:cNvSpPr txBox="1"/>
      </xdr:nvSpPr>
      <xdr:spPr>
        <a:xfrm>
          <a:off x="6705111" y="593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40,990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51257</xdr:rowOff>
    </xdr:from>
    <xdr:to>
      <xdr:col>15</xdr:col>
      <xdr:colOff>231775</xdr:colOff>
      <xdr:row>34</xdr:row>
      <xdr:rowOff>152857</xdr:rowOff>
    </xdr:to>
    <xdr:sp macro="" textlink="">
      <xdr:nvSpPr>
        <xdr:cNvPr id="311" name="円/楕円 310"/>
        <xdr:cNvSpPr/>
      </xdr:nvSpPr>
      <xdr:spPr>
        <a:xfrm>
          <a:off x="10426700" y="58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74134</xdr:rowOff>
    </xdr:from>
    <xdr:ext cx="534377" cy="259045"/>
    <xdr:sp macro="" textlink="">
      <xdr:nvSpPr>
        <xdr:cNvPr id="312" name="補助費等該当値テキスト"/>
        <xdr:cNvSpPr txBox="1"/>
      </xdr:nvSpPr>
      <xdr:spPr>
        <a:xfrm>
          <a:off x="10528300" y="573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62,964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69952</xdr:rowOff>
    </xdr:from>
    <xdr:to>
      <xdr:col>14</xdr:col>
      <xdr:colOff>79375</xdr:colOff>
      <xdr:row>36</xdr:row>
      <xdr:rowOff>102</xdr:rowOff>
    </xdr:to>
    <xdr:sp macro="" textlink="">
      <xdr:nvSpPr>
        <xdr:cNvPr id="313" name="円/楕円 312"/>
        <xdr:cNvSpPr/>
      </xdr:nvSpPr>
      <xdr:spPr>
        <a:xfrm>
          <a:off x="9588500" y="607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16629</xdr:rowOff>
    </xdr:from>
    <xdr:ext cx="534377" cy="259045"/>
    <xdr:sp macro="" textlink="">
      <xdr:nvSpPr>
        <xdr:cNvPr id="314" name="テキスト ボックス 313"/>
        <xdr:cNvSpPr txBox="1"/>
      </xdr:nvSpPr>
      <xdr:spPr>
        <a:xfrm>
          <a:off x="9372111" y="584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47,992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146367</xdr:rowOff>
    </xdr:from>
    <xdr:to>
      <xdr:col>12</xdr:col>
      <xdr:colOff>561975</xdr:colOff>
      <xdr:row>36</xdr:row>
      <xdr:rowOff>76517</xdr:rowOff>
    </xdr:to>
    <xdr:sp macro="" textlink="">
      <xdr:nvSpPr>
        <xdr:cNvPr id="315" name="円/楕円 314"/>
        <xdr:cNvSpPr/>
      </xdr:nvSpPr>
      <xdr:spPr>
        <a:xfrm>
          <a:off x="8699500" y="614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67644</xdr:rowOff>
    </xdr:from>
    <xdr:ext cx="534377" cy="259045"/>
    <xdr:sp macro="" textlink="">
      <xdr:nvSpPr>
        <xdr:cNvPr id="316" name="テキスト ボックス 315"/>
        <xdr:cNvSpPr txBox="1"/>
      </xdr:nvSpPr>
      <xdr:spPr>
        <a:xfrm>
          <a:off x="8483111" y="62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41,975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165011</xdr:rowOff>
    </xdr:from>
    <xdr:to>
      <xdr:col>11</xdr:col>
      <xdr:colOff>358775</xdr:colOff>
      <xdr:row>36</xdr:row>
      <xdr:rowOff>95161</xdr:rowOff>
    </xdr:to>
    <xdr:sp macro="" textlink="">
      <xdr:nvSpPr>
        <xdr:cNvPr id="317" name="円/楕円 316"/>
        <xdr:cNvSpPr/>
      </xdr:nvSpPr>
      <xdr:spPr>
        <a:xfrm>
          <a:off x="7810500" y="616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86288</xdr:rowOff>
    </xdr:from>
    <xdr:ext cx="534377" cy="259045"/>
    <xdr:sp macro="" textlink="">
      <xdr:nvSpPr>
        <xdr:cNvPr id="318" name="テキスト ボックス 317"/>
        <xdr:cNvSpPr txBox="1"/>
      </xdr:nvSpPr>
      <xdr:spPr>
        <a:xfrm>
          <a:off x="7594111" y="62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40,507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10859</xdr:rowOff>
    </xdr:from>
    <xdr:to>
      <xdr:col>10</xdr:col>
      <xdr:colOff>155575</xdr:colOff>
      <xdr:row>36</xdr:row>
      <xdr:rowOff>112459</xdr:rowOff>
    </xdr:to>
    <xdr:sp macro="" textlink="">
      <xdr:nvSpPr>
        <xdr:cNvPr id="319" name="円/楕円 318"/>
        <xdr:cNvSpPr/>
      </xdr:nvSpPr>
      <xdr:spPr>
        <a:xfrm>
          <a:off x="6921500" y="618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103586</xdr:rowOff>
    </xdr:from>
    <xdr:ext cx="534377" cy="259045"/>
    <xdr:sp macro="" textlink="">
      <xdr:nvSpPr>
        <xdr:cNvPr id="320" name="テキスト ボックス 319"/>
        <xdr:cNvSpPr txBox="1"/>
      </xdr:nvSpPr>
      <xdr:spPr>
        <a:xfrm>
          <a:off x="6705111" y="627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50857</xdr:rowOff>
    </xdr:from>
    <xdr:to>
      <xdr:col>15</xdr:col>
      <xdr:colOff>180975</xdr:colOff>
      <xdr:row>59</xdr:row>
      <xdr:rowOff>59505</xdr:rowOff>
    </xdr:to>
    <xdr:cxnSp macro="">
      <xdr:nvCxnSpPr>
        <xdr:cNvPr id="351" name="直線コネクタ 350"/>
        <xdr:cNvCxnSpPr/>
      </xdr:nvCxnSpPr>
      <xdr:spPr>
        <a:xfrm>
          <a:off x="9639300" y="10166407"/>
          <a:ext cx="838200" cy="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2"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44081</xdr:rowOff>
    </xdr:from>
    <xdr:to>
      <xdr:col>14</xdr:col>
      <xdr:colOff>28575</xdr:colOff>
      <xdr:row>59</xdr:row>
      <xdr:rowOff>50857</xdr:rowOff>
    </xdr:to>
    <xdr:cxnSp macro="">
      <xdr:nvCxnSpPr>
        <xdr:cNvPr id="354" name="直線コネクタ 353"/>
        <xdr:cNvCxnSpPr/>
      </xdr:nvCxnSpPr>
      <xdr:spPr>
        <a:xfrm>
          <a:off x="8750300" y="10159631"/>
          <a:ext cx="889000" cy="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107176</xdr:rowOff>
    </xdr:from>
    <xdr:ext cx="534377" cy="259045"/>
    <xdr:sp macro="" textlink="">
      <xdr:nvSpPr>
        <xdr:cNvPr id="356" name="テキスト ボックス 355"/>
        <xdr:cNvSpPr txBox="1"/>
      </xdr:nvSpPr>
      <xdr:spPr>
        <a:xfrm>
          <a:off x="9372111" y="98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28381</xdr:rowOff>
    </xdr:from>
    <xdr:to>
      <xdr:col>12</xdr:col>
      <xdr:colOff>511175</xdr:colOff>
      <xdr:row>59</xdr:row>
      <xdr:rowOff>44081</xdr:rowOff>
    </xdr:to>
    <xdr:cxnSp macro="">
      <xdr:nvCxnSpPr>
        <xdr:cNvPr id="357" name="直線コネクタ 356"/>
        <xdr:cNvCxnSpPr/>
      </xdr:nvCxnSpPr>
      <xdr:spPr>
        <a:xfrm>
          <a:off x="7861300" y="10143931"/>
          <a:ext cx="889000" cy="1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156452</xdr:rowOff>
    </xdr:from>
    <xdr:to>
      <xdr:col>12</xdr:col>
      <xdr:colOff>561975</xdr:colOff>
      <xdr:row>59</xdr:row>
      <xdr:rowOff>86602</xdr:rowOff>
    </xdr:to>
    <xdr:sp macro="" textlink="">
      <xdr:nvSpPr>
        <xdr:cNvPr id="358" name="フローチャート : 判断 357"/>
        <xdr:cNvSpPr/>
      </xdr:nvSpPr>
      <xdr:spPr>
        <a:xfrm>
          <a:off x="8699500" y="101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103129</xdr:rowOff>
    </xdr:from>
    <xdr:ext cx="534377" cy="259045"/>
    <xdr:sp macro="" textlink="">
      <xdr:nvSpPr>
        <xdr:cNvPr id="359" name="テキスト ボックス 358"/>
        <xdr:cNvSpPr txBox="1"/>
      </xdr:nvSpPr>
      <xdr:spPr>
        <a:xfrm>
          <a:off x="8483111" y="98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28381</xdr:rowOff>
    </xdr:from>
    <xdr:to>
      <xdr:col>11</xdr:col>
      <xdr:colOff>307975</xdr:colOff>
      <xdr:row>59</xdr:row>
      <xdr:rowOff>53656</xdr:rowOff>
    </xdr:to>
    <xdr:cxnSp macro="">
      <xdr:nvCxnSpPr>
        <xdr:cNvPr id="360" name="直線コネクタ 359"/>
        <xdr:cNvCxnSpPr/>
      </xdr:nvCxnSpPr>
      <xdr:spPr>
        <a:xfrm flipV="1">
          <a:off x="6972300" y="10143931"/>
          <a:ext cx="889000" cy="2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158291</xdr:rowOff>
    </xdr:from>
    <xdr:to>
      <xdr:col>11</xdr:col>
      <xdr:colOff>358775</xdr:colOff>
      <xdr:row>59</xdr:row>
      <xdr:rowOff>88441</xdr:rowOff>
    </xdr:to>
    <xdr:sp macro="" textlink="">
      <xdr:nvSpPr>
        <xdr:cNvPr id="361" name="フローチャート : 判断 360"/>
        <xdr:cNvSpPr/>
      </xdr:nvSpPr>
      <xdr:spPr>
        <a:xfrm>
          <a:off x="7810500" y="101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79568</xdr:rowOff>
    </xdr:from>
    <xdr:ext cx="534377" cy="259045"/>
    <xdr:sp macro="" textlink="">
      <xdr:nvSpPr>
        <xdr:cNvPr id="362" name="テキスト ボックス 361"/>
        <xdr:cNvSpPr txBox="1"/>
      </xdr:nvSpPr>
      <xdr:spPr>
        <a:xfrm>
          <a:off x="7594111" y="101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56,255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169714</xdr:rowOff>
    </xdr:from>
    <xdr:to>
      <xdr:col>10</xdr:col>
      <xdr:colOff>155575</xdr:colOff>
      <xdr:row>59</xdr:row>
      <xdr:rowOff>99864</xdr:rowOff>
    </xdr:to>
    <xdr:sp macro="" textlink="">
      <xdr:nvSpPr>
        <xdr:cNvPr id="363" name="フローチャート : 判断 362"/>
        <xdr:cNvSpPr/>
      </xdr:nvSpPr>
      <xdr:spPr>
        <a:xfrm>
          <a:off x="6921500" y="101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116391</xdr:rowOff>
    </xdr:from>
    <xdr:ext cx="534377" cy="259045"/>
    <xdr:sp macro="" textlink="">
      <xdr:nvSpPr>
        <xdr:cNvPr id="364" name="テキスト ボックス 363"/>
        <xdr:cNvSpPr txBox="1"/>
      </xdr:nvSpPr>
      <xdr:spPr>
        <a:xfrm>
          <a:off x="6705111" y="98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45,761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8705</xdr:rowOff>
    </xdr:from>
    <xdr:to>
      <xdr:col>15</xdr:col>
      <xdr:colOff>231775</xdr:colOff>
      <xdr:row>59</xdr:row>
      <xdr:rowOff>110305</xdr:rowOff>
    </xdr:to>
    <xdr:sp macro="" textlink="">
      <xdr:nvSpPr>
        <xdr:cNvPr id="370" name="円/楕円 369"/>
        <xdr:cNvSpPr/>
      </xdr:nvSpPr>
      <xdr:spPr>
        <a:xfrm>
          <a:off x="10426700" y="101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135586</xdr:rowOff>
    </xdr:from>
    <xdr:ext cx="534377" cy="259045"/>
    <xdr:sp macro="" textlink="">
      <xdr:nvSpPr>
        <xdr:cNvPr id="371" name="普通建設事業費該当値テキスト"/>
        <xdr:cNvSpPr txBox="1"/>
      </xdr:nvSpPr>
      <xdr:spPr>
        <a:xfrm>
          <a:off x="10528300" y="1007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36,170</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57</xdr:rowOff>
    </xdr:from>
    <xdr:to>
      <xdr:col>14</xdr:col>
      <xdr:colOff>79375</xdr:colOff>
      <xdr:row>59</xdr:row>
      <xdr:rowOff>101657</xdr:rowOff>
    </xdr:to>
    <xdr:sp macro="" textlink="">
      <xdr:nvSpPr>
        <xdr:cNvPr id="372" name="円/楕円 371"/>
        <xdr:cNvSpPr/>
      </xdr:nvSpPr>
      <xdr:spPr>
        <a:xfrm>
          <a:off x="9588500" y="1011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92784</xdr:rowOff>
    </xdr:from>
    <xdr:ext cx="534377" cy="259045"/>
    <xdr:sp macro="" textlink="">
      <xdr:nvSpPr>
        <xdr:cNvPr id="373" name="テキスト ボックス 372"/>
        <xdr:cNvSpPr txBox="1"/>
      </xdr:nvSpPr>
      <xdr:spPr>
        <a:xfrm>
          <a:off x="9372111" y="1020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44,115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164731</xdr:rowOff>
    </xdr:from>
    <xdr:to>
      <xdr:col>12</xdr:col>
      <xdr:colOff>561975</xdr:colOff>
      <xdr:row>59</xdr:row>
      <xdr:rowOff>94881</xdr:rowOff>
    </xdr:to>
    <xdr:sp macro="" textlink="">
      <xdr:nvSpPr>
        <xdr:cNvPr id="374" name="円/楕円 373"/>
        <xdr:cNvSpPr/>
      </xdr:nvSpPr>
      <xdr:spPr>
        <a:xfrm>
          <a:off x="8699500" y="101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86008</xdr:rowOff>
    </xdr:from>
    <xdr:ext cx="534377" cy="259045"/>
    <xdr:sp macro="" textlink="">
      <xdr:nvSpPr>
        <xdr:cNvPr id="375" name="テキスト ボックス 374"/>
        <xdr:cNvSpPr txBox="1"/>
      </xdr:nvSpPr>
      <xdr:spPr>
        <a:xfrm>
          <a:off x="8483111" y="1020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50,339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149031</xdr:rowOff>
    </xdr:from>
    <xdr:to>
      <xdr:col>11</xdr:col>
      <xdr:colOff>358775</xdr:colOff>
      <xdr:row>59</xdr:row>
      <xdr:rowOff>79181</xdr:rowOff>
    </xdr:to>
    <xdr:sp macro="" textlink="">
      <xdr:nvSpPr>
        <xdr:cNvPr id="376" name="円/楕円 375"/>
        <xdr:cNvSpPr/>
      </xdr:nvSpPr>
      <xdr:spPr>
        <a:xfrm>
          <a:off x="7810500" y="1009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95708</xdr:rowOff>
    </xdr:from>
    <xdr:ext cx="534377" cy="259045"/>
    <xdr:sp macro="" textlink="">
      <xdr:nvSpPr>
        <xdr:cNvPr id="377" name="テキスト ボックス 376"/>
        <xdr:cNvSpPr txBox="1"/>
      </xdr:nvSpPr>
      <xdr:spPr>
        <a:xfrm>
          <a:off x="7594111" y="986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64,761</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2856</xdr:rowOff>
    </xdr:from>
    <xdr:to>
      <xdr:col>10</xdr:col>
      <xdr:colOff>155575</xdr:colOff>
      <xdr:row>59</xdr:row>
      <xdr:rowOff>104456</xdr:rowOff>
    </xdr:to>
    <xdr:sp macro="" textlink="">
      <xdr:nvSpPr>
        <xdr:cNvPr id="378" name="円/楕円 377"/>
        <xdr:cNvSpPr/>
      </xdr:nvSpPr>
      <xdr:spPr>
        <a:xfrm>
          <a:off x="6921500" y="1011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95583</xdr:rowOff>
    </xdr:from>
    <xdr:ext cx="534377" cy="259045"/>
    <xdr:sp macro="" textlink="">
      <xdr:nvSpPr>
        <xdr:cNvPr id="379" name="テキスト ボックス 378"/>
        <xdr:cNvSpPr txBox="1"/>
      </xdr:nvSpPr>
      <xdr:spPr>
        <a:xfrm>
          <a:off x="6705111" y="1021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30147</xdr:rowOff>
    </xdr:from>
    <xdr:to>
      <xdr:col>15</xdr:col>
      <xdr:colOff>180975</xdr:colOff>
      <xdr:row>79</xdr:row>
      <xdr:rowOff>41808</xdr:rowOff>
    </xdr:to>
    <xdr:cxnSp macro="">
      <xdr:nvCxnSpPr>
        <xdr:cNvPr id="408" name="直線コネクタ 407"/>
        <xdr:cNvCxnSpPr/>
      </xdr:nvCxnSpPr>
      <xdr:spPr>
        <a:xfrm>
          <a:off x="9639300" y="13574697"/>
          <a:ext cx="838200" cy="1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24006</xdr:rowOff>
    </xdr:from>
    <xdr:to>
      <xdr:col>14</xdr:col>
      <xdr:colOff>28575</xdr:colOff>
      <xdr:row>79</xdr:row>
      <xdr:rowOff>30147</xdr:rowOff>
    </xdr:to>
    <xdr:cxnSp macro="">
      <xdr:nvCxnSpPr>
        <xdr:cNvPr id="411" name="直線コネクタ 410"/>
        <xdr:cNvCxnSpPr/>
      </xdr:nvCxnSpPr>
      <xdr:spPr>
        <a:xfrm>
          <a:off x="8750300" y="13568556"/>
          <a:ext cx="889000" cy="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85038</xdr:rowOff>
    </xdr:from>
    <xdr:ext cx="534377" cy="259045"/>
    <xdr:sp macro="" textlink="">
      <xdr:nvSpPr>
        <xdr:cNvPr id="413" name="テキスト ボックス 412"/>
        <xdr:cNvSpPr txBox="1"/>
      </xdr:nvSpPr>
      <xdr:spPr>
        <a:xfrm>
          <a:off x="9372111" y="132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138720</xdr:rowOff>
    </xdr:from>
    <xdr:to>
      <xdr:col>12</xdr:col>
      <xdr:colOff>561975</xdr:colOff>
      <xdr:row>79</xdr:row>
      <xdr:rowOff>68870</xdr:rowOff>
    </xdr:to>
    <xdr:sp macro="" textlink="">
      <xdr:nvSpPr>
        <xdr:cNvPr id="414" name="フローチャート : 判断 413"/>
        <xdr:cNvSpPr/>
      </xdr:nvSpPr>
      <xdr:spPr>
        <a:xfrm>
          <a:off x="8699500" y="1351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85397</xdr:rowOff>
    </xdr:from>
    <xdr:ext cx="534377" cy="259045"/>
    <xdr:sp macro="" textlink="">
      <xdr:nvSpPr>
        <xdr:cNvPr id="415" name="テキスト ボックス 414"/>
        <xdr:cNvSpPr txBox="1"/>
      </xdr:nvSpPr>
      <xdr:spPr>
        <a:xfrm>
          <a:off x="8483111" y="1328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20,772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162458</xdr:rowOff>
    </xdr:from>
    <xdr:to>
      <xdr:col>15</xdr:col>
      <xdr:colOff>231775</xdr:colOff>
      <xdr:row>79</xdr:row>
      <xdr:rowOff>92608</xdr:rowOff>
    </xdr:to>
    <xdr:sp macro="" textlink="">
      <xdr:nvSpPr>
        <xdr:cNvPr id="421" name="円/楕円 420"/>
        <xdr:cNvSpPr/>
      </xdr:nvSpPr>
      <xdr:spPr>
        <a:xfrm>
          <a:off x="10426700" y="1353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118621</xdr:rowOff>
    </xdr:from>
    <xdr:ext cx="469744" cy="259045"/>
    <xdr:sp macro="" textlink="">
      <xdr:nvSpPr>
        <xdr:cNvPr id="422" name="普通建設事業費 （ うち新規整備　）該当値テキスト"/>
        <xdr:cNvSpPr txBox="1"/>
      </xdr:nvSpPr>
      <xdr:spPr>
        <a:xfrm>
          <a:off x="10528300" y="1349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150797</xdr:rowOff>
    </xdr:from>
    <xdr:to>
      <xdr:col>14</xdr:col>
      <xdr:colOff>79375</xdr:colOff>
      <xdr:row>79</xdr:row>
      <xdr:rowOff>80947</xdr:rowOff>
    </xdr:to>
    <xdr:sp macro="" textlink="">
      <xdr:nvSpPr>
        <xdr:cNvPr id="423" name="円/楕円 422"/>
        <xdr:cNvSpPr/>
      </xdr:nvSpPr>
      <xdr:spPr>
        <a:xfrm>
          <a:off x="9588500" y="1352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72074</xdr:rowOff>
    </xdr:from>
    <xdr:ext cx="534377" cy="259045"/>
    <xdr:sp macro="" textlink="">
      <xdr:nvSpPr>
        <xdr:cNvPr id="424" name="テキスト ボックス 423"/>
        <xdr:cNvSpPr txBox="1"/>
      </xdr:nvSpPr>
      <xdr:spPr>
        <a:xfrm>
          <a:off x="9372111" y="1361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144656</xdr:rowOff>
    </xdr:from>
    <xdr:to>
      <xdr:col>12</xdr:col>
      <xdr:colOff>561975</xdr:colOff>
      <xdr:row>79</xdr:row>
      <xdr:rowOff>74806</xdr:rowOff>
    </xdr:to>
    <xdr:sp macro="" textlink="">
      <xdr:nvSpPr>
        <xdr:cNvPr id="425" name="円/楕円 424"/>
        <xdr:cNvSpPr/>
      </xdr:nvSpPr>
      <xdr:spPr>
        <a:xfrm>
          <a:off x="8699500" y="1351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65933</xdr:rowOff>
    </xdr:from>
    <xdr:ext cx="534377" cy="259045"/>
    <xdr:sp macro="" textlink="">
      <xdr:nvSpPr>
        <xdr:cNvPr id="426" name="テキスト ボックス 425"/>
        <xdr:cNvSpPr txBox="1"/>
      </xdr:nvSpPr>
      <xdr:spPr>
        <a:xfrm>
          <a:off x="8483111" y="136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42,393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1663</xdr:rowOff>
    </xdr:from>
    <xdr:to>
      <xdr:col>15</xdr:col>
      <xdr:colOff>180975</xdr:colOff>
      <xdr:row>97</xdr:row>
      <xdr:rowOff>65646</xdr:rowOff>
    </xdr:to>
    <xdr:cxnSp macro="">
      <xdr:nvCxnSpPr>
        <xdr:cNvPr id="455" name="直線コネクタ 454"/>
        <xdr:cNvCxnSpPr/>
      </xdr:nvCxnSpPr>
      <xdr:spPr>
        <a:xfrm flipV="1">
          <a:off x="9639300" y="16632313"/>
          <a:ext cx="838200" cy="6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124172</xdr:rowOff>
    </xdr:from>
    <xdr:ext cx="534377" cy="259045"/>
    <xdr:sp macro="" textlink="">
      <xdr:nvSpPr>
        <xdr:cNvPr id="456" name="普通建設事業費 （ うち更新整備　）平均値テキスト"/>
        <xdr:cNvSpPr txBox="1"/>
      </xdr:nvSpPr>
      <xdr:spPr>
        <a:xfrm>
          <a:off x="10528300" y="16583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44247</xdr:rowOff>
    </xdr:from>
    <xdr:to>
      <xdr:col>14</xdr:col>
      <xdr:colOff>28575</xdr:colOff>
      <xdr:row>97</xdr:row>
      <xdr:rowOff>65646</xdr:rowOff>
    </xdr:to>
    <xdr:cxnSp macro="">
      <xdr:nvCxnSpPr>
        <xdr:cNvPr id="458" name="直線コネクタ 457"/>
        <xdr:cNvCxnSpPr/>
      </xdr:nvCxnSpPr>
      <xdr:spPr>
        <a:xfrm>
          <a:off x="8750300" y="16674897"/>
          <a:ext cx="889000" cy="2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125125</xdr:rowOff>
    </xdr:from>
    <xdr:ext cx="534377" cy="259045"/>
    <xdr:sp macro="" textlink="">
      <xdr:nvSpPr>
        <xdr:cNvPr id="460" name="テキスト ボックス 459"/>
        <xdr:cNvSpPr txBox="1"/>
      </xdr:nvSpPr>
      <xdr:spPr>
        <a:xfrm>
          <a:off x="9372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141720</xdr:rowOff>
    </xdr:from>
    <xdr:to>
      <xdr:col>12</xdr:col>
      <xdr:colOff>561975</xdr:colOff>
      <xdr:row>97</xdr:row>
      <xdr:rowOff>71870</xdr:rowOff>
    </xdr:to>
    <xdr:sp macro="" textlink="">
      <xdr:nvSpPr>
        <xdr:cNvPr id="461" name="フローチャート : 判断 460"/>
        <xdr:cNvSpPr/>
      </xdr:nvSpPr>
      <xdr:spPr>
        <a:xfrm>
          <a:off x="8699500" y="166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88397</xdr:rowOff>
    </xdr:from>
    <xdr:ext cx="534377" cy="259045"/>
    <xdr:sp macro="" textlink="">
      <xdr:nvSpPr>
        <xdr:cNvPr id="462" name="テキスト ボックス 461"/>
        <xdr:cNvSpPr txBox="1"/>
      </xdr:nvSpPr>
      <xdr:spPr>
        <a:xfrm>
          <a:off x="8483111" y="1637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122313</xdr:rowOff>
    </xdr:from>
    <xdr:to>
      <xdr:col>15</xdr:col>
      <xdr:colOff>231775</xdr:colOff>
      <xdr:row>97</xdr:row>
      <xdr:rowOff>52463</xdr:rowOff>
    </xdr:to>
    <xdr:sp macro="" textlink="">
      <xdr:nvSpPr>
        <xdr:cNvPr id="468" name="円/楕円 467"/>
        <xdr:cNvSpPr/>
      </xdr:nvSpPr>
      <xdr:spPr>
        <a:xfrm>
          <a:off x="10426700" y="1658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145190</xdr:rowOff>
    </xdr:from>
    <xdr:ext cx="534377" cy="259045"/>
    <xdr:sp macro="" textlink="">
      <xdr:nvSpPr>
        <xdr:cNvPr id="469" name="普通建設事業費 （ うち更新整備　）該当値テキスト"/>
        <xdr:cNvSpPr txBox="1"/>
      </xdr:nvSpPr>
      <xdr:spPr>
        <a:xfrm>
          <a:off x="10528300" y="1643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30,369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14846</xdr:rowOff>
    </xdr:from>
    <xdr:to>
      <xdr:col>14</xdr:col>
      <xdr:colOff>79375</xdr:colOff>
      <xdr:row>97</xdr:row>
      <xdr:rowOff>116446</xdr:rowOff>
    </xdr:to>
    <xdr:sp macro="" textlink="">
      <xdr:nvSpPr>
        <xdr:cNvPr id="470" name="円/楕円 469"/>
        <xdr:cNvSpPr/>
      </xdr:nvSpPr>
      <xdr:spPr>
        <a:xfrm>
          <a:off x="9588500" y="1664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132973</xdr:rowOff>
    </xdr:from>
    <xdr:ext cx="534377" cy="259045"/>
    <xdr:sp macro="" textlink="">
      <xdr:nvSpPr>
        <xdr:cNvPr id="471" name="テキスト ボックス 470"/>
        <xdr:cNvSpPr txBox="1"/>
      </xdr:nvSpPr>
      <xdr:spPr>
        <a:xfrm>
          <a:off x="9372111" y="164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25,331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164897</xdr:rowOff>
    </xdr:from>
    <xdr:to>
      <xdr:col>12</xdr:col>
      <xdr:colOff>561975</xdr:colOff>
      <xdr:row>97</xdr:row>
      <xdr:rowOff>95047</xdr:rowOff>
    </xdr:to>
    <xdr:sp macro="" textlink="">
      <xdr:nvSpPr>
        <xdr:cNvPr id="472" name="円/楕円 471"/>
        <xdr:cNvSpPr/>
      </xdr:nvSpPr>
      <xdr:spPr>
        <a:xfrm>
          <a:off x="8699500" y="1662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86174</xdr:rowOff>
    </xdr:from>
    <xdr:ext cx="534377" cy="259045"/>
    <xdr:sp macro="" textlink="">
      <xdr:nvSpPr>
        <xdr:cNvPr id="473" name="テキスト ボックス 472"/>
        <xdr:cNvSpPr txBox="1"/>
      </xdr:nvSpPr>
      <xdr:spPr>
        <a:xfrm>
          <a:off x="8483111" y="1671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44171</xdr:rowOff>
    </xdr:from>
    <xdr:to>
      <xdr:col>23</xdr:col>
      <xdr:colOff>517525</xdr:colOff>
      <xdr:row>39</xdr:row>
      <xdr:rowOff>44450</xdr:rowOff>
    </xdr:to>
    <xdr:cxnSp macro="">
      <xdr:nvCxnSpPr>
        <xdr:cNvPr id="502" name="直線コネクタ 501"/>
        <xdr:cNvCxnSpPr/>
      </xdr:nvCxnSpPr>
      <xdr:spPr>
        <a:xfrm>
          <a:off x="15481300" y="6730721"/>
          <a:ext cx="8382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44171</xdr:rowOff>
    </xdr:from>
    <xdr:to>
      <xdr:col>22</xdr:col>
      <xdr:colOff>365125</xdr:colOff>
      <xdr:row>39</xdr:row>
      <xdr:rowOff>44450</xdr:rowOff>
    </xdr:to>
    <xdr:cxnSp macro="">
      <xdr:nvCxnSpPr>
        <xdr:cNvPr id="505" name="直線コネクタ 504"/>
        <xdr:cNvCxnSpPr/>
      </xdr:nvCxnSpPr>
      <xdr:spPr>
        <a:xfrm flipV="1">
          <a:off x="14592300" y="6730721"/>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44386</xdr:rowOff>
    </xdr:from>
    <xdr:to>
      <xdr:col>21</xdr:col>
      <xdr:colOff>161925</xdr:colOff>
      <xdr:row>39</xdr:row>
      <xdr:rowOff>44450</xdr:rowOff>
    </xdr:to>
    <xdr:cxnSp macro="">
      <xdr:nvCxnSpPr>
        <xdr:cNvPr id="508" name="直線コネクタ 507"/>
        <xdr:cNvCxnSpPr/>
      </xdr:nvCxnSpPr>
      <xdr:spPr>
        <a:xfrm>
          <a:off x="13703300" y="6730936"/>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162446</xdr:rowOff>
    </xdr:from>
    <xdr:to>
      <xdr:col>21</xdr:col>
      <xdr:colOff>212725</xdr:colOff>
      <xdr:row>39</xdr:row>
      <xdr:rowOff>92596</xdr:rowOff>
    </xdr:to>
    <xdr:sp macro="" textlink="">
      <xdr:nvSpPr>
        <xdr:cNvPr id="509" name="フローチャート : 判断 508"/>
        <xdr:cNvSpPr/>
      </xdr:nvSpPr>
      <xdr:spPr>
        <a:xfrm>
          <a:off x="14541500" y="66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109123</xdr:rowOff>
    </xdr:from>
    <xdr:ext cx="378565" cy="259045"/>
    <xdr:sp macro="" textlink="">
      <xdr:nvSpPr>
        <xdr:cNvPr id="510" name="テキスト ボックス 509"/>
        <xdr:cNvSpPr txBox="1"/>
      </xdr:nvSpPr>
      <xdr:spPr>
        <a:xfrm>
          <a:off x="14403017" y="6452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44386</xdr:rowOff>
    </xdr:from>
    <xdr:to>
      <xdr:col>19</xdr:col>
      <xdr:colOff>644525</xdr:colOff>
      <xdr:row>39</xdr:row>
      <xdr:rowOff>44450</xdr:rowOff>
    </xdr:to>
    <xdr:cxnSp macro="">
      <xdr:nvCxnSpPr>
        <xdr:cNvPr id="511" name="直線コネクタ 510"/>
        <xdr:cNvCxnSpPr/>
      </xdr:nvCxnSpPr>
      <xdr:spPr>
        <a:xfrm flipV="1">
          <a:off x="12814300" y="6730936"/>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160375</xdr:rowOff>
    </xdr:from>
    <xdr:to>
      <xdr:col>20</xdr:col>
      <xdr:colOff>9525</xdr:colOff>
      <xdr:row>39</xdr:row>
      <xdr:rowOff>90525</xdr:rowOff>
    </xdr:to>
    <xdr:sp macro="" textlink="">
      <xdr:nvSpPr>
        <xdr:cNvPr id="512" name="フローチャート : 判断 511"/>
        <xdr:cNvSpPr/>
      </xdr:nvSpPr>
      <xdr:spPr>
        <a:xfrm>
          <a:off x="13652500" y="667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107052</xdr:rowOff>
    </xdr:from>
    <xdr:ext cx="378565" cy="259045"/>
    <xdr:sp macro="" textlink="">
      <xdr:nvSpPr>
        <xdr:cNvPr id="513" name="テキスト ボックス 512"/>
        <xdr:cNvSpPr txBox="1"/>
      </xdr:nvSpPr>
      <xdr:spPr>
        <a:xfrm>
          <a:off x="13514017" y="6450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155270</xdr:rowOff>
    </xdr:from>
    <xdr:to>
      <xdr:col>18</xdr:col>
      <xdr:colOff>492125</xdr:colOff>
      <xdr:row>39</xdr:row>
      <xdr:rowOff>85420</xdr:rowOff>
    </xdr:to>
    <xdr:sp macro="" textlink="">
      <xdr:nvSpPr>
        <xdr:cNvPr id="514" name="フローチャート : 判断 513"/>
        <xdr:cNvSpPr/>
      </xdr:nvSpPr>
      <xdr:spPr>
        <a:xfrm>
          <a:off x="12763500" y="667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101947</xdr:rowOff>
    </xdr:from>
    <xdr:ext cx="378565" cy="259045"/>
    <xdr:sp macro="" textlink="">
      <xdr:nvSpPr>
        <xdr:cNvPr id="515" name="テキスト ボックス 514"/>
        <xdr:cNvSpPr txBox="1"/>
      </xdr:nvSpPr>
      <xdr:spPr>
        <a:xfrm>
          <a:off x="12625017" y="644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249299" cy="259045"/>
    <xdr:sp macro="" textlink="">
      <xdr:nvSpPr>
        <xdr:cNvPr id="522" name="災害復旧事業費該当値テキスト"/>
        <xdr:cNvSpPr txBox="1"/>
      </xdr:nvSpPr>
      <xdr:spPr>
        <a:xfrm>
          <a:off x="16370300" y="6629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164821</xdr:rowOff>
    </xdr:from>
    <xdr:to>
      <xdr:col>22</xdr:col>
      <xdr:colOff>415925</xdr:colOff>
      <xdr:row>39</xdr:row>
      <xdr:rowOff>94971</xdr:rowOff>
    </xdr:to>
    <xdr:sp macro="" textlink="">
      <xdr:nvSpPr>
        <xdr:cNvPr id="523" name="円/楕円 522"/>
        <xdr:cNvSpPr/>
      </xdr:nvSpPr>
      <xdr:spPr>
        <a:xfrm>
          <a:off x="15430500" y="667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86098</xdr:rowOff>
    </xdr:from>
    <xdr:ext cx="313932" cy="259045"/>
    <xdr:sp macro="" textlink="">
      <xdr:nvSpPr>
        <xdr:cNvPr id="524" name="テキスト ボックス 523"/>
        <xdr:cNvSpPr txBox="1"/>
      </xdr:nvSpPr>
      <xdr:spPr>
        <a:xfrm>
          <a:off x="15324333" y="67726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165036</xdr:rowOff>
    </xdr:from>
    <xdr:to>
      <xdr:col>20</xdr:col>
      <xdr:colOff>9525</xdr:colOff>
      <xdr:row>39</xdr:row>
      <xdr:rowOff>95186</xdr:rowOff>
    </xdr:to>
    <xdr:sp macro="" textlink="">
      <xdr:nvSpPr>
        <xdr:cNvPr id="527" name="円/楕円 526"/>
        <xdr:cNvSpPr/>
      </xdr:nvSpPr>
      <xdr:spPr>
        <a:xfrm>
          <a:off x="13652500" y="668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86313</xdr:rowOff>
    </xdr:from>
    <xdr:ext cx="249299" cy="259045"/>
    <xdr:sp macro="" textlink="">
      <xdr:nvSpPr>
        <xdr:cNvPr id="528" name="テキスト ボックス 527"/>
        <xdr:cNvSpPr txBox="1"/>
      </xdr:nvSpPr>
      <xdr:spPr>
        <a:xfrm>
          <a:off x="13578649" y="6772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9" name="円/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0" name="テキスト ボックス 52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46,473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45860</xdr:rowOff>
    </xdr:from>
    <xdr:to>
      <xdr:col>23</xdr:col>
      <xdr:colOff>517525</xdr:colOff>
      <xdr:row>75</xdr:row>
      <xdr:rowOff>80705</xdr:rowOff>
    </xdr:to>
    <xdr:cxnSp macro="">
      <xdr:nvCxnSpPr>
        <xdr:cNvPr id="610" name="直線コネクタ 609"/>
        <xdr:cNvCxnSpPr/>
      </xdr:nvCxnSpPr>
      <xdr:spPr>
        <a:xfrm flipV="1">
          <a:off x="15481300" y="12904610"/>
          <a:ext cx="838200" cy="3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46492</xdr:rowOff>
    </xdr:from>
    <xdr:ext cx="534377" cy="259045"/>
    <xdr:sp macro="" textlink="">
      <xdr:nvSpPr>
        <xdr:cNvPr id="611" name="公債費平均値テキスト"/>
        <xdr:cNvSpPr txBox="1"/>
      </xdr:nvSpPr>
      <xdr:spPr>
        <a:xfrm>
          <a:off x="16370300" y="1290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44864</xdr:rowOff>
    </xdr:from>
    <xdr:to>
      <xdr:col>22</xdr:col>
      <xdr:colOff>365125</xdr:colOff>
      <xdr:row>75</xdr:row>
      <xdr:rowOff>80705</xdr:rowOff>
    </xdr:to>
    <xdr:cxnSp macro="">
      <xdr:nvCxnSpPr>
        <xdr:cNvPr id="613" name="直線コネクタ 612"/>
        <xdr:cNvCxnSpPr/>
      </xdr:nvCxnSpPr>
      <xdr:spPr>
        <a:xfrm>
          <a:off x="14592300" y="12903614"/>
          <a:ext cx="889000" cy="3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154995</xdr:rowOff>
    </xdr:from>
    <xdr:ext cx="534377" cy="259045"/>
    <xdr:sp macro="" textlink="">
      <xdr:nvSpPr>
        <xdr:cNvPr id="615" name="テキスト ボックス 614"/>
        <xdr:cNvSpPr txBox="1"/>
      </xdr:nvSpPr>
      <xdr:spPr>
        <a:xfrm>
          <a:off x="15214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157939</xdr:rowOff>
    </xdr:from>
    <xdr:to>
      <xdr:col>21</xdr:col>
      <xdr:colOff>161925</xdr:colOff>
      <xdr:row>75</xdr:row>
      <xdr:rowOff>44864</xdr:rowOff>
    </xdr:to>
    <xdr:cxnSp macro="">
      <xdr:nvCxnSpPr>
        <xdr:cNvPr id="616" name="直線コネクタ 615"/>
        <xdr:cNvCxnSpPr/>
      </xdr:nvCxnSpPr>
      <xdr:spPr>
        <a:xfrm>
          <a:off x="13703300" y="12845239"/>
          <a:ext cx="889000" cy="5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32926</xdr:rowOff>
    </xdr:from>
    <xdr:to>
      <xdr:col>21</xdr:col>
      <xdr:colOff>212725</xdr:colOff>
      <xdr:row>75</xdr:row>
      <xdr:rowOff>134526</xdr:rowOff>
    </xdr:to>
    <xdr:sp macro="" textlink="">
      <xdr:nvSpPr>
        <xdr:cNvPr id="617" name="フローチャート : 判断 616"/>
        <xdr:cNvSpPr/>
      </xdr:nvSpPr>
      <xdr:spPr>
        <a:xfrm>
          <a:off x="14541500" y="128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125652</xdr:rowOff>
    </xdr:from>
    <xdr:ext cx="534377" cy="259045"/>
    <xdr:sp macro="" textlink="">
      <xdr:nvSpPr>
        <xdr:cNvPr id="618" name="テキスト ボックス 617"/>
        <xdr:cNvSpPr txBox="1"/>
      </xdr:nvSpPr>
      <xdr:spPr>
        <a:xfrm>
          <a:off x="14325111" y="1298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148534</xdr:rowOff>
    </xdr:from>
    <xdr:to>
      <xdr:col>19</xdr:col>
      <xdr:colOff>644525</xdr:colOff>
      <xdr:row>74</xdr:row>
      <xdr:rowOff>157939</xdr:rowOff>
    </xdr:to>
    <xdr:cxnSp macro="">
      <xdr:nvCxnSpPr>
        <xdr:cNvPr id="619" name="直線コネクタ 618"/>
        <xdr:cNvCxnSpPr/>
      </xdr:nvCxnSpPr>
      <xdr:spPr>
        <a:xfrm>
          <a:off x="12814300" y="12664384"/>
          <a:ext cx="889000" cy="18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32191</xdr:rowOff>
    </xdr:from>
    <xdr:to>
      <xdr:col>20</xdr:col>
      <xdr:colOff>9525</xdr:colOff>
      <xdr:row>75</xdr:row>
      <xdr:rowOff>133791</xdr:rowOff>
    </xdr:to>
    <xdr:sp macro="" textlink="">
      <xdr:nvSpPr>
        <xdr:cNvPr id="620" name="フローチャート : 判断 619"/>
        <xdr:cNvSpPr/>
      </xdr:nvSpPr>
      <xdr:spPr>
        <a:xfrm>
          <a:off x="13652500" y="1289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124917</xdr:rowOff>
    </xdr:from>
    <xdr:ext cx="534377" cy="259045"/>
    <xdr:sp macro="" textlink="">
      <xdr:nvSpPr>
        <xdr:cNvPr id="621" name="テキスト ボックス 620"/>
        <xdr:cNvSpPr txBox="1"/>
      </xdr:nvSpPr>
      <xdr:spPr>
        <a:xfrm>
          <a:off x="13436111" y="1298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10310</xdr:rowOff>
    </xdr:from>
    <xdr:to>
      <xdr:col>18</xdr:col>
      <xdr:colOff>492125</xdr:colOff>
      <xdr:row>75</xdr:row>
      <xdr:rowOff>111910</xdr:rowOff>
    </xdr:to>
    <xdr:sp macro="" textlink="">
      <xdr:nvSpPr>
        <xdr:cNvPr id="622" name="フローチャート : 判断 621"/>
        <xdr:cNvSpPr/>
      </xdr:nvSpPr>
      <xdr:spPr>
        <a:xfrm>
          <a:off x="12763500" y="128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103037</xdr:rowOff>
    </xdr:from>
    <xdr:ext cx="534377" cy="259045"/>
    <xdr:sp macro="" textlink="">
      <xdr:nvSpPr>
        <xdr:cNvPr id="623" name="テキスト ボックス 622"/>
        <xdr:cNvSpPr txBox="1"/>
      </xdr:nvSpPr>
      <xdr:spPr>
        <a:xfrm>
          <a:off x="12547111" y="129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166510</xdr:rowOff>
    </xdr:from>
    <xdr:to>
      <xdr:col>23</xdr:col>
      <xdr:colOff>568325</xdr:colOff>
      <xdr:row>75</xdr:row>
      <xdr:rowOff>96660</xdr:rowOff>
    </xdr:to>
    <xdr:sp macro="" textlink="">
      <xdr:nvSpPr>
        <xdr:cNvPr id="629" name="円/楕円 628"/>
        <xdr:cNvSpPr/>
      </xdr:nvSpPr>
      <xdr:spPr>
        <a:xfrm>
          <a:off x="16268700" y="128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17937</xdr:rowOff>
    </xdr:from>
    <xdr:ext cx="534377" cy="259045"/>
    <xdr:sp macro="" textlink="">
      <xdr:nvSpPr>
        <xdr:cNvPr id="630" name="公債費該当値テキスト"/>
        <xdr:cNvSpPr txBox="1"/>
      </xdr:nvSpPr>
      <xdr:spPr>
        <a:xfrm>
          <a:off x="16370300" y="1270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45,247</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29905</xdr:rowOff>
    </xdr:from>
    <xdr:to>
      <xdr:col>22</xdr:col>
      <xdr:colOff>415925</xdr:colOff>
      <xdr:row>75</xdr:row>
      <xdr:rowOff>131505</xdr:rowOff>
    </xdr:to>
    <xdr:sp macro="" textlink="">
      <xdr:nvSpPr>
        <xdr:cNvPr id="631" name="円/楕円 630"/>
        <xdr:cNvSpPr/>
      </xdr:nvSpPr>
      <xdr:spPr>
        <a:xfrm>
          <a:off x="15430500" y="128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148032</xdr:rowOff>
    </xdr:from>
    <xdr:ext cx="534377" cy="259045"/>
    <xdr:sp macro="" textlink="">
      <xdr:nvSpPr>
        <xdr:cNvPr id="632" name="テキスト ボックス 631"/>
        <xdr:cNvSpPr txBox="1"/>
      </xdr:nvSpPr>
      <xdr:spPr>
        <a:xfrm>
          <a:off x="15214111" y="1266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43,113</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165514</xdr:rowOff>
    </xdr:from>
    <xdr:to>
      <xdr:col>21</xdr:col>
      <xdr:colOff>212725</xdr:colOff>
      <xdr:row>75</xdr:row>
      <xdr:rowOff>95664</xdr:rowOff>
    </xdr:to>
    <xdr:sp macro="" textlink="">
      <xdr:nvSpPr>
        <xdr:cNvPr id="633" name="円/楕円 632"/>
        <xdr:cNvSpPr/>
      </xdr:nvSpPr>
      <xdr:spPr>
        <a:xfrm>
          <a:off x="14541500" y="1285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112191</xdr:rowOff>
    </xdr:from>
    <xdr:ext cx="534377" cy="259045"/>
    <xdr:sp macro="" textlink="">
      <xdr:nvSpPr>
        <xdr:cNvPr id="634" name="テキスト ボックス 633"/>
        <xdr:cNvSpPr txBox="1"/>
      </xdr:nvSpPr>
      <xdr:spPr>
        <a:xfrm>
          <a:off x="14325111" y="1262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45,308</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107139</xdr:rowOff>
    </xdr:from>
    <xdr:to>
      <xdr:col>20</xdr:col>
      <xdr:colOff>9525</xdr:colOff>
      <xdr:row>75</xdr:row>
      <xdr:rowOff>37289</xdr:rowOff>
    </xdr:to>
    <xdr:sp macro="" textlink="">
      <xdr:nvSpPr>
        <xdr:cNvPr id="635" name="円/楕円 634"/>
        <xdr:cNvSpPr/>
      </xdr:nvSpPr>
      <xdr:spPr>
        <a:xfrm>
          <a:off x="13652500" y="1279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53816</xdr:rowOff>
    </xdr:from>
    <xdr:ext cx="534377" cy="259045"/>
    <xdr:sp macro="" textlink="">
      <xdr:nvSpPr>
        <xdr:cNvPr id="636" name="テキスト ボックス 635"/>
        <xdr:cNvSpPr txBox="1"/>
      </xdr:nvSpPr>
      <xdr:spPr>
        <a:xfrm>
          <a:off x="13436111" y="12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48,883</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97734</xdr:rowOff>
    </xdr:from>
    <xdr:to>
      <xdr:col>18</xdr:col>
      <xdr:colOff>492125</xdr:colOff>
      <xdr:row>74</xdr:row>
      <xdr:rowOff>27884</xdr:rowOff>
    </xdr:to>
    <xdr:sp macro="" textlink="">
      <xdr:nvSpPr>
        <xdr:cNvPr id="637" name="円/楕円 636"/>
        <xdr:cNvSpPr/>
      </xdr:nvSpPr>
      <xdr:spPr>
        <a:xfrm>
          <a:off x="12763500" y="1261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44411</xdr:rowOff>
    </xdr:from>
    <xdr:ext cx="534377" cy="259045"/>
    <xdr:sp macro="" textlink="">
      <xdr:nvSpPr>
        <xdr:cNvPr id="638" name="テキスト ボックス 637"/>
        <xdr:cNvSpPr txBox="1"/>
      </xdr:nvSpPr>
      <xdr:spPr>
        <a:xfrm>
          <a:off x="12547111" y="1238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7696</xdr:rowOff>
    </xdr:from>
    <xdr:to>
      <xdr:col>23</xdr:col>
      <xdr:colOff>517525</xdr:colOff>
      <xdr:row>99</xdr:row>
      <xdr:rowOff>28459</xdr:rowOff>
    </xdr:to>
    <xdr:cxnSp macro="">
      <xdr:nvCxnSpPr>
        <xdr:cNvPr id="667" name="直線コネクタ 666"/>
        <xdr:cNvCxnSpPr/>
      </xdr:nvCxnSpPr>
      <xdr:spPr>
        <a:xfrm>
          <a:off x="15481300" y="16981246"/>
          <a:ext cx="838200" cy="2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7696</xdr:rowOff>
    </xdr:from>
    <xdr:to>
      <xdr:col>22</xdr:col>
      <xdr:colOff>365125</xdr:colOff>
      <xdr:row>99</xdr:row>
      <xdr:rowOff>41235</xdr:rowOff>
    </xdr:to>
    <xdr:cxnSp macro="">
      <xdr:nvCxnSpPr>
        <xdr:cNvPr id="670" name="直線コネクタ 669"/>
        <xdr:cNvCxnSpPr/>
      </xdr:nvCxnSpPr>
      <xdr:spPr>
        <a:xfrm flipV="1">
          <a:off x="14592300" y="16981246"/>
          <a:ext cx="889000" cy="3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61851</xdr:rowOff>
    </xdr:from>
    <xdr:ext cx="534377" cy="259045"/>
    <xdr:sp macro="" textlink="">
      <xdr:nvSpPr>
        <xdr:cNvPr id="672" name="テキスト ボックス 671"/>
        <xdr:cNvSpPr txBox="1"/>
      </xdr:nvSpPr>
      <xdr:spPr>
        <a:xfrm>
          <a:off x="15214111" y="166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165162</xdr:rowOff>
    </xdr:from>
    <xdr:to>
      <xdr:col>21</xdr:col>
      <xdr:colOff>161925</xdr:colOff>
      <xdr:row>99</xdr:row>
      <xdr:rowOff>41235</xdr:rowOff>
    </xdr:to>
    <xdr:cxnSp macro="">
      <xdr:nvCxnSpPr>
        <xdr:cNvPr id="673" name="直線コネクタ 672"/>
        <xdr:cNvCxnSpPr/>
      </xdr:nvCxnSpPr>
      <xdr:spPr>
        <a:xfrm>
          <a:off x="13703300" y="16967262"/>
          <a:ext cx="889000" cy="4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126608</xdr:rowOff>
    </xdr:from>
    <xdr:to>
      <xdr:col>21</xdr:col>
      <xdr:colOff>212725</xdr:colOff>
      <xdr:row>99</xdr:row>
      <xdr:rowOff>56758</xdr:rowOff>
    </xdr:to>
    <xdr:sp macro="" textlink="">
      <xdr:nvSpPr>
        <xdr:cNvPr id="674" name="フローチャート : 判断 673"/>
        <xdr:cNvSpPr/>
      </xdr:nvSpPr>
      <xdr:spPr>
        <a:xfrm>
          <a:off x="14541500" y="1692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73285</xdr:rowOff>
    </xdr:from>
    <xdr:ext cx="534377" cy="259045"/>
    <xdr:sp macro="" textlink="">
      <xdr:nvSpPr>
        <xdr:cNvPr id="675" name="テキスト ボックス 674"/>
        <xdr:cNvSpPr txBox="1"/>
      </xdr:nvSpPr>
      <xdr:spPr>
        <a:xfrm>
          <a:off x="14325111" y="1670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165162</xdr:rowOff>
    </xdr:from>
    <xdr:to>
      <xdr:col>19</xdr:col>
      <xdr:colOff>644525</xdr:colOff>
      <xdr:row>99</xdr:row>
      <xdr:rowOff>35401</xdr:rowOff>
    </xdr:to>
    <xdr:cxnSp macro="">
      <xdr:nvCxnSpPr>
        <xdr:cNvPr id="676" name="直線コネクタ 675"/>
        <xdr:cNvCxnSpPr/>
      </xdr:nvCxnSpPr>
      <xdr:spPr>
        <a:xfrm flipV="1">
          <a:off x="12814300" y="16967262"/>
          <a:ext cx="889000" cy="4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116900</xdr:rowOff>
    </xdr:from>
    <xdr:to>
      <xdr:col>20</xdr:col>
      <xdr:colOff>9525</xdr:colOff>
      <xdr:row>99</xdr:row>
      <xdr:rowOff>47050</xdr:rowOff>
    </xdr:to>
    <xdr:sp macro="" textlink="">
      <xdr:nvSpPr>
        <xdr:cNvPr id="677" name="フローチャート : 判断 676"/>
        <xdr:cNvSpPr/>
      </xdr:nvSpPr>
      <xdr:spPr>
        <a:xfrm>
          <a:off x="13652500" y="1691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38177</xdr:rowOff>
    </xdr:from>
    <xdr:ext cx="534377" cy="259045"/>
    <xdr:sp macro="" textlink="">
      <xdr:nvSpPr>
        <xdr:cNvPr id="678" name="テキスト ボックス 677"/>
        <xdr:cNvSpPr txBox="1"/>
      </xdr:nvSpPr>
      <xdr:spPr>
        <a:xfrm>
          <a:off x="13436111" y="1701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12,651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118351</xdr:rowOff>
    </xdr:from>
    <xdr:to>
      <xdr:col>18</xdr:col>
      <xdr:colOff>492125</xdr:colOff>
      <xdr:row>99</xdr:row>
      <xdr:rowOff>48501</xdr:rowOff>
    </xdr:to>
    <xdr:sp macro="" textlink="">
      <xdr:nvSpPr>
        <xdr:cNvPr id="679" name="フローチャート : 判断 678"/>
        <xdr:cNvSpPr/>
      </xdr:nvSpPr>
      <xdr:spPr>
        <a:xfrm>
          <a:off x="12763500" y="1692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65028</xdr:rowOff>
    </xdr:from>
    <xdr:ext cx="534377" cy="259045"/>
    <xdr:sp macro="" textlink="">
      <xdr:nvSpPr>
        <xdr:cNvPr id="680" name="テキスト ボックス 679"/>
        <xdr:cNvSpPr txBox="1"/>
      </xdr:nvSpPr>
      <xdr:spPr>
        <a:xfrm>
          <a:off x="12547111" y="1669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149109</xdr:rowOff>
    </xdr:from>
    <xdr:to>
      <xdr:col>23</xdr:col>
      <xdr:colOff>568325</xdr:colOff>
      <xdr:row>99</xdr:row>
      <xdr:rowOff>79259</xdr:rowOff>
    </xdr:to>
    <xdr:sp macro="" textlink="">
      <xdr:nvSpPr>
        <xdr:cNvPr id="686" name="円/楕円 685"/>
        <xdr:cNvSpPr/>
      </xdr:nvSpPr>
      <xdr:spPr>
        <a:xfrm>
          <a:off x="16268700" y="1695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87287</xdr:rowOff>
    </xdr:from>
    <xdr:ext cx="469744" cy="259045"/>
    <xdr:sp macro="" textlink="">
      <xdr:nvSpPr>
        <xdr:cNvPr id="687" name="積立金該当値テキスト"/>
        <xdr:cNvSpPr txBox="1"/>
      </xdr:nvSpPr>
      <xdr:spPr>
        <a:xfrm>
          <a:off x="16370300" y="1688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128346</xdr:rowOff>
    </xdr:from>
    <xdr:to>
      <xdr:col>22</xdr:col>
      <xdr:colOff>415925</xdr:colOff>
      <xdr:row>99</xdr:row>
      <xdr:rowOff>58496</xdr:rowOff>
    </xdr:to>
    <xdr:sp macro="" textlink="">
      <xdr:nvSpPr>
        <xdr:cNvPr id="688" name="円/楕円 687"/>
        <xdr:cNvSpPr/>
      </xdr:nvSpPr>
      <xdr:spPr>
        <a:xfrm>
          <a:off x="15430500" y="1693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49623</xdr:rowOff>
    </xdr:from>
    <xdr:ext cx="469744" cy="259045"/>
    <xdr:sp macro="" textlink="">
      <xdr:nvSpPr>
        <xdr:cNvPr id="689" name="テキスト ボックス 688"/>
        <xdr:cNvSpPr txBox="1"/>
      </xdr:nvSpPr>
      <xdr:spPr>
        <a:xfrm>
          <a:off x="15246427" y="1702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161885</xdr:rowOff>
    </xdr:from>
    <xdr:to>
      <xdr:col>21</xdr:col>
      <xdr:colOff>212725</xdr:colOff>
      <xdr:row>99</xdr:row>
      <xdr:rowOff>92035</xdr:rowOff>
    </xdr:to>
    <xdr:sp macro="" textlink="">
      <xdr:nvSpPr>
        <xdr:cNvPr id="690" name="円/楕円 689"/>
        <xdr:cNvSpPr/>
      </xdr:nvSpPr>
      <xdr:spPr>
        <a:xfrm>
          <a:off x="14541500" y="1696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83162</xdr:rowOff>
    </xdr:from>
    <xdr:ext cx="378565" cy="259045"/>
    <xdr:sp macro="" textlink="">
      <xdr:nvSpPr>
        <xdr:cNvPr id="691" name="テキスト ボックス 690"/>
        <xdr:cNvSpPr txBox="1"/>
      </xdr:nvSpPr>
      <xdr:spPr>
        <a:xfrm>
          <a:off x="14403017" y="17056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114362</xdr:rowOff>
    </xdr:from>
    <xdr:to>
      <xdr:col>20</xdr:col>
      <xdr:colOff>9525</xdr:colOff>
      <xdr:row>99</xdr:row>
      <xdr:rowOff>44512</xdr:rowOff>
    </xdr:to>
    <xdr:sp macro="" textlink="">
      <xdr:nvSpPr>
        <xdr:cNvPr id="692" name="円/楕円 691"/>
        <xdr:cNvSpPr/>
      </xdr:nvSpPr>
      <xdr:spPr>
        <a:xfrm>
          <a:off x="13652500" y="1691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61039</xdr:rowOff>
    </xdr:from>
    <xdr:ext cx="534377" cy="259045"/>
    <xdr:sp macro="" textlink="">
      <xdr:nvSpPr>
        <xdr:cNvPr id="693" name="テキスト ボックス 692"/>
        <xdr:cNvSpPr txBox="1"/>
      </xdr:nvSpPr>
      <xdr:spPr>
        <a:xfrm>
          <a:off x="13436111" y="166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156051</xdr:rowOff>
    </xdr:from>
    <xdr:to>
      <xdr:col>18</xdr:col>
      <xdr:colOff>492125</xdr:colOff>
      <xdr:row>99</xdr:row>
      <xdr:rowOff>86201</xdr:rowOff>
    </xdr:to>
    <xdr:sp macro="" textlink="">
      <xdr:nvSpPr>
        <xdr:cNvPr id="694" name="円/楕円 693"/>
        <xdr:cNvSpPr/>
      </xdr:nvSpPr>
      <xdr:spPr>
        <a:xfrm>
          <a:off x="12763500" y="1695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77328</xdr:rowOff>
    </xdr:from>
    <xdr:ext cx="469744" cy="259045"/>
    <xdr:sp macro="" textlink="">
      <xdr:nvSpPr>
        <xdr:cNvPr id="695" name="テキスト ボックス 694"/>
        <xdr:cNvSpPr txBox="1"/>
      </xdr:nvSpPr>
      <xdr:spPr>
        <a:xfrm>
          <a:off x="12579427" y="1705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6" name="直線コネクタ 72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9" name="直線コネクタ 72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2" name="直線コネクタ 73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95170</xdr:rowOff>
    </xdr:from>
    <xdr:to>
      <xdr:col>29</xdr:col>
      <xdr:colOff>568325</xdr:colOff>
      <xdr:row>39</xdr:row>
      <xdr:rowOff>25320</xdr:rowOff>
    </xdr:to>
    <xdr:sp macro="" textlink="">
      <xdr:nvSpPr>
        <xdr:cNvPr id="733" name="フローチャート : 判断 732"/>
        <xdr:cNvSpPr/>
      </xdr:nvSpPr>
      <xdr:spPr>
        <a:xfrm>
          <a:off x="20383500" y="661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41847</xdr:rowOff>
    </xdr:from>
    <xdr:ext cx="469744" cy="259045"/>
    <xdr:sp macro="" textlink="">
      <xdr:nvSpPr>
        <xdr:cNvPr id="734" name="テキスト ボックス 733"/>
        <xdr:cNvSpPr txBox="1"/>
      </xdr:nvSpPr>
      <xdr:spPr>
        <a:xfrm>
          <a:off x="20199427" y="638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5" name="直線コネクタ 73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107874</xdr:rowOff>
    </xdr:from>
    <xdr:to>
      <xdr:col>28</xdr:col>
      <xdr:colOff>365125</xdr:colOff>
      <xdr:row>39</xdr:row>
      <xdr:rowOff>38024</xdr:rowOff>
    </xdr:to>
    <xdr:sp macro="" textlink="">
      <xdr:nvSpPr>
        <xdr:cNvPr id="736" name="フローチャート : 判断 735"/>
        <xdr:cNvSpPr/>
      </xdr:nvSpPr>
      <xdr:spPr>
        <a:xfrm>
          <a:off x="19494500" y="66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54551</xdr:rowOff>
    </xdr:from>
    <xdr:ext cx="469744" cy="259045"/>
    <xdr:sp macro="" textlink="">
      <xdr:nvSpPr>
        <xdr:cNvPr id="737" name="テキスト ボックス 736"/>
        <xdr:cNvSpPr txBox="1"/>
      </xdr:nvSpPr>
      <xdr:spPr>
        <a:xfrm>
          <a:off x="19310427" y="63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119990</xdr:rowOff>
    </xdr:from>
    <xdr:to>
      <xdr:col>27</xdr:col>
      <xdr:colOff>161925</xdr:colOff>
      <xdr:row>39</xdr:row>
      <xdr:rowOff>50140</xdr:rowOff>
    </xdr:to>
    <xdr:sp macro="" textlink="">
      <xdr:nvSpPr>
        <xdr:cNvPr id="738" name="フローチャート : 判断 737"/>
        <xdr:cNvSpPr/>
      </xdr:nvSpPr>
      <xdr:spPr>
        <a:xfrm>
          <a:off x="18605500" y="66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66667</xdr:rowOff>
    </xdr:from>
    <xdr:ext cx="469744" cy="259045"/>
    <xdr:sp macro="" textlink="">
      <xdr:nvSpPr>
        <xdr:cNvPr id="739" name="テキスト ボックス 738"/>
        <xdr:cNvSpPr txBox="1"/>
      </xdr:nvSpPr>
      <xdr:spPr>
        <a:xfrm>
          <a:off x="18421427" y="641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5" name="円/楕円 74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7" name="円/楕円 74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8" name="テキスト ボックス 74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9" name="円/楕円 74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0" name="テキスト ボックス 74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1" name="円/楕円 75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2" name="テキスト ボックス 75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3" name="円/楕円 75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4" name="テキスト ボックス 75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37189</xdr:rowOff>
    </xdr:from>
    <xdr:to>
      <xdr:col>32</xdr:col>
      <xdr:colOff>187325</xdr:colOff>
      <xdr:row>56</xdr:row>
      <xdr:rowOff>88428</xdr:rowOff>
    </xdr:to>
    <xdr:cxnSp macro="">
      <xdr:nvCxnSpPr>
        <xdr:cNvPr id="785" name="直線コネクタ 784"/>
        <xdr:cNvCxnSpPr/>
      </xdr:nvCxnSpPr>
      <xdr:spPr>
        <a:xfrm>
          <a:off x="21323300" y="9638389"/>
          <a:ext cx="838200" cy="5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163306</xdr:rowOff>
    </xdr:from>
    <xdr:ext cx="469744" cy="259045"/>
    <xdr:sp macro="" textlink="">
      <xdr:nvSpPr>
        <xdr:cNvPr id="786" name="貸付金平均値テキスト"/>
        <xdr:cNvSpPr txBox="1"/>
      </xdr:nvSpPr>
      <xdr:spPr>
        <a:xfrm>
          <a:off x="22212300" y="993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37189</xdr:rowOff>
    </xdr:from>
    <xdr:to>
      <xdr:col>31</xdr:col>
      <xdr:colOff>34925</xdr:colOff>
      <xdr:row>56</xdr:row>
      <xdr:rowOff>127715</xdr:rowOff>
    </xdr:to>
    <xdr:cxnSp macro="">
      <xdr:nvCxnSpPr>
        <xdr:cNvPr id="788" name="直線コネクタ 787"/>
        <xdr:cNvCxnSpPr/>
      </xdr:nvCxnSpPr>
      <xdr:spPr>
        <a:xfrm flipV="1">
          <a:off x="20434300" y="9638389"/>
          <a:ext cx="889000" cy="9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97339</xdr:rowOff>
    </xdr:from>
    <xdr:ext cx="469744" cy="259045"/>
    <xdr:sp macro="" textlink="">
      <xdr:nvSpPr>
        <xdr:cNvPr id="790" name="テキスト ボックス 789"/>
        <xdr:cNvSpPr txBox="1"/>
      </xdr:nvSpPr>
      <xdr:spPr>
        <a:xfrm>
          <a:off x="21088427" y="1004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127715</xdr:rowOff>
    </xdr:from>
    <xdr:to>
      <xdr:col>29</xdr:col>
      <xdr:colOff>517525</xdr:colOff>
      <xdr:row>56</xdr:row>
      <xdr:rowOff>157988</xdr:rowOff>
    </xdr:to>
    <xdr:cxnSp macro="">
      <xdr:nvCxnSpPr>
        <xdr:cNvPr id="791" name="直線コネクタ 790"/>
        <xdr:cNvCxnSpPr/>
      </xdr:nvCxnSpPr>
      <xdr:spPr>
        <a:xfrm flipV="1">
          <a:off x="19545300" y="9728915"/>
          <a:ext cx="889000" cy="3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66432</xdr:rowOff>
    </xdr:from>
    <xdr:to>
      <xdr:col>29</xdr:col>
      <xdr:colOff>568325</xdr:colOff>
      <xdr:row>57</xdr:row>
      <xdr:rowOff>168032</xdr:rowOff>
    </xdr:to>
    <xdr:sp macro="" textlink="">
      <xdr:nvSpPr>
        <xdr:cNvPr id="792" name="フローチャート : 判断 791"/>
        <xdr:cNvSpPr/>
      </xdr:nvSpPr>
      <xdr:spPr>
        <a:xfrm>
          <a:off x="20383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159159</xdr:rowOff>
    </xdr:from>
    <xdr:ext cx="469744" cy="259045"/>
    <xdr:sp macro="" textlink="">
      <xdr:nvSpPr>
        <xdr:cNvPr id="793" name="テキスト ボックス 792"/>
        <xdr:cNvSpPr txBox="1"/>
      </xdr:nvSpPr>
      <xdr:spPr>
        <a:xfrm>
          <a:off x="20199427" y="993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9,938</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157988</xdr:rowOff>
    </xdr:from>
    <xdr:to>
      <xdr:col>28</xdr:col>
      <xdr:colOff>314325</xdr:colOff>
      <xdr:row>57</xdr:row>
      <xdr:rowOff>118701</xdr:rowOff>
    </xdr:to>
    <xdr:cxnSp macro="">
      <xdr:nvCxnSpPr>
        <xdr:cNvPr id="794" name="直線コネクタ 793"/>
        <xdr:cNvCxnSpPr/>
      </xdr:nvCxnSpPr>
      <xdr:spPr>
        <a:xfrm flipV="1">
          <a:off x="18656300" y="9759188"/>
          <a:ext cx="889000" cy="13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48568</xdr:rowOff>
    </xdr:from>
    <xdr:to>
      <xdr:col>28</xdr:col>
      <xdr:colOff>365125</xdr:colOff>
      <xdr:row>57</xdr:row>
      <xdr:rowOff>150168</xdr:rowOff>
    </xdr:to>
    <xdr:sp macro="" textlink="">
      <xdr:nvSpPr>
        <xdr:cNvPr id="795" name="フローチャート : 判断 794"/>
        <xdr:cNvSpPr/>
      </xdr:nvSpPr>
      <xdr:spPr>
        <a:xfrm>
          <a:off x="19494500" y="982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141295</xdr:rowOff>
    </xdr:from>
    <xdr:ext cx="534377" cy="259045"/>
    <xdr:sp macro="" textlink="">
      <xdr:nvSpPr>
        <xdr:cNvPr id="796" name="テキスト ボックス 795"/>
        <xdr:cNvSpPr txBox="1"/>
      </xdr:nvSpPr>
      <xdr:spPr>
        <a:xfrm>
          <a:off x="19278111" y="991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36714</xdr:rowOff>
    </xdr:from>
    <xdr:to>
      <xdr:col>27</xdr:col>
      <xdr:colOff>161925</xdr:colOff>
      <xdr:row>57</xdr:row>
      <xdr:rowOff>138314</xdr:rowOff>
    </xdr:to>
    <xdr:sp macro="" textlink="">
      <xdr:nvSpPr>
        <xdr:cNvPr id="797" name="フローチャート : 判断 796"/>
        <xdr:cNvSpPr/>
      </xdr:nvSpPr>
      <xdr:spPr>
        <a:xfrm>
          <a:off x="18605500" y="980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154841</xdr:rowOff>
    </xdr:from>
    <xdr:ext cx="534377" cy="259045"/>
    <xdr:sp macro="" textlink="">
      <xdr:nvSpPr>
        <xdr:cNvPr id="798" name="テキスト ボックス 797"/>
        <xdr:cNvSpPr txBox="1"/>
      </xdr:nvSpPr>
      <xdr:spPr>
        <a:xfrm>
          <a:off x="18389111" y="958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37628</xdr:rowOff>
    </xdr:from>
    <xdr:to>
      <xdr:col>32</xdr:col>
      <xdr:colOff>238125</xdr:colOff>
      <xdr:row>56</xdr:row>
      <xdr:rowOff>139228</xdr:rowOff>
    </xdr:to>
    <xdr:sp macro="" textlink="">
      <xdr:nvSpPr>
        <xdr:cNvPr id="804" name="円/楕円 803"/>
        <xdr:cNvSpPr/>
      </xdr:nvSpPr>
      <xdr:spPr>
        <a:xfrm>
          <a:off x="22110700" y="963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60505</xdr:rowOff>
    </xdr:from>
    <xdr:ext cx="534377" cy="259045"/>
    <xdr:sp macro="" textlink="">
      <xdr:nvSpPr>
        <xdr:cNvPr id="805" name="貸付金該当値テキスト"/>
        <xdr:cNvSpPr txBox="1"/>
      </xdr:nvSpPr>
      <xdr:spPr>
        <a:xfrm>
          <a:off x="22212300" y="949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16,070</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157839</xdr:rowOff>
    </xdr:from>
    <xdr:to>
      <xdr:col>31</xdr:col>
      <xdr:colOff>85725</xdr:colOff>
      <xdr:row>56</xdr:row>
      <xdr:rowOff>87989</xdr:rowOff>
    </xdr:to>
    <xdr:sp macro="" textlink="">
      <xdr:nvSpPr>
        <xdr:cNvPr id="806" name="円/楕円 805"/>
        <xdr:cNvSpPr/>
      </xdr:nvSpPr>
      <xdr:spPr>
        <a:xfrm>
          <a:off x="21272500" y="958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104516</xdr:rowOff>
    </xdr:from>
    <xdr:ext cx="534377" cy="259045"/>
    <xdr:sp macro="" textlink="">
      <xdr:nvSpPr>
        <xdr:cNvPr id="807" name="テキスト ボックス 806"/>
        <xdr:cNvSpPr txBox="1"/>
      </xdr:nvSpPr>
      <xdr:spPr>
        <a:xfrm>
          <a:off x="21056111" y="936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17,639</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76915</xdr:rowOff>
    </xdr:from>
    <xdr:to>
      <xdr:col>29</xdr:col>
      <xdr:colOff>568325</xdr:colOff>
      <xdr:row>57</xdr:row>
      <xdr:rowOff>7065</xdr:rowOff>
    </xdr:to>
    <xdr:sp macro="" textlink="">
      <xdr:nvSpPr>
        <xdr:cNvPr id="808" name="円/楕円 807"/>
        <xdr:cNvSpPr/>
      </xdr:nvSpPr>
      <xdr:spPr>
        <a:xfrm>
          <a:off x="20383500" y="967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23592</xdr:rowOff>
    </xdr:from>
    <xdr:ext cx="534377" cy="259045"/>
    <xdr:sp macro="" textlink="">
      <xdr:nvSpPr>
        <xdr:cNvPr id="809" name="テキスト ボックス 808"/>
        <xdr:cNvSpPr txBox="1"/>
      </xdr:nvSpPr>
      <xdr:spPr>
        <a:xfrm>
          <a:off x="20167111" y="945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14,867</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107188</xdr:rowOff>
    </xdr:from>
    <xdr:to>
      <xdr:col>28</xdr:col>
      <xdr:colOff>365125</xdr:colOff>
      <xdr:row>57</xdr:row>
      <xdr:rowOff>37338</xdr:rowOff>
    </xdr:to>
    <xdr:sp macro="" textlink="">
      <xdr:nvSpPr>
        <xdr:cNvPr id="810" name="円/楕円 809"/>
        <xdr:cNvSpPr/>
      </xdr:nvSpPr>
      <xdr:spPr>
        <a:xfrm>
          <a:off x="19494500" y="970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53865</xdr:rowOff>
    </xdr:from>
    <xdr:ext cx="534377" cy="259045"/>
    <xdr:sp macro="" textlink="">
      <xdr:nvSpPr>
        <xdr:cNvPr id="811" name="テキスト ボックス 810"/>
        <xdr:cNvSpPr txBox="1"/>
      </xdr:nvSpPr>
      <xdr:spPr>
        <a:xfrm>
          <a:off x="19278111" y="948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67901</xdr:rowOff>
    </xdr:from>
    <xdr:to>
      <xdr:col>27</xdr:col>
      <xdr:colOff>161925</xdr:colOff>
      <xdr:row>57</xdr:row>
      <xdr:rowOff>169501</xdr:rowOff>
    </xdr:to>
    <xdr:sp macro="" textlink="">
      <xdr:nvSpPr>
        <xdr:cNvPr id="812" name="円/楕円 811"/>
        <xdr:cNvSpPr/>
      </xdr:nvSpPr>
      <xdr:spPr>
        <a:xfrm>
          <a:off x="18605500" y="984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160628</xdr:rowOff>
    </xdr:from>
    <xdr:ext cx="469744" cy="259045"/>
    <xdr:sp macro="" textlink="">
      <xdr:nvSpPr>
        <xdr:cNvPr id="813" name="テキスト ボックス 812"/>
        <xdr:cNvSpPr txBox="1"/>
      </xdr:nvSpPr>
      <xdr:spPr>
        <a:xfrm>
          <a:off x="18421427" y="993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45,929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143529</xdr:rowOff>
    </xdr:from>
    <xdr:to>
      <xdr:col>32</xdr:col>
      <xdr:colOff>187325</xdr:colOff>
      <xdr:row>78</xdr:row>
      <xdr:rowOff>52146</xdr:rowOff>
    </xdr:to>
    <xdr:cxnSp macro="">
      <xdr:nvCxnSpPr>
        <xdr:cNvPr id="843" name="直線コネクタ 842"/>
        <xdr:cNvCxnSpPr/>
      </xdr:nvCxnSpPr>
      <xdr:spPr>
        <a:xfrm>
          <a:off x="21323300" y="13173729"/>
          <a:ext cx="838200" cy="25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4" name="繰出金平均値テキスト"/>
        <xdr:cNvSpPr txBox="1"/>
      </xdr:nvSpPr>
      <xdr:spPr>
        <a:xfrm>
          <a:off x="22212300" y="12952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143529</xdr:rowOff>
    </xdr:from>
    <xdr:to>
      <xdr:col>31</xdr:col>
      <xdr:colOff>34925</xdr:colOff>
      <xdr:row>77</xdr:row>
      <xdr:rowOff>10237</xdr:rowOff>
    </xdr:to>
    <xdr:cxnSp macro="">
      <xdr:nvCxnSpPr>
        <xdr:cNvPr id="846" name="直線コネクタ 845"/>
        <xdr:cNvCxnSpPr/>
      </xdr:nvCxnSpPr>
      <xdr:spPr>
        <a:xfrm flipV="1">
          <a:off x="20434300" y="13173729"/>
          <a:ext cx="889000" cy="3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15721</xdr:rowOff>
    </xdr:from>
    <xdr:ext cx="534377" cy="259045"/>
    <xdr:sp macro="" textlink="">
      <xdr:nvSpPr>
        <xdr:cNvPr id="848" name="テキスト ボックス 847"/>
        <xdr:cNvSpPr txBox="1"/>
      </xdr:nvSpPr>
      <xdr:spPr>
        <a:xfrm>
          <a:off x="21056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10237</xdr:rowOff>
    </xdr:from>
    <xdr:to>
      <xdr:col>29</xdr:col>
      <xdr:colOff>517525</xdr:colOff>
      <xdr:row>77</xdr:row>
      <xdr:rowOff>72644</xdr:rowOff>
    </xdr:to>
    <xdr:cxnSp macro="">
      <xdr:nvCxnSpPr>
        <xdr:cNvPr id="849" name="直線コネクタ 848"/>
        <xdr:cNvCxnSpPr/>
      </xdr:nvCxnSpPr>
      <xdr:spPr>
        <a:xfrm flipV="1">
          <a:off x="19545300" y="13211887"/>
          <a:ext cx="889000" cy="6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44017</xdr:rowOff>
    </xdr:from>
    <xdr:to>
      <xdr:col>29</xdr:col>
      <xdr:colOff>568325</xdr:colOff>
      <xdr:row>76</xdr:row>
      <xdr:rowOff>145617</xdr:rowOff>
    </xdr:to>
    <xdr:sp macro="" textlink="">
      <xdr:nvSpPr>
        <xdr:cNvPr id="850" name="フローチャート : 判断 849"/>
        <xdr:cNvSpPr/>
      </xdr:nvSpPr>
      <xdr:spPr>
        <a:xfrm>
          <a:off x="20383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162145</xdr:rowOff>
    </xdr:from>
    <xdr:ext cx="534377" cy="259045"/>
    <xdr:sp macro="" textlink="">
      <xdr:nvSpPr>
        <xdr:cNvPr id="851" name="テキスト ボックス 850"/>
        <xdr:cNvSpPr txBox="1"/>
      </xdr:nvSpPr>
      <xdr:spPr>
        <a:xfrm>
          <a:off x="20167111" y="128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44,356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72644</xdr:rowOff>
    </xdr:from>
    <xdr:to>
      <xdr:col>28</xdr:col>
      <xdr:colOff>314325</xdr:colOff>
      <xdr:row>77</xdr:row>
      <xdr:rowOff>84531</xdr:rowOff>
    </xdr:to>
    <xdr:cxnSp macro="">
      <xdr:nvCxnSpPr>
        <xdr:cNvPr id="852" name="直線コネクタ 851"/>
        <xdr:cNvCxnSpPr/>
      </xdr:nvCxnSpPr>
      <xdr:spPr>
        <a:xfrm flipV="1">
          <a:off x="18656300" y="13274294"/>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71202</xdr:rowOff>
    </xdr:from>
    <xdr:to>
      <xdr:col>28</xdr:col>
      <xdr:colOff>365125</xdr:colOff>
      <xdr:row>77</xdr:row>
      <xdr:rowOff>1352</xdr:rowOff>
    </xdr:to>
    <xdr:sp macro="" textlink="">
      <xdr:nvSpPr>
        <xdr:cNvPr id="853" name="フローチャート : 判断 852"/>
        <xdr:cNvSpPr/>
      </xdr:nvSpPr>
      <xdr:spPr>
        <a:xfrm>
          <a:off x="19494500" y="1310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17880</xdr:rowOff>
    </xdr:from>
    <xdr:ext cx="534377" cy="259045"/>
    <xdr:sp macro="" textlink="">
      <xdr:nvSpPr>
        <xdr:cNvPr id="854" name="テキスト ボックス 853"/>
        <xdr:cNvSpPr txBox="1"/>
      </xdr:nvSpPr>
      <xdr:spPr>
        <a:xfrm>
          <a:off x="19278111" y="128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83204</xdr:rowOff>
    </xdr:from>
    <xdr:to>
      <xdr:col>27</xdr:col>
      <xdr:colOff>161925</xdr:colOff>
      <xdr:row>77</xdr:row>
      <xdr:rowOff>13354</xdr:rowOff>
    </xdr:to>
    <xdr:sp macro="" textlink="">
      <xdr:nvSpPr>
        <xdr:cNvPr id="855" name="フローチャート : 判断 854"/>
        <xdr:cNvSpPr/>
      </xdr:nvSpPr>
      <xdr:spPr>
        <a:xfrm>
          <a:off x="18605500" y="1311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29881</xdr:rowOff>
    </xdr:from>
    <xdr:ext cx="534377" cy="259045"/>
    <xdr:sp macro="" textlink="">
      <xdr:nvSpPr>
        <xdr:cNvPr id="856" name="テキスト ボックス 855"/>
        <xdr:cNvSpPr txBox="1"/>
      </xdr:nvSpPr>
      <xdr:spPr>
        <a:xfrm>
          <a:off x="18389111" y="1288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42,299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1346</xdr:rowOff>
    </xdr:from>
    <xdr:to>
      <xdr:col>32</xdr:col>
      <xdr:colOff>238125</xdr:colOff>
      <xdr:row>78</xdr:row>
      <xdr:rowOff>102946</xdr:rowOff>
    </xdr:to>
    <xdr:sp macro="" textlink="">
      <xdr:nvSpPr>
        <xdr:cNvPr id="862" name="円/楕円 861"/>
        <xdr:cNvSpPr/>
      </xdr:nvSpPr>
      <xdr:spPr>
        <a:xfrm>
          <a:off x="22110700" y="1337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151223</xdr:rowOff>
    </xdr:from>
    <xdr:ext cx="534377" cy="259045"/>
    <xdr:sp macro="" textlink="">
      <xdr:nvSpPr>
        <xdr:cNvPr id="863" name="繰出金該当値テキスト"/>
        <xdr:cNvSpPr txBox="1"/>
      </xdr:nvSpPr>
      <xdr:spPr>
        <a:xfrm>
          <a:off x="22212300" y="1335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28,596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92729</xdr:rowOff>
    </xdr:from>
    <xdr:to>
      <xdr:col>31</xdr:col>
      <xdr:colOff>85725</xdr:colOff>
      <xdr:row>77</xdr:row>
      <xdr:rowOff>22879</xdr:rowOff>
    </xdr:to>
    <xdr:sp macro="" textlink="">
      <xdr:nvSpPr>
        <xdr:cNvPr id="864" name="円/楕円 863"/>
        <xdr:cNvSpPr/>
      </xdr:nvSpPr>
      <xdr:spPr>
        <a:xfrm>
          <a:off x="21272500" y="1312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39406</xdr:rowOff>
    </xdr:from>
    <xdr:ext cx="534377" cy="259045"/>
    <xdr:sp macro="" textlink="">
      <xdr:nvSpPr>
        <xdr:cNvPr id="865" name="テキスト ボックス 864"/>
        <xdr:cNvSpPr txBox="1"/>
      </xdr:nvSpPr>
      <xdr:spPr>
        <a:xfrm>
          <a:off x="21056111" y="1289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130887</xdr:rowOff>
    </xdr:from>
    <xdr:to>
      <xdr:col>29</xdr:col>
      <xdr:colOff>568325</xdr:colOff>
      <xdr:row>77</xdr:row>
      <xdr:rowOff>61037</xdr:rowOff>
    </xdr:to>
    <xdr:sp macro="" textlink="">
      <xdr:nvSpPr>
        <xdr:cNvPr id="866" name="円/楕円 865"/>
        <xdr:cNvSpPr/>
      </xdr:nvSpPr>
      <xdr:spPr>
        <a:xfrm>
          <a:off x="20383500" y="1316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52164</xdr:rowOff>
    </xdr:from>
    <xdr:ext cx="534377" cy="259045"/>
    <xdr:sp macro="" textlink="">
      <xdr:nvSpPr>
        <xdr:cNvPr id="867" name="テキスト ボックス 866"/>
        <xdr:cNvSpPr txBox="1"/>
      </xdr:nvSpPr>
      <xdr:spPr>
        <a:xfrm>
          <a:off x="20167111" y="1325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39,796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21844</xdr:rowOff>
    </xdr:from>
    <xdr:to>
      <xdr:col>28</xdr:col>
      <xdr:colOff>365125</xdr:colOff>
      <xdr:row>77</xdr:row>
      <xdr:rowOff>123444</xdr:rowOff>
    </xdr:to>
    <xdr:sp macro="" textlink="">
      <xdr:nvSpPr>
        <xdr:cNvPr id="868" name="円/楕円 867"/>
        <xdr:cNvSpPr/>
      </xdr:nvSpPr>
      <xdr:spPr>
        <a:xfrm>
          <a:off x="19494500" y="132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114571</xdr:rowOff>
    </xdr:from>
    <xdr:ext cx="534377" cy="259045"/>
    <xdr:sp macro="" textlink="">
      <xdr:nvSpPr>
        <xdr:cNvPr id="869" name="テキスト ボックス 868"/>
        <xdr:cNvSpPr txBox="1"/>
      </xdr:nvSpPr>
      <xdr:spPr>
        <a:xfrm>
          <a:off x="19278111" y="1331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36,520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33731</xdr:rowOff>
    </xdr:from>
    <xdr:to>
      <xdr:col>27</xdr:col>
      <xdr:colOff>161925</xdr:colOff>
      <xdr:row>77</xdr:row>
      <xdr:rowOff>135331</xdr:rowOff>
    </xdr:to>
    <xdr:sp macro="" textlink="">
      <xdr:nvSpPr>
        <xdr:cNvPr id="870" name="円/楕円 869"/>
        <xdr:cNvSpPr/>
      </xdr:nvSpPr>
      <xdr:spPr>
        <a:xfrm>
          <a:off x="18605500" y="1323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126458</xdr:rowOff>
    </xdr:from>
    <xdr:ext cx="534377" cy="259045"/>
    <xdr:sp macro="" textlink="">
      <xdr:nvSpPr>
        <xdr:cNvPr id="871" name="テキスト ボックス 870"/>
        <xdr:cNvSpPr txBox="1"/>
      </xdr:nvSpPr>
      <xdr:spPr>
        <a:xfrm>
          <a:off x="18389111" y="1332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歳出決算総額は住民一人当たり</a:t>
          </a:r>
          <a:r>
            <a:rPr kumimoji="1" lang="en-US" altLang="ja-JP" sz="1300">
              <a:solidFill>
                <a:schemeClr val="dk1"/>
              </a:solidFill>
              <a:effectLst/>
              <a:latin typeface="+mn-ea"/>
              <a:ea typeface="+mn-ea"/>
              <a:cs typeface="+mn-cs"/>
            </a:rPr>
            <a:t>375,467</a:t>
          </a:r>
          <a:r>
            <a:rPr kumimoji="1" lang="ja-JP" altLang="ja-JP" sz="1300">
              <a:solidFill>
                <a:schemeClr val="dk1"/>
              </a:solidFill>
              <a:effectLst/>
              <a:latin typeface="+mn-ea"/>
              <a:ea typeface="+mn-ea"/>
              <a:cs typeface="+mn-cs"/>
            </a:rPr>
            <a:t>円となっている。人件費の住民一人当たりのコストは、類似団体平均、全国平均、県平均と比較して例年大幅に下回っており、適正に職員数を管理しているといえる。普通建設事業費の住民一人当たりのコストは事業の終了等により</a:t>
          </a:r>
          <a:r>
            <a:rPr kumimoji="1" lang="en-US" altLang="ja-JP" sz="1300">
              <a:solidFill>
                <a:schemeClr val="dk1"/>
              </a:solidFill>
              <a:effectLst/>
              <a:latin typeface="+mn-ea"/>
              <a:ea typeface="+mn-ea"/>
              <a:cs typeface="+mn-cs"/>
            </a:rPr>
            <a:t>36,170</a:t>
          </a:r>
          <a:r>
            <a:rPr kumimoji="1" lang="ja-JP" altLang="ja-JP" sz="1300">
              <a:solidFill>
                <a:schemeClr val="dk1"/>
              </a:solidFill>
              <a:effectLst/>
              <a:latin typeface="+mn-ea"/>
              <a:ea typeface="+mn-ea"/>
              <a:cs typeface="+mn-cs"/>
            </a:rPr>
            <a:t>円と</a:t>
          </a:r>
          <a:r>
            <a:rPr kumimoji="1" lang="ja-JP" altLang="en-US" sz="1300">
              <a:solidFill>
                <a:schemeClr val="dk1"/>
              </a:solidFill>
              <a:effectLst/>
              <a:latin typeface="+mn-ea"/>
              <a:ea typeface="+mn-ea"/>
              <a:cs typeface="+mn-cs"/>
            </a:rPr>
            <a:t>なり、</a:t>
          </a:r>
          <a:r>
            <a:rPr kumimoji="1" lang="ja-JP" altLang="ja-JP" sz="1300">
              <a:solidFill>
                <a:schemeClr val="dk1"/>
              </a:solidFill>
              <a:effectLst/>
              <a:latin typeface="+mn-ea"/>
              <a:ea typeface="+mn-ea"/>
              <a:cs typeface="+mn-cs"/>
            </a:rPr>
            <a:t>前年度と比較</a:t>
          </a:r>
          <a:r>
            <a:rPr kumimoji="1" lang="ja-JP" altLang="en-US" sz="1300">
              <a:solidFill>
                <a:schemeClr val="dk1"/>
              </a:solidFill>
              <a:effectLst/>
              <a:latin typeface="+mn-ea"/>
              <a:ea typeface="+mn-ea"/>
              <a:cs typeface="+mn-cs"/>
            </a:rPr>
            <a:t>すると１８．０</a:t>
          </a:r>
          <a:r>
            <a:rPr kumimoji="1" lang="ja-JP" altLang="ja-JP" sz="1300">
              <a:solidFill>
                <a:schemeClr val="dk1"/>
              </a:solidFill>
              <a:effectLst/>
              <a:latin typeface="+mn-ea"/>
              <a:ea typeface="+mn-ea"/>
              <a:cs typeface="+mn-cs"/>
            </a:rPr>
            <a:t>％減少した。</a:t>
          </a:r>
          <a:r>
            <a:rPr kumimoji="1" lang="ja-JP" altLang="en-US" sz="1300">
              <a:solidFill>
                <a:schemeClr val="dk1"/>
              </a:solidFill>
              <a:effectLst/>
              <a:latin typeface="+mn-ea"/>
              <a:ea typeface="+mn-ea"/>
              <a:cs typeface="+mn-cs"/>
            </a:rPr>
            <a:t>また、</a:t>
          </a:r>
          <a:r>
            <a:rPr kumimoji="1" lang="ja-JP" altLang="ja-JP" sz="1300">
              <a:solidFill>
                <a:schemeClr val="dk1"/>
              </a:solidFill>
              <a:effectLst/>
              <a:latin typeface="+mn-ea"/>
              <a:ea typeface="+mn-ea"/>
              <a:cs typeface="+mn-cs"/>
            </a:rPr>
            <a:t>住民一人当たりのコストが</a:t>
          </a:r>
          <a:r>
            <a:rPr kumimoji="1" lang="ja-JP" altLang="en-US" sz="1300">
              <a:solidFill>
                <a:schemeClr val="dk1"/>
              </a:solidFill>
              <a:effectLst/>
              <a:latin typeface="+mn-ea"/>
              <a:ea typeface="+mn-ea"/>
              <a:cs typeface="+mn-cs"/>
            </a:rPr>
            <a:t>類似団体より上回っている</a:t>
          </a:r>
          <a:r>
            <a:rPr kumimoji="1" lang="ja-JP" altLang="ja-JP" sz="1300">
              <a:solidFill>
                <a:schemeClr val="dk1"/>
              </a:solidFill>
              <a:effectLst/>
              <a:latin typeface="+mn-ea"/>
              <a:ea typeface="+mn-ea"/>
              <a:cs typeface="+mn-cs"/>
            </a:rPr>
            <a:t>扶助費や物件費および補助費等については制度の見直しや事業縮小等対策することで事業費を抑制したい。</a:t>
          </a:r>
          <a:endParaRPr lang="ja-JP" altLang="ja-JP" sz="13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福井県鯖江市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69,135
68,365
84.59
26,525,205
25,957,917
553,237
14,674,281
26,276,063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146395</xdr:rowOff>
    </xdr:from>
    <xdr:to>
      <xdr:col>6</xdr:col>
      <xdr:colOff>511175</xdr:colOff>
      <xdr:row>38</xdr:row>
      <xdr:rowOff>29319</xdr:rowOff>
    </xdr:to>
    <xdr:cxnSp macro="">
      <xdr:nvCxnSpPr>
        <xdr:cNvPr id="63" name="直線コネクタ 62"/>
        <xdr:cNvCxnSpPr/>
      </xdr:nvCxnSpPr>
      <xdr:spPr>
        <a:xfrm>
          <a:off x="3797300" y="6490045"/>
          <a:ext cx="838200" cy="5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133294</xdr:rowOff>
    </xdr:from>
    <xdr:ext cx="469744" cy="259045"/>
    <xdr:sp macro="" textlink="">
      <xdr:nvSpPr>
        <xdr:cNvPr id="64" name="議会費平均値テキスト"/>
        <xdr:cNvSpPr txBox="1"/>
      </xdr:nvSpPr>
      <xdr:spPr>
        <a:xfrm>
          <a:off x="4686300" y="6476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119942</xdr:rowOff>
    </xdr:from>
    <xdr:to>
      <xdr:col>5</xdr:col>
      <xdr:colOff>358775</xdr:colOff>
      <xdr:row>37</xdr:row>
      <xdr:rowOff>146395</xdr:rowOff>
    </xdr:to>
    <xdr:cxnSp macro="">
      <xdr:nvCxnSpPr>
        <xdr:cNvPr id="66" name="直線コネクタ 65"/>
        <xdr:cNvCxnSpPr/>
      </xdr:nvCxnSpPr>
      <xdr:spPr>
        <a:xfrm>
          <a:off x="2908300" y="6463592"/>
          <a:ext cx="8890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58183</xdr:rowOff>
    </xdr:from>
    <xdr:ext cx="469744" cy="259045"/>
    <xdr:sp macro="" textlink="">
      <xdr:nvSpPr>
        <xdr:cNvPr id="68" name="テキスト ボックス 67"/>
        <xdr:cNvSpPr txBox="1"/>
      </xdr:nvSpPr>
      <xdr:spPr>
        <a:xfrm>
          <a:off x="3562427" y="657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119942</xdr:rowOff>
    </xdr:from>
    <xdr:to>
      <xdr:col>4</xdr:col>
      <xdr:colOff>155575</xdr:colOff>
      <xdr:row>38</xdr:row>
      <xdr:rowOff>254</xdr:rowOff>
    </xdr:to>
    <xdr:cxnSp macro="">
      <xdr:nvCxnSpPr>
        <xdr:cNvPr id="69" name="直線コネクタ 68"/>
        <xdr:cNvCxnSpPr/>
      </xdr:nvCxnSpPr>
      <xdr:spPr>
        <a:xfrm flipV="1">
          <a:off x="2019300" y="6463592"/>
          <a:ext cx="889000" cy="5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148826</xdr:rowOff>
    </xdr:from>
    <xdr:to>
      <xdr:col>4</xdr:col>
      <xdr:colOff>206375</xdr:colOff>
      <xdr:row>38</xdr:row>
      <xdr:rowOff>78976</xdr:rowOff>
    </xdr:to>
    <xdr:sp macro="" textlink="">
      <xdr:nvSpPr>
        <xdr:cNvPr id="70" name="フローチャート : 判断 69"/>
        <xdr:cNvSpPr/>
      </xdr:nvSpPr>
      <xdr:spPr>
        <a:xfrm>
          <a:off x="2857500" y="649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70103</xdr:rowOff>
    </xdr:from>
    <xdr:ext cx="469744" cy="259045"/>
    <xdr:sp macro="" textlink="">
      <xdr:nvSpPr>
        <xdr:cNvPr id="71" name="テキスト ボックス 70"/>
        <xdr:cNvSpPr txBox="1"/>
      </xdr:nvSpPr>
      <xdr:spPr>
        <a:xfrm>
          <a:off x="2673427" y="658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154886</xdr:rowOff>
    </xdr:from>
    <xdr:to>
      <xdr:col>2</xdr:col>
      <xdr:colOff>638175</xdr:colOff>
      <xdr:row>38</xdr:row>
      <xdr:rowOff>254</xdr:rowOff>
    </xdr:to>
    <xdr:cxnSp macro="">
      <xdr:nvCxnSpPr>
        <xdr:cNvPr id="72" name="直線コネクタ 71"/>
        <xdr:cNvCxnSpPr/>
      </xdr:nvCxnSpPr>
      <xdr:spPr>
        <a:xfrm>
          <a:off x="1130300" y="6498536"/>
          <a:ext cx="8890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153398</xdr:rowOff>
    </xdr:from>
    <xdr:to>
      <xdr:col>3</xdr:col>
      <xdr:colOff>3175</xdr:colOff>
      <xdr:row>38</xdr:row>
      <xdr:rowOff>83548</xdr:rowOff>
    </xdr:to>
    <xdr:sp macro="" textlink="">
      <xdr:nvSpPr>
        <xdr:cNvPr id="73" name="フローチャート : 判断 72"/>
        <xdr:cNvSpPr/>
      </xdr:nvSpPr>
      <xdr:spPr>
        <a:xfrm>
          <a:off x="1968500" y="649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74675</xdr:rowOff>
    </xdr:from>
    <xdr:ext cx="469744" cy="259045"/>
    <xdr:sp macro="" textlink="">
      <xdr:nvSpPr>
        <xdr:cNvPr id="74" name="テキスト ボックス 73"/>
        <xdr:cNvSpPr txBox="1"/>
      </xdr:nvSpPr>
      <xdr:spPr>
        <a:xfrm>
          <a:off x="1784427" y="658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3,455</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130375</xdr:rowOff>
    </xdr:from>
    <xdr:to>
      <xdr:col>1</xdr:col>
      <xdr:colOff>485775</xdr:colOff>
      <xdr:row>38</xdr:row>
      <xdr:rowOff>60525</xdr:rowOff>
    </xdr:to>
    <xdr:sp macro="" textlink="">
      <xdr:nvSpPr>
        <xdr:cNvPr id="75" name="フローチャート : 判断 74"/>
        <xdr:cNvSpPr/>
      </xdr:nvSpPr>
      <xdr:spPr>
        <a:xfrm>
          <a:off x="1079500" y="647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51651</xdr:rowOff>
    </xdr:from>
    <xdr:ext cx="469744" cy="259045"/>
    <xdr:sp macro="" textlink="">
      <xdr:nvSpPr>
        <xdr:cNvPr id="76" name="テキスト ボックス 75"/>
        <xdr:cNvSpPr txBox="1"/>
      </xdr:nvSpPr>
      <xdr:spPr>
        <a:xfrm>
          <a:off x="895427" y="656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149969</xdr:rowOff>
    </xdr:from>
    <xdr:to>
      <xdr:col>6</xdr:col>
      <xdr:colOff>561975</xdr:colOff>
      <xdr:row>38</xdr:row>
      <xdr:rowOff>80119</xdr:rowOff>
    </xdr:to>
    <xdr:sp macro="" textlink="">
      <xdr:nvSpPr>
        <xdr:cNvPr id="82" name="円/楕円 81"/>
        <xdr:cNvSpPr/>
      </xdr:nvSpPr>
      <xdr:spPr>
        <a:xfrm>
          <a:off x="4584700" y="649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1396</xdr:rowOff>
    </xdr:from>
    <xdr:ext cx="469744" cy="259045"/>
    <xdr:sp macro="" textlink="">
      <xdr:nvSpPr>
        <xdr:cNvPr id="83" name="議会費該当値テキスト"/>
        <xdr:cNvSpPr txBox="1"/>
      </xdr:nvSpPr>
      <xdr:spPr>
        <a:xfrm>
          <a:off x="4686300" y="634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95595</xdr:rowOff>
    </xdr:from>
    <xdr:to>
      <xdr:col>5</xdr:col>
      <xdr:colOff>409575</xdr:colOff>
      <xdr:row>38</xdr:row>
      <xdr:rowOff>25744</xdr:rowOff>
    </xdr:to>
    <xdr:sp macro="" textlink="">
      <xdr:nvSpPr>
        <xdr:cNvPr id="84" name="円/楕円 83"/>
        <xdr:cNvSpPr/>
      </xdr:nvSpPr>
      <xdr:spPr>
        <a:xfrm>
          <a:off x="3746500" y="64392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42272</xdr:rowOff>
    </xdr:from>
    <xdr:ext cx="469744" cy="259045"/>
    <xdr:sp macro="" textlink="">
      <xdr:nvSpPr>
        <xdr:cNvPr id="85" name="テキスト ボックス 84"/>
        <xdr:cNvSpPr txBox="1"/>
      </xdr:nvSpPr>
      <xdr:spPr>
        <a:xfrm>
          <a:off x="3562427" y="621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69142</xdr:rowOff>
    </xdr:from>
    <xdr:to>
      <xdr:col>4</xdr:col>
      <xdr:colOff>206375</xdr:colOff>
      <xdr:row>37</xdr:row>
      <xdr:rowOff>170742</xdr:rowOff>
    </xdr:to>
    <xdr:sp macro="" textlink="">
      <xdr:nvSpPr>
        <xdr:cNvPr id="86" name="円/楕円 85"/>
        <xdr:cNvSpPr/>
      </xdr:nvSpPr>
      <xdr:spPr>
        <a:xfrm>
          <a:off x="2857500" y="641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15819</xdr:rowOff>
    </xdr:from>
    <xdr:ext cx="469744" cy="259045"/>
    <xdr:sp macro="" textlink="">
      <xdr:nvSpPr>
        <xdr:cNvPr id="87" name="テキスト ボックス 86"/>
        <xdr:cNvSpPr txBox="1"/>
      </xdr:nvSpPr>
      <xdr:spPr>
        <a:xfrm>
          <a:off x="2673427" y="618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120904</xdr:rowOff>
    </xdr:from>
    <xdr:to>
      <xdr:col>3</xdr:col>
      <xdr:colOff>3175</xdr:colOff>
      <xdr:row>38</xdr:row>
      <xdr:rowOff>51054</xdr:rowOff>
    </xdr:to>
    <xdr:sp macro="" textlink="">
      <xdr:nvSpPr>
        <xdr:cNvPr id="88" name="円/楕円 87"/>
        <xdr:cNvSpPr/>
      </xdr:nvSpPr>
      <xdr:spPr>
        <a:xfrm>
          <a:off x="1968500" y="64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67581</xdr:rowOff>
    </xdr:from>
    <xdr:ext cx="469744" cy="259045"/>
    <xdr:sp macro="" textlink="">
      <xdr:nvSpPr>
        <xdr:cNvPr id="89" name="テキスト ボックス 88"/>
        <xdr:cNvSpPr txBox="1"/>
      </xdr:nvSpPr>
      <xdr:spPr>
        <a:xfrm>
          <a:off x="1784427" y="623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104086</xdr:rowOff>
    </xdr:from>
    <xdr:to>
      <xdr:col>1</xdr:col>
      <xdr:colOff>485775</xdr:colOff>
      <xdr:row>38</xdr:row>
      <xdr:rowOff>34235</xdr:rowOff>
    </xdr:to>
    <xdr:sp macro="" textlink="">
      <xdr:nvSpPr>
        <xdr:cNvPr id="90" name="円/楕円 89"/>
        <xdr:cNvSpPr/>
      </xdr:nvSpPr>
      <xdr:spPr>
        <a:xfrm>
          <a:off x="1079500" y="64477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50763</xdr:rowOff>
    </xdr:from>
    <xdr:ext cx="469744" cy="259045"/>
    <xdr:sp macro="" textlink="">
      <xdr:nvSpPr>
        <xdr:cNvPr id="91" name="テキスト ボックス 90"/>
        <xdr:cNvSpPr txBox="1"/>
      </xdr:nvSpPr>
      <xdr:spPr>
        <a:xfrm>
          <a:off x="895427" y="622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65,075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129577</xdr:rowOff>
    </xdr:from>
    <xdr:to>
      <xdr:col>6</xdr:col>
      <xdr:colOff>511175</xdr:colOff>
      <xdr:row>58</xdr:row>
      <xdr:rowOff>146215</xdr:rowOff>
    </xdr:to>
    <xdr:cxnSp macro="">
      <xdr:nvCxnSpPr>
        <xdr:cNvPr id="122" name="直線コネクタ 121"/>
        <xdr:cNvCxnSpPr/>
      </xdr:nvCxnSpPr>
      <xdr:spPr>
        <a:xfrm>
          <a:off x="3797300" y="10073677"/>
          <a:ext cx="838200" cy="1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129577</xdr:rowOff>
    </xdr:from>
    <xdr:to>
      <xdr:col>5</xdr:col>
      <xdr:colOff>358775</xdr:colOff>
      <xdr:row>58</xdr:row>
      <xdr:rowOff>163513</xdr:rowOff>
    </xdr:to>
    <xdr:cxnSp macro="">
      <xdr:nvCxnSpPr>
        <xdr:cNvPr id="125" name="直線コネクタ 124"/>
        <xdr:cNvCxnSpPr/>
      </xdr:nvCxnSpPr>
      <xdr:spPr>
        <a:xfrm flipV="1">
          <a:off x="2908300" y="10073677"/>
          <a:ext cx="889000" cy="3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160638</xdr:rowOff>
    </xdr:from>
    <xdr:ext cx="534377" cy="259045"/>
    <xdr:sp macro="" textlink="">
      <xdr:nvSpPr>
        <xdr:cNvPr id="127" name="テキスト ボックス 126"/>
        <xdr:cNvSpPr txBox="1"/>
      </xdr:nvSpPr>
      <xdr:spPr>
        <a:xfrm>
          <a:off x="3530111" y="97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127839</xdr:rowOff>
    </xdr:from>
    <xdr:to>
      <xdr:col>4</xdr:col>
      <xdr:colOff>155575</xdr:colOff>
      <xdr:row>58</xdr:row>
      <xdr:rowOff>163513</xdr:rowOff>
    </xdr:to>
    <xdr:cxnSp macro="">
      <xdr:nvCxnSpPr>
        <xdr:cNvPr id="128" name="直線コネクタ 127"/>
        <xdr:cNvCxnSpPr/>
      </xdr:nvCxnSpPr>
      <xdr:spPr>
        <a:xfrm>
          <a:off x="2019300" y="10071939"/>
          <a:ext cx="889000" cy="3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59420</xdr:rowOff>
    </xdr:from>
    <xdr:to>
      <xdr:col>4</xdr:col>
      <xdr:colOff>206375</xdr:colOff>
      <xdr:row>58</xdr:row>
      <xdr:rowOff>161020</xdr:rowOff>
    </xdr:to>
    <xdr:sp macro="" textlink="">
      <xdr:nvSpPr>
        <xdr:cNvPr id="129" name="フローチャート : 判断 128"/>
        <xdr:cNvSpPr/>
      </xdr:nvSpPr>
      <xdr:spPr>
        <a:xfrm>
          <a:off x="2857500" y="1000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6097</xdr:rowOff>
    </xdr:from>
    <xdr:ext cx="534377" cy="259045"/>
    <xdr:sp macro="" textlink="">
      <xdr:nvSpPr>
        <xdr:cNvPr id="130" name="テキスト ボックス 129"/>
        <xdr:cNvSpPr txBox="1"/>
      </xdr:nvSpPr>
      <xdr:spPr>
        <a:xfrm>
          <a:off x="2641111" y="977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127839</xdr:rowOff>
    </xdr:from>
    <xdr:to>
      <xdr:col>2</xdr:col>
      <xdr:colOff>638175</xdr:colOff>
      <xdr:row>58</xdr:row>
      <xdr:rowOff>154318</xdr:rowOff>
    </xdr:to>
    <xdr:cxnSp macro="">
      <xdr:nvCxnSpPr>
        <xdr:cNvPr id="131" name="直線コネクタ 130"/>
        <xdr:cNvCxnSpPr/>
      </xdr:nvCxnSpPr>
      <xdr:spPr>
        <a:xfrm flipV="1">
          <a:off x="1130300" y="10071939"/>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25013</xdr:rowOff>
    </xdr:from>
    <xdr:to>
      <xdr:col>3</xdr:col>
      <xdr:colOff>3175</xdr:colOff>
      <xdr:row>58</xdr:row>
      <xdr:rowOff>126613</xdr:rowOff>
    </xdr:to>
    <xdr:sp macro="" textlink="">
      <xdr:nvSpPr>
        <xdr:cNvPr id="132" name="フローチャート : 判断 131"/>
        <xdr:cNvSpPr/>
      </xdr:nvSpPr>
      <xdr:spPr>
        <a:xfrm>
          <a:off x="1968500" y="996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143140</xdr:rowOff>
    </xdr:from>
    <xdr:ext cx="534377" cy="259045"/>
    <xdr:sp macro="" textlink="">
      <xdr:nvSpPr>
        <xdr:cNvPr id="133" name="テキスト ボックス 132"/>
        <xdr:cNvSpPr txBox="1"/>
      </xdr:nvSpPr>
      <xdr:spPr>
        <a:xfrm>
          <a:off x="1752111" y="974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59,563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53323</xdr:rowOff>
    </xdr:from>
    <xdr:to>
      <xdr:col>1</xdr:col>
      <xdr:colOff>485775</xdr:colOff>
      <xdr:row>58</xdr:row>
      <xdr:rowOff>154923</xdr:rowOff>
    </xdr:to>
    <xdr:sp macro="" textlink="">
      <xdr:nvSpPr>
        <xdr:cNvPr id="134" name="フローチャート : 判断 133"/>
        <xdr:cNvSpPr/>
      </xdr:nvSpPr>
      <xdr:spPr>
        <a:xfrm>
          <a:off x="1079500" y="99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0</xdr:rowOff>
    </xdr:from>
    <xdr:ext cx="534377" cy="259045"/>
    <xdr:sp macro="" textlink="">
      <xdr:nvSpPr>
        <xdr:cNvPr id="135" name="テキスト ボックス 134"/>
        <xdr:cNvSpPr txBox="1"/>
      </xdr:nvSpPr>
      <xdr:spPr>
        <a:xfrm>
          <a:off x="863111" y="977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95415</xdr:rowOff>
    </xdr:from>
    <xdr:to>
      <xdr:col>6</xdr:col>
      <xdr:colOff>561975</xdr:colOff>
      <xdr:row>59</xdr:row>
      <xdr:rowOff>25565</xdr:rowOff>
    </xdr:to>
    <xdr:sp macro="" textlink="">
      <xdr:nvSpPr>
        <xdr:cNvPr id="141" name="円/楕円 140"/>
        <xdr:cNvSpPr/>
      </xdr:nvSpPr>
      <xdr:spPr>
        <a:xfrm>
          <a:off x="4584700" y="1003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10342</xdr:rowOff>
    </xdr:from>
    <xdr:ext cx="534377" cy="259045"/>
    <xdr:sp macro="" textlink="">
      <xdr:nvSpPr>
        <xdr:cNvPr id="142" name="総務費該当値テキスト"/>
        <xdr:cNvSpPr txBox="1"/>
      </xdr:nvSpPr>
      <xdr:spPr>
        <a:xfrm>
          <a:off x="4686300" y="995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38,005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78777</xdr:rowOff>
    </xdr:from>
    <xdr:to>
      <xdr:col>5</xdr:col>
      <xdr:colOff>409575</xdr:colOff>
      <xdr:row>59</xdr:row>
      <xdr:rowOff>8927</xdr:rowOff>
    </xdr:to>
    <xdr:sp macro="" textlink="">
      <xdr:nvSpPr>
        <xdr:cNvPr id="143" name="円/楕円 142"/>
        <xdr:cNvSpPr/>
      </xdr:nvSpPr>
      <xdr:spPr>
        <a:xfrm>
          <a:off x="3746500" y="1002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54</xdr:rowOff>
    </xdr:from>
    <xdr:ext cx="534377" cy="259045"/>
    <xdr:sp macro="" textlink="">
      <xdr:nvSpPr>
        <xdr:cNvPr id="144" name="テキスト ボックス 143"/>
        <xdr:cNvSpPr txBox="1"/>
      </xdr:nvSpPr>
      <xdr:spPr>
        <a:xfrm>
          <a:off x="3530111" y="1011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43,100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112713</xdr:rowOff>
    </xdr:from>
    <xdr:to>
      <xdr:col>4</xdr:col>
      <xdr:colOff>206375</xdr:colOff>
      <xdr:row>59</xdr:row>
      <xdr:rowOff>42863</xdr:rowOff>
    </xdr:to>
    <xdr:sp macro="" textlink="">
      <xdr:nvSpPr>
        <xdr:cNvPr id="145" name="円/楕円 144"/>
        <xdr:cNvSpPr/>
      </xdr:nvSpPr>
      <xdr:spPr>
        <a:xfrm>
          <a:off x="2857500" y="1005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33990</xdr:rowOff>
    </xdr:from>
    <xdr:ext cx="534377" cy="259045"/>
    <xdr:sp macro="" textlink="">
      <xdr:nvSpPr>
        <xdr:cNvPr id="146" name="テキスト ボックス 145"/>
        <xdr:cNvSpPr txBox="1"/>
      </xdr:nvSpPr>
      <xdr:spPr>
        <a:xfrm>
          <a:off x="2641111" y="1014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77039</xdr:rowOff>
    </xdr:from>
    <xdr:to>
      <xdr:col>3</xdr:col>
      <xdr:colOff>3175</xdr:colOff>
      <xdr:row>59</xdr:row>
      <xdr:rowOff>7189</xdr:rowOff>
    </xdr:to>
    <xdr:sp macro="" textlink="">
      <xdr:nvSpPr>
        <xdr:cNvPr id="147" name="円/楕円 146"/>
        <xdr:cNvSpPr/>
      </xdr:nvSpPr>
      <xdr:spPr>
        <a:xfrm>
          <a:off x="1968500" y="1002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169766</xdr:rowOff>
    </xdr:from>
    <xdr:ext cx="534377" cy="259045"/>
    <xdr:sp macro="" textlink="">
      <xdr:nvSpPr>
        <xdr:cNvPr id="148" name="テキスト ボックス 147"/>
        <xdr:cNvSpPr txBox="1"/>
      </xdr:nvSpPr>
      <xdr:spPr>
        <a:xfrm>
          <a:off x="1752111" y="1011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43,632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103518</xdr:rowOff>
    </xdr:from>
    <xdr:to>
      <xdr:col>1</xdr:col>
      <xdr:colOff>485775</xdr:colOff>
      <xdr:row>59</xdr:row>
      <xdr:rowOff>33668</xdr:rowOff>
    </xdr:to>
    <xdr:sp macro="" textlink="">
      <xdr:nvSpPr>
        <xdr:cNvPr id="149" name="円/楕円 148"/>
        <xdr:cNvSpPr/>
      </xdr:nvSpPr>
      <xdr:spPr>
        <a:xfrm>
          <a:off x="1079500" y="100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24795</xdr:rowOff>
    </xdr:from>
    <xdr:ext cx="534377" cy="259045"/>
    <xdr:sp macro="" textlink="">
      <xdr:nvSpPr>
        <xdr:cNvPr id="150" name="テキスト ボックス 149"/>
        <xdr:cNvSpPr txBox="1"/>
      </xdr:nvSpPr>
      <xdr:spPr>
        <a:xfrm>
          <a:off x="863111" y="101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149,125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47656</xdr:rowOff>
    </xdr:from>
    <xdr:to>
      <xdr:col>6</xdr:col>
      <xdr:colOff>511175</xdr:colOff>
      <xdr:row>78</xdr:row>
      <xdr:rowOff>54091</xdr:rowOff>
    </xdr:to>
    <xdr:cxnSp macro="">
      <xdr:nvCxnSpPr>
        <xdr:cNvPr id="181" name="直線コネクタ 180"/>
        <xdr:cNvCxnSpPr/>
      </xdr:nvCxnSpPr>
      <xdr:spPr>
        <a:xfrm flipV="1">
          <a:off x="3797300" y="13420756"/>
          <a:ext cx="8382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54091</xdr:rowOff>
    </xdr:from>
    <xdr:to>
      <xdr:col>5</xdr:col>
      <xdr:colOff>358775</xdr:colOff>
      <xdr:row>78</xdr:row>
      <xdr:rowOff>59682</xdr:rowOff>
    </xdr:to>
    <xdr:cxnSp macro="">
      <xdr:nvCxnSpPr>
        <xdr:cNvPr id="184" name="直線コネクタ 183"/>
        <xdr:cNvCxnSpPr/>
      </xdr:nvCxnSpPr>
      <xdr:spPr>
        <a:xfrm flipV="1">
          <a:off x="2908300" y="13427191"/>
          <a:ext cx="889000" cy="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99296</xdr:rowOff>
    </xdr:from>
    <xdr:ext cx="599010" cy="259045"/>
    <xdr:sp macro="" textlink="">
      <xdr:nvSpPr>
        <xdr:cNvPr id="186" name="テキスト ボックス 185"/>
        <xdr:cNvSpPr txBox="1"/>
      </xdr:nvSpPr>
      <xdr:spPr>
        <a:xfrm>
          <a:off x="3497794" y="1347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59682</xdr:rowOff>
    </xdr:from>
    <xdr:to>
      <xdr:col>4</xdr:col>
      <xdr:colOff>155575</xdr:colOff>
      <xdr:row>78</xdr:row>
      <xdr:rowOff>69301</xdr:rowOff>
    </xdr:to>
    <xdr:cxnSp macro="">
      <xdr:nvCxnSpPr>
        <xdr:cNvPr id="187" name="直線コネクタ 186"/>
        <xdr:cNvCxnSpPr/>
      </xdr:nvCxnSpPr>
      <xdr:spPr>
        <a:xfrm flipV="1">
          <a:off x="2019300" y="13432782"/>
          <a:ext cx="889000" cy="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13407</xdr:rowOff>
    </xdr:from>
    <xdr:to>
      <xdr:col>4</xdr:col>
      <xdr:colOff>206375</xdr:colOff>
      <xdr:row>78</xdr:row>
      <xdr:rowOff>115007</xdr:rowOff>
    </xdr:to>
    <xdr:sp macro="" textlink="">
      <xdr:nvSpPr>
        <xdr:cNvPr id="188" name="フローチャート : 判断 187"/>
        <xdr:cNvSpPr/>
      </xdr:nvSpPr>
      <xdr:spPr>
        <a:xfrm>
          <a:off x="2857500" y="1338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106134</xdr:rowOff>
    </xdr:from>
    <xdr:ext cx="599010" cy="259045"/>
    <xdr:sp macro="" textlink="">
      <xdr:nvSpPr>
        <xdr:cNvPr id="189" name="テキスト ボックス 188"/>
        <xdr:cNvSpPr txBox="1"/>
      </xdr:nvSpPr>
      <xdr:spPr>
        <a:xfrm>
          <a:off x="2608794" y="1347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126,234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69301</xdr:rowOff>
    </xdr:from>
    <xdr:to>
      <xdr:col>2</xdr:col>
      <xdr:colOff>638175</xdr:colOff>
      <xdr:row>78</xdr:row>
      <xdr:rowOff>82152</xdr:rowOff>
    </xdr:to>
    <xdr:cxnSp macro="">
      <xdr:nvCxnSpPr>
        <xdr:cNvPr id="190" name="直線コネクタ 189"/>
        <xdr:cNvCxnSpPr/>
      </xdr:nvCxnSpPr>
      <xdr:spPr>
        <a:xfrm flipV="1">
          <a:off x="1130300" y="13442401"/>
          <a:ext cx="889000" cy="1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25577</xdr:rowOff>
    </xdr:from>
    <xdr:to>
      <xdr:col>3</xdr:col>
      <xdr:colOff>3175</xdr:colOff>
      <xdr:row>78</xdr:row>
      <xdr:rowOff>127177</xdr:rowOff>
    </xdr:to>
    <xdr:sp macro="" textlink="">
      <xdr:nvSpPr>
        <xdr:cNvPr id="191" name="フローチャート : 判断 190"/>
        <xdr:cNvSpPr/>
      </xdr:nvSpPr>
      <xdr:spPr>
        <a:xfrm>
          <a:off x="1968500" y="13398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118304</xdr:rowOff>
    </xdr:from>
    <xdr:ext cx="599010" cy="259045"/>
    <xdr:sp macro="" textlink="">
      <xdr:nvSpPr>
        <xdr:cNvPr id="192" name="テキスト ボックス 191"/>
        <xdr:cNvSpPr txBox="1"/>
      </xdr:nvSpPr>
      <xdr:spPr>
        <a:xfrm>
          <a:off x="1719794" y="13491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118,781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29108</xdr:rowOff>
    </xdr:from>
    <xdr:to>
      <xdr:col>1</xdr:col>
      <xdr:colOff>485775</xdr:colOff>
      <xdr:row>78</xdr:row>
      <xdr:rowOff>130708</xdr:rowOff>
    </xdr:to>
    <xdr:sp macro="" textlink="">
      <xdr:nvSpPr>
        <xdr:cNvPr id="193" name="フローチャート : 判断 192"/>
        <xdr:cNvSpPr/>
      </xdr:nvSpPr>
      <xdr:spPr>
        <a:xfrm>
          <a:off x="1079500" y="1340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147235</xdr:rowOff>
    </xdr:from>
    <xdr:ext cx="599010" cy="259045"/>
    <xdr:sp macro="" textlink="">
      <xdr:nvSpPr>
        <xdr:cNvPr id="194" name="テキスト ボックス 193"/>
        <xdr:cNvSpPr txBox="1"/>
      </xdr:nvSpPr>
      <xdr:spPr>
        <a:xfrm>
          <a:off x="830794" y="1317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116,618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168306</xdr:rowOff>
    </xdr:from>
    <xdr:to>
      <xdr:col>6</xdr:col>
      <xdr:colOff>561975</xdr:colOff>
      <xdr:row>78</xdr:row>
      <xdr:rowOff>98456</xdr:rowOff>
    </xdr:to>
    <xdr:sp macro="" textlink="">
      <xdr:nvSpPr>
        <xdr:cNvPr id="200" name="円/楕円 199"/>
        <xdr:cNvSpPr/>
      </xdr:nvSpPr>
      <xdr:spPr>
        <a:xfrm>
          <a:off x="4584700" y="133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130453</xdr:rowOff>
    </xdr:from>
    <xdr:ext cx="599010" cy="259045"/>
    <xdr:sp macro="" textlink="">
      <xdr:nvSpPr>
        <xdr:cNvPr id="201" name="民生費該当値テキスト"/>
        <xdr:cNvSpPr txBox="1"/>
      </xdr:nvSpPr>
      <xdr:spPr>
        <a:xfrm>
          <a:off x="4686300" y="1333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136,370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3291</xdr:rowOff>
    </xdr:from>
    <xdr:to>
      <xdr:col>5</xdr:col>
      <xdr:colOff>409575</xdr:colOff>
      <xdr:row>78</xdr:row>
      <xdr:rowOff>104891</xdr:rowOff>
    </xdr:to>
    <xdr:sp macro="" textlink="">
      <xdr:nvSpPr>
        <xdr:cNvPr id="202" name="円/楕円 201"/>
        <xdr:cNvSpPr/>
      </xdr:nvSpPr>
      <xdr:spPr>
        <a:xfrm>
          <a:off x="3746500" y="1337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121418</xdr:rowOff>
    </xdr:from>
    <xdr:ext cx="599010" cy="259045"/>
    <xdr:sp macro="" textlink="">
      <xdr:nvSpPr>
        <xdr:cNvPr id="203" name="テキスト ボックス 202"/>
        <xdr:cNvSpPr txBox="1"/>
      </xdr:nvSpPr>
      <xdr:spPr>
        <a:xfrm>
          <a:off x="3497794" y="1315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132,429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8882</xdr:rowOff>
    </xdr:from>
    <xdr:to>
      <xdr:col>4</xdr:col>
      <xdr:colOff>206375</xdr:colOff>
      <xdr:row>78</xdr:row>
      <xdr:rowOff>110482</xdr:rowOff>
    </xdr:to>
    <xdr:sp macro="" textlink="">
      <xdr:nvSpPr>
        <xdr:cNvPr id="204" name="円/楕円 203"/>
        <xdr:cNvSpPr/>
      </xdr:nvSpPr>
      <xdr:spPr>
        <a:xfrm>
          <a:off x="2857500" y="1338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127009</xdr:rowOff>
    </xdr:from>
    <xdr:ext cx="599010" cy="259045"/>
    <xdr:sp macro="" textlink="">
      <xdr:nvSpPr>
        <xdr:cNvPr id="205" name="テキスト ボックス 204"/>
        <xdr:cNvSpPr txBox="1"/>
      </xdr:nvSpPr>
      <xdr:spPr>
        <a:xfrm>
          <a:off x="2608794" y="1315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129,005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18501</xdr:rowOff>
    </xdr:from>
    <xdr:to>
      <xdr:col>3</xdr:col>
      <xdr:colOff>3175</xdr:colOff>
      <xdr:row>78</xdr:row>
      <xdr:rowOff>120101</xdr:rowOff>
    </xdr:to>
    <xdr:sp macro="" textlink="">
      <xdr:nvSpPr>
        <xdr:cNvPr id="206" name="円/楕円 205"/>
        <xdr:cNvSpPr/>
      </xdr:nvSpPr>
      <xdr:spPr>
        <a:xfrm>
          <a:off x="1968500" y="1339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136628</xdr:rowOff>
    </xdr:from>
    <xdr:ext cx="599010" cy="259045"/>
    <xdr:sp macro="" textlink="">
      <xdr:nvSpPr>
        <xdr:cNvPr id="207" name="テキスト ボックス 206"/>
        <xdr:cNvSpPr txBox="1"/>
      </xdr:nvSpPr>
      <xdr:spPr>
        <a:xfrm>
          <a:off x="1719794" y="13166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123,114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31352</xdr:rowOff>
    </xdr:from>
    <xdr:to>
      <xdr:col>1</xdr:col>
      <xdr:colOff>485775</xdr:colOff>
      <xdr:row>78</xdr:row>
      <xdr:rowOff>132952</xdr:rowOff>
    </xdr:to>
    <xdr:sp macro="" textlink="">
      <xdr:nvSpPr>
        <xdr:cNvPr id="208" name="円/楕円 207"/>
        <xdr:cNvSpPr/>
      </xdr:nvSpPr>
      <xdr:spPr>
        <a:xfrm>
          <a:off x="1079500" y="1340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124079</xdr:rowOff>
    </xdr:from>
    <xdr:ext cx="599010" cy="259045"/>
    <xdr:sp macro="" textlink="">
      <xdr:nvSpPr>
        <xdr:cNvPr id="209" name="テキスト ボックス 208"/>
        <xdr:cNvSpPr txBox="1"/>
      </xdr:nvSpPr>
      <xdr:spPr>
        <a:xfrm>
          <a:off x="830794" y="1349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65709</xdr:rowOff>
    </xdr:from>
    <xdr:to>
      <xdr:col>6</xdr:col>
      <xdr:colOff>511175</xdr:colOff>
      <xdr:row>98</xdr:row>
      <xdr:rowOff>108953</xdr:rowOff>
    </xdr:to>
    <xdr:cxnSp macro="">
      <xdr:nvCxnSpPr>
        <xdr:cNvPr id="239" name="直線コネクタ 238"/>
        <xdr:cNvCxnSpPr/>
      </xdr:nvCxnSpPr>
      <xdr:spPr>
        <a:xfrm>
          <a:off x="3797300" y="16867809"/>
          <a:ext cx="8382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56360</xdr:rowOff>
    </xdr:from>
    <xdr:ext cx="534377" cy="259045"/>
    <xdr:sp macro="" textlink="">
      <xdr:nvSpPr>
        <xdr:cNvPr id="240" name="衛生費平均値テキスト"/>
        <xdr:cNvSpPr txBox="1"/>
      </xdr:nvSpPr>
      <xdr:spPr>
        <a:xfrm>
          <a:off x="4686300" y="16515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64663</xdr:rowOff>
    </xdr:from>
    <xdr:to>
      <xdr:col>5</xdr:col>
      <xdr:colOff>358775</xdr:colOff>
      <xdr:row>98</xdr:row>
      <xdr:rowOff>65709</xdr:rowOff>
    </xdr:to>
    <xdr:cxnSp macro="">
      <xdr:nvCxnSpPr>
        <xdr:cNvPr id="242" name="直線コネクタ 241"/>
        <xdr:cNvCxnSpPr/>
      </xdr:nvCxnSpPr>
      <xdr:spPr>
        <a:xfrm>
          <a:off x="2908300" y="16866763"/>
          <a:ext cx="889000" cy="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119282</xdr:rowOff>
    </xdr:from>
    <xdr:ext cx="534377" cy="259045"/>
    <xdr:sp macro="" textlink="">
      <xdr:nvSpPr>
        <xdr:cNvPr id="244" name="テキスト ボックス 243"/>
        <xdr:cNvSpPr txBox="1"/>
      </xdr:nvSpPr>
      <xdr:spPr>
        <a:xfrm>
          <a:off x="3530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64663</xdr:rowOff>
    </xdr:from>
    <xdr:to>
      <xdr:col>4</xdr:col>
      <xdr:colOff>155575</xdr:colOff>
      <xdr:row>98</xdr:row>
      <xdr:rowOff>127736</xdr:rowOff>
    </xdr:to>
    <xdr:cxnSp macro="">
      <xdr:nvCxnSpPr>
        <xdr:cNvPr id="245" name="直線コネクタ 244"/>
        <xdr:cNvCxnSpPr/>
      </xdr:nvCxnSpPr>
      <xdr:spPr>
        <a:xfrm flipV="1">
          <a:off x="2019300" y="16866763"/>
          <a:ext cx="889000" cy="6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488</xdr:rowOff>
    </xdr:from>
    <xdr:to>
      <xdr:col>4</xdr:col>
      <xdr:colOff>206375</xdr:colOff>
      <xdr:row>97</xdr:row>
      <xdr:rowOff>102088</xdr:rowOff>
    </xdr:to>
    <xdr:sp macro="" textlink="">
      <xdr:nvSpPr>
        <xdr:cNvPr id="246" name="フローチャート : 判断 245"/>
        <xdr:cNvSpPr/>
      </xdr:nvSpPr>
      <xdr:spPr>
        <a:xfrm>
          <a:off x="2857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118615</xdr:rowOff>
    </xdr:from>
    <xdr:ext cx="534377" cy="259045"/>
    <xdr:sp macro="" textlink="">
      <xdr:nvSpPr>
        <xdr:cNvPr id="247" name="テキスト ボックス 246"/>
        <xdr:cNvSpPr txBox="1"/>
      </xdr:nvSpPr>
      <xdr:spPr>
        <a:xfrm>
          <a:off x="2641111" y="1640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37,641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127736</xdr:rowOff>
    </xdr:from>
    <xdr:to>
      <xdr:col>2</xdr:col>
      <xdr:colOff>638175</xdr:colOff>
      <xdr:row>98</xdr:row>
      <xdr:rowOff>138176</xdr:rowOff>
    </xdr:to>
    <xdr:cxnSp macro="">
      <xdr:nvCxnSpPr>
        <xdr:cNvPr id="248" name="直線コネクタ 247"/>
        <xdr:cNvCxnSpPr/>
      </xdr:nvCxnSpPr>
      <xdr:spPr>
        <a:xfrm flipV="1">
          <a:off x="1130300" y="16929836"/>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46380</xdr:rowOff>
    </xdr:from>
    <xdr:to>
      <xdr:col>3</xdr:col>
      <xdr:colOff>3175</xdr:colOff>
      <xdr:row>97</xdr:row>
      <xdr:rowOff>147980</xdr:rowOff>
    </xdr:to>
    <xdr:sp macro="" textlink="">
      <xdr:nvSpPr>
        <xdr:cNvPr id="249" name="フローチャート : 判断 248"/>
        <xdr:cNvSpPr/>
      </xdr:nvSpPr>
      <xdr:spPr>
        <a:xfrm>
          <a:off x="1968500" y="166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164507</xdr:rowOff>
    </xdr:from>
    <xdr:ext cx="534377" cy="259045"/>
    <xdr:sp macro="" textlink="">
      <xdr:nvSpPr>
        <xdr:cNvPr id="250" name="テキスト ボックス 249"/>
        <xdr:cNvSpPr txBox="1"/>
      </xdr:nvSpPr>
      <xdr:spPr>
        <a:xfrm>
          <a:off x="1752111" y="1645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75051</xdr:rowOff>
    </xdr:from>
    <xdr:to>
      <xdr:col>1</xdr:col>
      <xdr:colOff>485775</xdr:colOff>
      <xdr:row>98</xdr:row>
      <xdr:rowOff>5201</xdr:rowOff>
    </xdr:to>
    <xdr:sp macro="" textlink="">
      <xdr:nvSpPr>
        <xdr:cNvPr id="251" name="フローチャート : 判断 250"/>
        <xdr:cNvSpPr/>
      </xdr:nvSpPr>
      <xdr:spPr>
        <a:xfrm>
          <a:off x="1079500" y="1670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21728</xdr:rowOff>
    </xdr:from>
    <xdr:ext cx="534377" cy="259045"/>
    <xdr:sp macro="" textlink="">
      <xdr:nvSpPr>
        <xdr:cNvPr id="252" name="テキスト ボックス 251"/>
        <xdr:cNvSpPr txBox="1"/>
      </xdr:nvSpPr>
      <xdr:spPr>
        <a:xfrm>
          <a:off x="863111" y="1648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58153</xdr:rowOff>
    </xdr:from>
    <xdr:to>
      <xdr:col>6</xdr:col>
      <xdr:colOff>561975</xdr:colOff>
      <xdr:row>98</xdr:row>
      <xdr:rowOff>159753</xdr:rowOff>
    </xdr:to>
    <xdr:sp macro="" textlink="">
      <xdr:nvSpPr>
        <xdr:cNvPr id="258" name="円/楕円 257"/>
        <xdr:cNvSpPr/>
      </xdr:nvSpPr>
      <xdr:spPr>
        <a:xfrm>
          <a:off x="4584700" y="1686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144530</xdr:rowOff>
    </xdr:from>
    <xdr:ext cx="534377" cy="259045"/>
    <xdr:sp macro="" textlink="">
      <xdr:nvSpPr>
        <xdr:cNvPr id="259" name="衛生費該当値テキスト"/>
        <xdr:cNvSpPr txBox="1"/>
      </xdr:nvSpPr>
      <xdr:spPr>
        <a:xfrm>
          <a:off x="4686300" y="1677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25,614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14909</xdr:rowOff>
    </xdr:from>
    <xdr:to>
      <xdr:col>5</xdr:col>
      <xdr:colOff>409575</xdr:colOff>
      <xdr:row>98</xdr:row>
      <xdr:rowOff>116509</xdr:rowOff>
    </xdr:to>
    <xdr:sp macro="" textlink="">
      <xdr:nvSpPr>
        <xdr:cNvPr id="260" name="円/楕円 259"/>
        <xdr:cNvSpPr/>
      </xdr:nvSpPr>
      <xdr:spPr>
        <a:xfrm>
          <a:off x="3746500" y="1681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107636</xdr:rowOff>
    </xdr:from>
    <xdr:ext cx="534377" cy="259045"/>
    <xdr:sp macro="" textlink="">
      <xdr:nvSpPr>
        <xdr:cNvPr id="261" name="テキスト ボックス 260"/>
        <xdr:cNvSpPr txBox="1"/>
      </xdr:nvSpPr>
      <xdr:spPr>
        <a:xfrm>
          <a:off x="3530111" y="1690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27,884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13863</xdr:rowOff>
    </xdr:from>
    <xdr:to>
      <xdr:col>4</xdr:col>
      <xdr:colOff>206375</xdr:colOff>
      <xdr:row>98</xdr:row>
      <xdr:rowOff>115463</xdr:rowOff>
    </xdr:to>
    <xdr:sp macro="" textlink="">
      <xdr:nvSpPr>
        <xdr:cNvPr id="262" name="円/楕円 261"/>
        <xdr:cNvSpPr/>
      </xdr:nvSpPr>
      <xdr:spPr>
        <a:xfrm>
          <a:off x="2857500" y="1681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106590</xdr:rowOff>
    </xdr:from>
    <xdr:ext cx="534377" cy="259045"/>
    <xdr:sp macro="" textlink="">
      <xdr:nvSpPr>
        <xdr:cNvPr id="263" name="テキスト ボックス 262"/>
        <xdr:cNvSpPr txBox="1"/>
      </xdr:nvSpPr>
      <xdr:spPr>
        <a:xfrm>
          <a:off x="2641111" y="1690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27,939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76936</xdr:rowOff>
    </xdr:from>
    <xdr:to>
      <xdr:col>3</xdr:col>
      <xdr:colOff>3175</xdr:colOff>
      <xdr:row>99</xdr:row>
      <xdr:rowOff>7086</xdr:rowOff>
    </xdr:to>
    <xdr:sp macro="" textlink="">
      <xdr:nvSpPr>
        <xdr:cNvPr id="264" name="円/楕円 263"/>
        <xdr:cNvSpPr/>
      </xdr:nvSpPr>
      <xdr:spPr>
        <a:xfrm>
          <a:off x="1968500" y="168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169663</xdr:rowOff>
    </xdr:from>
    <xdr:ext cx="534377" cy="259045"/>
    <xdr:sp macro="" textlink="">
      <xdr:nvSpPr>
        <xdr:cNvPr id="265" name="テキスト ボックス 264"/>
        <xdr:cNvSpPr txBox="1"/>
      </xdr:nvSpPr>
      <xdr:spPr>
        <a:xfrm>
          <a:off x="1752111" y="1697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24,628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87376</xdr:rowOff>
    </xdr:from>
    <xdr:to>
      <xdr:col>1</xdr:col>
      <xdr:colOff>485775</xdr:colOff>
      <xdr:row>99</xdr:row>
      <xdr:rowOff>17526</xdr:rowOff>
    </xdr:to>
    <xdr:sp macro="" textlink="">
      <xdr:nvSpPr>
        <xdr:cNvPr id="266" name="円/楕円 265"/>
        <xdr:cNvSpPr/>
      </xdr:nvSpPr>
      <xdr:spPr>
        <a:xfrm>
          <a:off x="1079500" y="1688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8653</xdr:rowOff>
    </xdr:from>
    <xdr:ext cx="534377" cy="259045"/>
    <xdr:sp macro="" textlink="">
      <xdr:nvSpPr>
        <xdr:cNvPr id="267" name="テキスト ボックス 266"/>
        <xdr:cNvSpPr txBox="1"/>
      </xdr:nvSpPr>
      <xdr:spPr>
        <a:xfrm>
          <a:off x="863111" y="1698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38430</xdr:rowOff>
    </xdr:from>
    <xdr:to>
      <xdr:col>15</xdr:col>
      <xdr:colOff>180975</xdr:colOff>
      <xdr:row>38</xdr:row>
      <xdr:rowOff>48763</xdr:rowOff>
    </xdr:to>
    <xdr:cxnSp macro="">
      <xdr:nvCxnSpPr>
        <xdr:cNvPr id="294" name="直線コネクタ 293"/>
        <xdr:cNvCxnSpPr/>
      </xdr:nvCxnSpPr>
      <xdr:spPr>
        <a:xfrm flipV="1">
          <a:off x="9639300" y="6553530"/>
          <a:ext cx="8382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166174</xdr:rowOff>
    </xdr:from>
    <xdr:ext cx="469744" cy="259045"/>
    <xdr:sp macro="" textlink="">
      <xdr:nvSpPr>
        <xdr:cNvPr id="295" name="労働費平均値テキスト"/>
        <xdr:cNvSpPr txBox="1"/>
      </xdr:nvSpPr>
      <xdr:spPr>
        <a:xfrm>
          <a:off x="10528300" y="6509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10084</xdr:rowOff>
    </xdr:from>
    <xdr:to>
      <xdr:col>14</xdr:col>
      <xdr:colOff>28575</xdr:colOff>
      <xdr:row>38</xdr:row>
      <xdr:rowOff>48763</xdr:rowOff>
    </xdr:to>
    <xdr:cxnSp macro="">
      <xdr:nvCxnSpPr>
        <xdr:cNvPr id="297" name="直線コネクタ 296"/>
        <xdr:cNvCxnSpPr/>
      </xdr:nvCxnSpPr>
      <xdr:spPr>
        <a:xfrm>
          <a:off x="8750300" y="6525184"/>
          <a:ext cx="889000" cy="3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108200</xdr:rowOff>
    </xdr:from>
    <xdr:ext cx="469744" cy="259045"/>
    <xdr:sp macro="" textlink="">
      <xdr:nvSpPr>
        <xdr:cNvPr id="299" name="テキスト ボックス 298"/>
        <xdr:cNvSpPr txBox="1"/>
      </xdr:nvSpPr>
      <xdr:spPr>
        <a:xfrm>
          <a:off x="9404427"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10084</xdr:rowOff>
    </xdr:from>
    <xdr:to>
      <xdr:col>12</xdr:col>
      <xdr:colOff>511175</xdr:colOff>
      <xdr:row>38</xdr:row>
      <xdr:rowOff>11318</xdr:rowOff>
    </xdr:to>
    <xdr:cxnSp macro="">
      <xdr:nvCxnSpPr>
        <xdr:cNvPr id="300" name="直線コネクタ 299"/>
        <xdr:cNvCxnSpPr/>
      </xdr:nvCxnSpPr>
      <xdr:spPr>
        <a:xfrm flipV="1">
          <a:off x="7861300" y="6525184"/>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82545</xdr:rowOff>
    </xdr:from>
    <xdr:to>
      <xdr:col>12</xdr:col>
      <xdr:colOff>561975</xdr:colOff>
      <xdr:row>38</xdr:row>
      <xdr:rowOff>12695</xdr:rowOff>
    </xdr:to>
    <xdr:sp macro="" textlink="">
      <xdr:nvSpPr>
        <xdr:cNvPr id="301" name="フローチャート : 判断 300"/>
        <xdr:cNvSpPr/>
      </xdr:nvSpPr>
      <xdr:spPr>
        <a:xfrm>
          <a:off x="8699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29222</xdr:rowOff>
    </xdr:from>
    <xdr:ext cx="469744" cy="259045"/>
    <xdr:sp macro="" textlink="">
      <xdr:nvSpPr>
        <xdr:cNvPr id="302" name="テキスト ボックス 301"/>
        <xdr:cNvSpPr txBox="1"/>
      </xdr:nvSpPr>
      <xdr:spPr>
        <a:xfrm>
          <a:off x="8515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153553</xdr:rowOff>
    </xdr:from>
    <xdr:to>
      <xdr:col>11</xdr:col>
      <xdr:colOff>307975</xdr:colOff>
      <xdr:row>38</xdr:row>
      <xdr:rowOff>11318</xdr:rowOff>
    </xdr:to>
    <xdr:cxnSp macro="">
      <xdr:nvCxnSpPr>
        <xdr:cNvPr id="303" name="直線コネクタ 302"/>
        <xdr:cNvCxnSpPr/>
      </xdr:nvCxnSpPr>
      <xdr:spPr>
        <a:xfrm>
          <a:off x="6972300" y="6497203"/>
          <a:ext cx="889000" cy="2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68235</xdr:rowOff>
    </xdr:from>
    <xdr:to>
      <xdr:col>11</xdr:col>
      <xdr:colOff>358775</xdr:colOff>
      <xdr:row>37</xdr:row>
      <xdr:rowOff>169835</xdr:rowOff>
    </xdr:to>
    <xdr:sp macro="" textlink="">
      <xdr:nvSpPr>
        <xdr:cNvPr id="304" name="フローチャート : 判断 303"/>
        <xdr:cNvSpPr/>
      </xdr:nvSpPr>
      <xdr:spPr>
        <a:xfrm>
          <a:off x="7810500" y="64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14912</xdr:rowOff>
    </xdr:from>
    <xdr:ext cx="469744" cy="259045"/>
    <xdr:sp macro="" textlink="">
      <xdr:nvSpPr>
        <xdr:cNvPr id="305" name="テキスト ボックス 304"/>
        <xdr:cNvSpPr txBox="1"/>
      </xdr:nvSpPr>
      <xdr:spPr>
        <a:xfrm>
          <a:off x="7626427" y="618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68143</xdr:rowOff>
    </xdr:from>
    <xdr:to>
      <xdr:col>10</xdr:col>
      <xdr:colOff>155575</xdr:colOff>
      <xdr:row>37</xdr:row>
      <xdr:rowOff>169743</xdr:rowOff>
    </xdr:to>
    <xdr:sp macro="" textlink="">
      <xdr:nvSpPr>
        <xdr:cNvPr id="306" name="フローチャート : 判断 305"/>
        <xdr:cNvSpPr/>
      </xdr:nvSpPr>
      <xdr:spPr>
        <a:xfrm>
          <a:off x="6921500" y="64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14820</xdr:rowOff>
    </xdr:from>
    <xdr:ext cx="469744" cy="259045"/>
    <xdr:sp macro="" textlink="">
      <xdr:nvSpPr>
        <xdr:cNvPr id="307" name="テキスト ボックス 306"/>
        <xdr:cNvSpPr txBox="1"/>
      </xdr:nvSpPr>
      <xdr:spPr>
        <a:xfrm>
          <a:off x="6737427" y="618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159080</xdr:rowOff>
    </xdr:from>
    <xdr:to>
      <xdr:col>15</xdr:col>
      <xdr:colOff>231775</xdr:colOff>
      <xdr:row>38</xdr:row>
      <xdr:rowOff>89230</xdr:rowOff>
    </xdr:to>
    <xdr:sp macro="" textlink="">
      <xdr:nvSpPr>
        <xdr:cNvPr id="313" name="円/楕円 312"/>
        <xdr:cNvSpPr/>
      </xdr:nvSpPr>
      <xdr:spPr>
        <a:xfrm>
          <a:off x="10426700" y="65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118457</xdr:rowOff>
    </xdr:from>
    <xdr:ext cx="469744" cy="259045"/>
    <xdr:sp macro="" textlink="">
      <xdr:nvSpPr>
        <xdr:cNvPr id="314" name="労働費該当値テキスト"/>
        <xdr:cNvSpPr txBox="1"/>
      </xdr:nvSpPr>
      <xdr:spPr>
        <a:xfrm>
          <a:off x="10528300" y="629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169413</xdr:rowOff>
    </xdr:from>
    <xdr:to>
      <xdr:col>14</xdr:col>
      <xdr:colOff>79375</xdr:colOff>
      <xdr:row>38</xdr:row>
      <xdr:rowOff>99563</xdr:rowOff>
    </xdr:to>
    <xdr:sp macro="" textlink="">
      <xdr:nvSpPr>
        <xdr:cNvPr id="315" name="円/楕円 314"/>
        <xdr:cNvSpPr/>
      </xdr:nvSpPr>
      <xdr:spPr>
        <a:xfrm>
          <a:off x="9588500" y="651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116090</xdr:rowOff>
    </xdr:from>
    <xdr:ext cx="469744" cy="259045"/>
    <xdr:sp macro="" textlink="">
      <xdr:nvSpPr>
        <xdr:cNvPr id="316" name="テキスト ボックス 315"/>
        <xdr:cNvSpPr txBox="1"/>
      </xdr:nvSpPr>
      <xdr:spPr>
        <a:xfrm>
          <a:off x="9404427" y="628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130734</xdr:rowOff>
    </xdr:from>
    <xdr:to>
      <xdr:col>12</xdr:col>
      <xdr:colOff>561975</xdr:colOff>
      <xdr:row>38</xdr:row>
      <xdr:rowOff>60884</xdr:rowOff>
    </xdr:to>
    <xdr:sp macro="" textlink="">
      <xdr:nvSpPr>
        <xdr:cNvPr id="317" name="円/楕円 316"/>
        <xdr:cNvSpPr/>
      </xdr:nvSpPr>
      <xdr:spPr>
        <a:xfrm>
          <a:off x="8699500" y="64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52011</xdr:rowOff>
    </xdr:from>
    <xdr:ext cx="469744" cy="259045"/>
    <xdr:sp macro="" textlink="">
      <xdr:nvSpPr>
        <xdr:cNvPr id="318" name="テキスト ボックス 317"/>
        <xdr:cNvSpPr txBox="1"/>
      </xdr:nvSpPr>
      <xdr:spPr>
        <a:xfrm>
          <a:off x="8515427" y="656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131968</xdr:rowOff>
    </xdr:from>
    <xdr:to>
      <xdr:col>11</xdr:col>
      <xdr:colOff>358775</xdr:colOff>
      <xdr:row>38</xdr:row>
      <xdr:rowOff>62119</xdr:rowOff>
    </xdr:to>
    <xdr:sp macro="" textlink="">
      <xdr:nvSpPr>
        <xdr:cNvPr id="319" name="円/楕円 318"/>
        <xdr:cNvSpPr/>
      </xdr:nvSpPr>
      <xdr:spPr>
        <a:xfrm>
          <a:off x="7810500" y="64756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53245</xdr:rowOff>
    </xdr:from>
    <xdr:ext cx="469744" cy="259045"/>
    <xdr:sp macro="" textlink="">
      <xdr:nvSpPr>
        <xdr:cNvPr id="320" name="テキスト ボックス 319"/>
        <xdr:cNvSpPr txBox="1"/>
      </xdr:nvSpPr>
      <xdr:spPr>
        <a:xfrm>
          <a:off x="7626427" y="656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102753</xdr:rowOff>
    </xdr:from>
    <xdr:to>
      <xdr:col>10</xdr:col>
      <xdr:colOff>155575</xdr:colOff>
      <xdr:row>38</xdr:row>
      <xdr:rowOff>32903</xdr:rowOff>
    </xdr:to>
    <xdr:sp macro="" textlink="">
      <xdr:nvSpPr>
        <xdr:cNvPr id="321" name="円/楕円 320"/>
        <xdr:cNvSpPr/>
      </xdr:nvSpPr>
      <xdr:spPr>
        <a:xfrm>
          <a:off x="6921500" y="644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24030</xdr:rowOff>
    </xdr:from>
    <xdr:ext cx="469744" cy="259045"/>
    <xdr:sp macro="" textlink="">
      <xdr:nvSpPr>
        <xdr:cNvPr id="322" name="テキスト ボックス 321"/>
        <xdr:cNvSpPr txBox="1"/>
      </xdr:nvSpPr>
      <xdr:spPr>
        <a:xfrm>
          <a:off x="6737427" y="653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32,012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63357</xdr:rowOff>
    </xdr:from>
    <xdr:to>
      <xdr:col>15</xdr:col>
      <xdr:colOff>180975</xdr:colOff>
      <xdr:row>58</xdr:row>
      <xdr:rowOff>63992</xdr:rowOff>
    </xdr:to>
    <xdr:cxnSp macro="">
      <xdr:nvCxnSpPr>
        <xdr:cNvPr id="349" name="直線コネクタ 348"/>
        <xdr:cNvCxnSpPr/>
      </xdr:nvCxnSpPr>
      <xdr:spPr>
        <a:xfrm flipV="1">
          <a:off x="9639300" y="10007457"/>
          <a:ext cx="8382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8545</xdr:rowOff>
    </xdr:from>
    <xdr:ext cx="534377" cy="259045"/>
    <xdr:sp macro="" textlink="">
      <xdr:nvSpPr>
        <xdr:cNvPr id="350" name="農林水産業費平均値テキスト"/>
        <xdr:cNvSpPr txBox="1"/>
      </xdr:nvSpPr>
      <xdr:spPr>
        <a:xfrm>
          <a:off x="10528300" y="9952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63992</xdr:rowOff>
    </xdr:from>
    <xdr:to>
      <xdr:col>14</xdr:col>
      <xdr:colOff>28575</xdr:colOff>
      <xdr:row>58</xdr:row>
      <xdr:rowOff>78605</xdr:rowOff>
    </xdr:to>
    <xdr:cxnSp macro="">
      <xdr:nvCxnSpPr>
        <xdr:cNvPr id="352" name="直線コネクタ 351"/>
        <xdr:cNvCxnSpPr/>
      </xdr:nvCxnSpPr>
      <xdr:spPr>
        <a:xfrm flipV="1">
          <a:off x="8750300" y="10008092"/>
          <a:ext cx="889000" cy="1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127965</xdr:rowOff>
    </xdr:from>
    <xdr:ext cx="534377" cy="259045"/>
    <xdr:sp macro="" textlink="">
      <xdr:nvSpPr>
        <xdr:cNvPr id="354" name="テキスト ボックス 353"/>
        <xdr:cNvSpPr txBox="1"/>
      </xdr:nvSpPr>
      <xdr:spPr>
        <a:xfrm>
          <a:off x="9372111" y="100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54076</xdr:rowOff>
    </xdr:from>
    <xdr:to>
      <xdr:col>12</xdr:col>
      <xdr:colOff>511175</xdr:colOff>
      <xdr:row>58</xdr:row>
      <xdr:rowOff>78605</xdr:rowOff>
    </xdr:to>
    <xdr:cxnSp macro="">
      <xdr:nvCxnSpPr>
        <xdr:cNvPr id="355" name="直線コネクタ 354"/>
        <xdr:cNvCxnSpPr/>
      </xdr:nvCxnSpPr>
      <xdr:spPr>
        <a:xfrm>
          <a:off x="7861300" y="9998176"/>
          <a:ext cx="889000" cy="2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43473</xdr:rowOff>
    </xdr:from>
    <xdr:to>
      <xdr:col>12</xdr:col>
      <xdr:colOff>561975</xdr:colOff>
      <xdr:row>58</xdr:row>
      <xdr:rowOff>145073</xdr:rowOff>
    </xdr:to>
    <xdr:sp macro="" textlink="">
      <xdr:nvSpPr>
        <xdr:cNvPr id="356" name="フローチャート : 判断 355"/>
        <xdr:cNvSpPr/>
      </xdr:nvSpPr>
      <xdr:spPr>
        <a:xfrm>
          <a:off x="8699500" y="998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136200</xdr:rowOff>
    </xdr:from>
    <xdr:ext cx="469744" cy="259045"/>
    <xdr:sp macro="" textlink="">
      <xdr:nvSpPr>
        <xdr:cNvPr id="357" name="テキスト ボックス 356"/>
        <xdr:cNvSpPr txBox="1"/>
      </xdr:nvSpPr>
      <xdr:spPr>
        <a:xfrm>
          <a:off x="8515427" y="1008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54076</xdr:rowOff>
    </xdr:from>
    <xdr:to>
      <xdr:col>11</xdr:col>
      <xdr:colOff>307975</xdr:colOff>
      <xdr:row>58</xdr:row>
      <xdr:rowOff>79070</xdr:rowOff>
    </xdr:to>
    <xdr:cxnSp macro="">
      <xdr:nvCxnSpPr>
        <xdr:cNvPr id="358" name="直線コネクタ 357"/>
        <xdr:cNvCxnSpPr/>
      </xdr:nvCxnSpPr>
      <xdr:spPr>
        <a:xfrm flipV="1">
          <a:off x="6972300" y="9998176"/>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40208</xdr:rowOff>
    </xdr:from>
    <xdr:to>
      <xdr:col>11</xdr:col>
      <xdr:colOff>358775</xdr:colOff>
      <xdr:row>58</xdr:row>
      <xdr:rowOff>141808</xdr:rowOff>
    </xdr:to>
    <xdr:sp macro="" textlink="">
      <xdr:nvSpPr>
        <xdr:cNvPr id="359" name="フローチャート : 判断 358"/>
        <xdr:cNvSpPr/>
      </xdr:nvSpPr>
      <xdr:spPr>
        <a:xfrm>
          <a:off x="7810500" y="998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132935</xdr:rowOff>
    </xdr:from>
    <xdr:ext cx="534377" cy="259045"/>
    <xdr:sp macro="" textlink="">
      <xdr:nvSpPr>
        <xdr:cNvPr id="360" name="テキスト ボックス 359"/>
        <xdr:cNvSpPr txBox="1"/>
      </xdr:nvSpPr>
      <xdr:spPr>
        <a:xfrm>
          <a:off x="7594111" y="1007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44190</xdr:rowOff>
    </xdr:from>
    <xdr:to>
      <xdr:col>10</xdr:col>
      <xdr:colOff>155575</xdr:colOff>
      <xdr:row>58</xdr:row>
      <xdr:rowOff>145790</xdr:rowOff>
    </xdr:to>
    <xdr:sp macro="" textlink="">
      <xdr:nvSpPr>
        <xdr:cNvPr id="361" name="フローチャート : 判断 360"/>
        <xdr:cNvSpPr/>
      </xdr:nvSpPr>
      <xdr:spPr>
        <a:xfrm>
          <a:off x="6921500" y="998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136917</xdr:rowOff>
    </xdr:from>
    <xdr:ext cx="469744" cy="259045"/>
    <xdr:sp macro="" textlink="">
      <xdr:nvSpPr>
        <xdr:cNvPr id="362" name="テキスト ボックス 361"/>
        <xdr:cNvSpPr txBox="1"/>
      </xdr:nvSpPr>
      <xdr:spPr>
        <a:xfrm>
          <a:off x="6737427" y="1008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9,779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12557</xdr:rowOff>
    </xdr:from>
    <xdr:to>
      <xdr:col>15</xdr:col>
      <xdr:colOff>231775</xdr:colOff>
      <xdr:row>58</xdr:row>
      <xdr:rowOff>114157</xdr:rowOff>
    </xdr:to>
    <xdr:sp macro="" textlink="">
      <xdr:nvSpPr>
        <xdr:cNvPr id="368" name="円/楕円 367"/>
        <xdr:cNvSpPr/>
      </xdr:nvSpPr>
      <xdr:spPr>
        <a:xfrm>
          <a:off x="10426700" y="995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143384</xdr:rowOff>
    </xdr:from>
    <xdr:ext cx="534377" cy="259045"/>
    <xdr:sp macro="" textlink="">
      <xdr:nvSpPr>
        <xdr:cNvPr id="369" name="農林水産業費該当値テキスト"/>
        <xdr:cNvSpPr txBox="1"/>
      </xdr:nvSpPr>
      <xdr:spPr>
        <a:xfrm>
          <a:off x="10528300" y="974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16,698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13192</xdr:rowOff>
    </xdr:from>
    <xdr:to>
      <xdr:col>14</xdr:col>
      <xdr:colOff>79375</xdr:colOff>
      <xdr:row>58</xdr:row>
      <xdr:rowOff>114792</xdr:rowOff>
    </xdr:to>
    <xdr:sp macro="" textlink="">
      <xdr:nvSpPr>
        <xdr:cNvPr id="370" name="円/楕円 369"/>
        <xdr:cNvSpPr/>
      </xdr:nvSpPr>
      <xdr:spPr>
        <a:xfrm>
          <a:off x="9588500" y="995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131319</xdr:rowOff>
    </xdr:from>
    <xdr:ext cx="534377" cy="259045"/>
    <xdr:sp macro="" textlink="">
      <xdr:nvSpPr>
        <xdr:cNvPr id="371" name="テキスト ボックス 370"/>
        <xdr:cNvSpPr txBox="1"/>
      </xdr:nvSpPr>
      <xdr:spPr>
        <a:xfrm>
          <a:off x="9372111" y="97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27805</xdr:rowOff>
    </xdr:from>
    <xdr:to>
      <xdr:col>12</xdr:col>
      <xdr:colOff>561975</xdr:colOff>
      <xdr:row>58</xdr:row>
      <xdr:rowOff>129405</xdr:rowOff>
    </xdr:to>
    <xdr:sp macro="" textlink="">
      <xdr:nvSpPr>
        <xdr:cNvPr id="372" name="円/楕円 371"/>
        <xdr:cNvSpPr/>
      </xdr:nvSpPr>
      <xdr:spPr>
        <a:xfrm>
          <a:off x="8699500" y="9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145932</xdr:rowOff>
    </xdr:from>
    <xdr:ext cx="534377" cy="259045"/>
    <xdr:sp macro="" textlink="">
      <xdr:nvSpPr>
        <xdr:cNvPr id="373" name="テキスト ボックス 372"/>
        <xdr:cNvSpPr txBox="1"/>
      </xdr:nvSpPr>
      <xdr:spPr>
        <a:xfrm>
          <a:off x="8483111" y="974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3276</xdr:rowOff>
    </xdr:from>
    <xdr:to>
      <xdr:col>11</xdr:col>
      <xdr:colOff>358775</xdr:colOff>
      <xdr:row>58</xdr:row>
      <xdr:rowOff>104876</xdr:rowOff>
    </xdr:to>
    <xdr:sp macro="" textlink="">
      <xdr:nvSpPr>
        <xdr:cNvPr id="374" name="円/楕円 373"/>
        <xdr:cNvSpPr/>
      </xdr:nvSpPr>
      <xdr:spPr>
        <a:xfrm>
          <a:off x="7810500" y="994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121403</xdr:rowOff>
    </xdr:from>
    <xdr:ext cx="534377" cy="259045"/>
    <xdr:sp macro="" textlink="">
      <xdr:nvSpPr>
        <xdr:cNvPr id="375" name="テキスト ボックス 374"/>
        <xdr:cNvSpPr txBox="1"/>
      </xdr:nvSpPr>
      <xdr:spPr>
        <a:xfrm>
          <a:off x="7594111" y="972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18,728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28270</xdr:rowOff>
    </xdr:from>
    <xdr:to>
      <xdr:col>10</xdr:col>
      <xdr:colOff>155575</xdr:colOff>
      <xdr:row>58</xdr:row>
      <xdr:rowOff>129870</xdr:rowOff>
    </xdr:to>
    <xdr:sp macro="" textlink="">
      <xdr:nvSpPr>
        <xdr:cNvPr id="376" name="円/楕円 375"/>
        <xdr:cNvSpPr/>
      </xdr:nvSpPr>
      <xdr:spPr>
        <a:xfrm>
          <a:off x="6921500" y="99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146397</xdr:rowOff>
    </xdr:from>
    <xdr:ext cx="534377" cy="259045"/>
    <xdr:sp macro="" textlink="">
      <xdr:nvSpPr>
        <xdr:cNvPr id="377" name="テキスト ボックス 376"/>
        <xdr:cNvSpPr txBox="1"/>
      </xdr:nvSpPr>
      <xdr:spPr>
        <a:xfrm>
          <a:off x="6705111" y="974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45242</xdr:rowOff>
    </xdr:from>
    <xdr:to>
      <xdr:col>15</xdr:col>
      <xdr:colOff>180975</xdr:colOff>
      <xdr:row>75</xdr:row>
      <xdr:rowOff>137597</xdr:rowOff>
    </xdr:to>
    <xdr:cxnSp macro="">
      <xdr:nvCxnSpPr>
        <xdr:cNvPr id="404" name="直線コネクタ 403"/>
        <xdr:cNvCxnSpPr/>
      </xdr:nvCxnSpPr>
      <xdr:spPr>
        <a:xfrm>
          <a:off x="9639300" y="12903992"/>
          <a:ext cx="838200" cy="9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115447</xdr:rowOff>
    </xdr:from>
    <xdr:ext cx="534377" cy="259045"/>
    <xdr:sp macro="" textlink="">
      <xdr:nvSpPr>
        <xdr:cNvPr id="405" name="商工費平均値テキスト"/>
        <xdr:cNvSpPr txBox="1"/>
      </xdr:nvSpPr>
      <xdr:spPr>
        <a:xfrm>
          <a:off x="10528300" y="1314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45242</xdr:rowOff>
    </xdr:from>
    <xdr:to>
      <xdr:col>14</xdr:col>
      <xdr:colOff>28575</xdr:colOff>
      <xdr:row>76</xdr:row>
      <xdr:rowOff>15387</xdr:rowOff>
    </xdr:to>
    <xdr:cxnSp macro="">
      <xdr:nvCxnSpPr>
        <xdr:cNvPr id="407" name="直線コネクタ 406"/>
        <xdr:cNvCxnSpPr/>
      </xdr:nvCxnSpPr>
      <xdr:spPr>
        <a:xfrm flipV="1">
          <a:off x="8750300" y="12903992"/>
          <a:ext cx="889000" cy="14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50731</xdr:rowOff>
    </xdr:from>
    <xdr:ext cx="534377" cy="259045"/>
    <xdr:sp macro="" textlink="">
      <xdr:nvSpPr>
        <xdr:cNvPr id="409" name="テキスト ボックス 408"/>
        <xdr:cNvSpPr txBox="1"/>
      </xdr:nvSpPr>
      <xdr:spPr>
        <a:xfrm>
          <a:off x="9372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15387</xdr:rowOff>
    </xdr:from>
    <xdr:to>
      <xdr:col>12</xdr:col>
      <xdr:colOff>511175</xdr:colOff>
      <xdr:row>76</xdr:row>
      <xdr:rowOff>29835</xdr:rowOff>
    </xdr:to>
    <xdr:cxnSp macro="">
      <xdr:nvCxnSpPr>
        <xdr:cNvPr id="410" name="直線コネクタ 409"/>
        <xdr:cNvCxnSpPr/>
      </xdr:nvCxnSpPr>
      <xdr:spPr>
        <a:xfrm flipV="1">
          <a:off x="7861300" y="13045587"/>
          <a:ext cx="8890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128219</xdr:rowOff>
    </xdr:from>
    <xdr:to>
      <xdr:col>12</xdr:col>
      <xdr:colOff>561975</xdr:colOff>
      <xdr:row>77</xdr:row>
      <xdr:rowOff>58369</xdr:rowOff>
    </xdr:to>
    <xdr:sp macro="" textlink="">
      <xdr:nvSpPr>
        <xdr:cNvPr id="411" name="フローチャート : 判断 410"/>
        <xdr:cNvSpPr/>
      </xdr:nvSpPr>
      <xdr:spPr>
        <a:xfrm>
          <a:off x="8699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49496</xdr:rowOff>
    </xdr:from>
    <xdr:ext cx="534377" cy="259045"/>
    <xdr:sp macro="" textlink="">
      <xdr:nvSpPr>
        <xdr:cNvPr id="412" name="テキスト ボックス 411"/>
        <xdr:cNvSpPr txBox="1"/>
      </xdr:nvSpPr>
      <xdr:spPr>
        <a:xfrm>
          <a:off x="8483111" y="1325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13,280</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29835</xdr:rowOff>
    </xdr:from>
    <xdr:to>
      <xdr:col>11</xdr:col>
      <xdr:colOff>307975</xdr:colOff>
      <xdr:row>76</xdr:row>
      <xdr:rowOff>113297</xdr:rowOff>
    </xdr:to>
    <xdr:cxnSp macro="">
      <xdr:nvCxnSpPr>
        <xdr:cNvPr id="413" name="直線コネクタ 412"/>
        <xdr:cNvCxnSpPr/>
      </xdr:nvCxnSpPr>
      <xdr:spPr>
        <a:xfrm flipV="1">
          <a:off x="6972300" y="13060035"/>
          <a:ext cx="889000" cy="8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145867</xdr:rowOff>
    </xdr:from>
    <xdr:to>
      <xdr:col>11</xdr:col>
      <xdr:colOff>358775</xdr:colOff>
      <xdr:row>77</xdr:row>
      <xdr:rowOff>76017</xdr:rowOff>
    </xdr:to>
    <xdr:sp macro="" textlink="">
      <xdr:nvSpPr>
        <xdr:cNvPr id="414" name="フローチャート : 判断 413"/>
        <xdr:cNvSpPr/>
      </xdr:nvSpPr>
      <xdr:spPr>
        <a:xfrm>
          <a:off x="7810500" y="1317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67144</xdr:rowOff>
    </xdr:from>
    <xdr:ext cx="534377" cy="259045"/>
    <xdr:sp macro="" textlink="">
      <xdr:nvSpPr>
        <xdr:cNvPr id="415" name="テキスト ボックス 414"/>
        <xdr:cNvSpPr txBox="1"/>
      </xdr:nvSpPr>
      <xdr:spPr>
        <a:xfrm>
          <a:off x="7594111" y="132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12,508</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127739</xdr:rowOff>
    </xdr:from>
    <xdr:to>
      <xdr:col>10</xdr:col>
      <xdr:colOff>155575</xdr:colOff>
      <xdr:row>77</xdr:row>
      <xdr:rowOff>57889</xdr:rowOff>
    </xdr:to>
    <xdr:sp macro="" textlink="">
      <xdr:nvSpPr>
        <xdr:cNvPr id="416" name="フローチャート : 判断 415"/>
        <xdr:cNvSpPr/>
      </xdr:nvSpPr>
      <xdr:spPr>
        <a:xfrm>
          <a:off x="6921500" y="1315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49016</xdr:rowOff>
    </xdr:from>
    <xdr:ext cx="534377" cy="259045"/>
    <xdr:sp macro="" textlink="">
      <xdr:nvSpPr>
        <xdr:cNvPr id="417" name="テキスト ボックス 416"/>
        <xdr:cNvSpPr txBox="1"/>
      </xdr:nvSpPr>
      <xdr:spPr>
        <a:xfrm>
          <a:off x="6705111" y="1325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13,301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86797</xdr:rowOff>
    </xdr:from>
    <xdr:to>
      <xdr:col>15</xdr:col>
      <xdr:colOff>231775</xdr:colOff>
      <xdr:row>76</xdr:row>
      <xdr:rowOff>16948</xdr:rowOff>
    </xdr:to>
    <xdr:sp macro="" textlink="">
      <xdr:nvSpPr>
        <xdr:cNvPr id="423" name="円/楕円 422"/>
        <xdr:cNvSpPr/>
      </xdr:nvSpPr>
      <xdr:spPr>
        <a:xfrm>
          <a:off x="10426700" y="129455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109674</xdr:rowOff>
    </xdr:from>
    <xdr:ext cx="534377" cy="259045"/>
    <xdr:sp macro="" textlink="">
      <xdr:nvSpPr>
        <xdr:cNvPr id="424" name="商工費該当値テキスト"/>
        <xdr:cNvSpPr txBox="1"/>
      </xdr:nvSpPr>
      <xdr:spPr>
        <a:xfrm>
          <a:off x="10528300" y="127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22,592</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165892</xdr:rowOff>
    </xdr:from>
    <xdr:to>
      <xdr:col>14</xdr:col>
      <xdr:colOff>79375</xdr:colOff>
      <xdr:row>75</xdr:row>
      <xdr:rowOff>96042</xdr:rowOff>
    </xdr:to>
    <xdr:sp macro="" textlink="">
      <xdr:nvSpPr>
        <xdr:cNvPr id="425" name="円/楕円 424"/>
        <xdr:cNvSpPr/>
      </xdr:nvSpPr>
      <xdr:spPr>
        <a:xfrm>
          <a:off x="9588500" y="1285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112569</xdr:rowOff>
    </xdr:from>
    <xdr:ext cx="534377" cy="259045"/>
    <xdr:sp macro="" textlink="">
      <xdr:nvSpPr>
        <xdr:cNvPr id="426" name="テキスト ボックス 425"/>
        <xdr:cNvSpPr txBox="1"/>
      </xdr:nvSpPr>
      <xdr:spPr>
        <a:xfrm>
          <a:off x="9372111" y="1262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26,632</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136037</xdr:rowOff>
    </xdr:from>
    <xdr:to>
      <xdr:col>12</xdr:col>
      <xdr:colOff>561975</xdr:colOff>
      <xdr:row>76</xdr:row>
      <xdr:rowOff>66188</xdr:rowOff>
    </xdr:to>
    <xdr:sp macro="" textlink="">
      <xdr:nvSpPr>
        <xdr:cNvPr id="427" name="円/楕円 426"/>
        <xdr:cNvSpPr/>
      </xdr:nvSpPr>
      <xdr:spPr>
        <a:xfrm>
          <a:off x="8699500" y="129947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82714</xdr:rowOff>
    </xdr:from>
    <xdr:ext cx="534377" cy="259045"/>
    <xdr:sp macro="" textlink="">
      <xdr:nvSpPr>
        <xdr:cNvPr id="428" name="テキスト ボックス 427"/>
        <xdr:cNvSpPr txBox="1"/>
      </xdr:nvSpPr>
      <xdr:spPr>
        <a:xfrm>
          <a:off x="8483111" y="1277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20,438</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150485</xdr:rowOff>
    </xdr:from>
    <xdr:to>
      <xdr:col>11</xdr:col>
      <xdr:colOff>358775</xdr:colOff>
      <xdr:row>76</xdr:row>
      <xdr:rowOff>80635</xdr:rowOff>
    </xdr:to>
    <xdr:sp macro="" textlink="">
      <xdr:nvSpPr>
        <xdr:cNvPr id="429" name="円/楕円 428"/>
        <xdr:cNvSpPr/>
      </xdr:nvSpPr>
      <xdr:spPr>
        <a:xfrm>
          <a:off x="7810500" y="1300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97162</xdr:rowOff>
    </xdr:from>
    <xdr:ext cx="534377" cy="259045"/>
    <xdr:sp macro="" textlink="">
      <xdr:nvSpPr>
        <xdr:cNvPr id="430" name="テキスト ボックス 429"/>
        <xdr:cNvSpPr txBox="1"/>
      </xdr:nvSpPr>
      <xdr:spPr>
        <a:xfrm>
          <a:off x="7594111" y="127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19,806</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62497</xdr:rowOff>
    </xdr:from>
    <xdr:to>
      <xdr:col>10</xdr:col>
      <xdr:colOff>155575</xdr:colOff>
      <xdr:row>76</xdr:row>
      <xdr:rowOff>164097</xdr:rowOff>
    </xdr:to>
    <xdr:sp macro="" textlink="">
      <xdr:nvSpPr>
        <xdr:cNvPr id="431" name="円/楕円 430"/>
        <xdr:cNvSpPr/>
      </xdr:nvSpPr>
      <xdr:spPr>
        <a:xfrm>
          <a:off x="6921500" y="1309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9174</xdr:rowOff>
    </xdr:from>
    <xdr:ext cx="534377" cy="259045"/>
    <xdr:sp macro="" textlink="">
      <xdr:nvSpPr>
        <xdr:cNvPr id="432" name="テキスト ボックス 431"/>
        <xdr:cNvSpPr txBox="1"/>
      </xdr:nvSpPr>
      <xdr:spPr>
        <a:xfrm>
          <a:off x="6705111" y="128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1081</xdr:rowOff>
    </xdr:from>
    <xdr:to>
      <xdr:col>15</xdr:col>
      <xdr:colOff>180975</xdr:colOff>
      <xdr:row>99</xdr:row>
      <xdr:rowOff>6721</xdr:rowOff>
    </xdr:to>
    <xdr:cxnSp macro="">
      <xdr:nvCxnSpPr>
        <xdr:cNvPr id="461" name="直線コネクタ 460"/>
        <xdr:cNvCxnSpPr/>
      </xdr:nvCxnSpPr>
      <xdr:spPr>
        <a:xfrm flipV="1">
          <a:off x="9639300" y="16974631"/>
          <a:ext cx="838200" cy="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131238</xdr:rowOff>
    </xdr:from>
    <xdr:ext cx="534377" cy="259045"/>
    <xdr:sp macro="" textlink="">
      <xdr:nvSpPr>
        <xdr:cNvPr id="462" name="土木費平均値テキスト"/>
        <xdr:cNvSpPr txBox="1"/>
      </xdr:nvSpPr>
      <xdr:spPr>
        <a:xfrm>
          <a:off x="10528300" y="16761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1977</xdr:rowOff>
    </xdr:from>
    <xdr:to>
      <xdr:col>14</xdr:col>
      <xdr:colOff>28575</xdr:colOff>
      <xdr:row>99</xdr:row>
      <xdr:rowOff>6721</xdr:rowOff>
    </xdr:to>
    <xdr:cxnSp macro="">
      <xdr:nvCxnSpPr>
        <xdr:cNvPr id="464" name="直線コネクタ 463"/>
        <xdr:cNvCxnSpPr/>
      </xdr:nvCxnSpPr>
      <xdr:spPr>
        <a:xfrm>
          <a:off x="8750300" y="16975527"/>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57137</xdr:rowOff>
    </xdr:from>
    <xdr:ext cx="534377" cy="259045"/>
    <xdr:sp macro="" textlink="">
      <xdr:nvSpPr>
        <xdr:cNvPr id="466" name="テキスト ボックス 465"/>
        <xdr:cNvSpPr txBox="1"/>
      </xdr:nvSpPr>
      <xdr:spPr>
        <a:xfrm>
          <a:off x="9372111" y="166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171341</xdr:rowOff>
    </xdr:from>
    <xdr:to>
      <xdr:col>12</xdr:col>
      <xdr:colOff>511175</xdr:colOff>
      <xdr:row>99</xdr:row>
      <xdr:rowOff>1977</xdr:rowOff>
    </xdr:to>
    <xdr:cxnSp macro="">
      <xdr:nvCxnSpPr>
        <xdr:cNvPr id="467" name="直線コネクタ 466"/>
        <xdr:cNvCxnSpPr/>
      </xdr:nvCxnSpPr>
      <xdr:spPr>
        <a:xfrm>
          <a:off x="7861300" y="16973441"/>
          <a:ext cx="889000" cy="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107361</xdr:rowOff>
    </xdr:from>
    <xdr:to>
      <xdr:col>12</xdr:col>
      <xdr:colOff>561975</xdr:colOff>
      <xdr:row>99</xdr:row>
      <xdr:rowOff>37511</xdr:rowOff>
    </xdr:to>
    <xdr:sp macro="" textlink="">
      <xdr:nvSpPr>
        <xdr:cNvPr id="468" name="フローチャート : 判断 467"/>
        <xdr:cNvSpPr/>
      </xdr:nvSpPr>
      <xdr:spPr>
        <a:xfrm>
          <a:off x="8699500" y="1690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54038</xdr:rowOff>
    </xdr:from>
    <xdr:ext cx="534377" cy="259045"/>
    <xdr:sp macro="" textlink="">
      <xdr:nvSpPr>
        <xdr:cNvPr id="469" name="テキスト ボックス 468"/>
        <xdr:cNvSpPr txBox="1"/>
      </xdr:nvSpPr>
      <xdr:spPr>
        <a:xfrm>
          <a:off x="8483111" y="1668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45,464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171341</xdr:rowOff>
    </xdr:from>
    <xdr:to>
      <xdr:col>11</xdr:col>
      <xdr:colOff>307975</xdr:colOff>
      <xdr:row>99</xdr:row>
      <xdr:rowOff>7317</xdr:rowOff>
    </xdr:to>
    <xdr:cxnSp macro="">
      <xdr:nvCxnSpPr>
        <xdr:cNvPr id="470" name="直線コネクタ 469"/>
        <xdr:cNvCxnSpPr/>
      </xdr:nvCxnSpPr>
      <xdr:spPr>
        <a:xfrm flipV="1">
          <a:off x="6972300" y="16973441"/>
          <a:ext cx="889000" cy="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103003</xdr:rowOff>
    </xdr:from>
    <xdr:to>
      <xdr:col>11</xdr:col>
      <xdr:colOff>358775</xdr:colOff>
      <xdr:row>99</xdr:row>
      <xdr:rowOff>33153</xdr:rowOff>
    </xdr:to>
    <xdr:sp macro="" textlink="">
      <xdr:nvSpPr>
        <xdr:cNvPr id="471" name="フローチャート : 判断 470"/>
        <xdr:cNvSpPr/>
      </xdr:nvSpPr>
      <xdr:spPr>
        <a:xfrm>
          <a:off x="7810500" y="1690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49680</xdr:rowOff>
    </xdr:from>
    <xdr:ext cx="534377" cy="259045"/>
    <xdr:sp macro="" textlink="">
      <xdr:nvSpPr>
        <xdr:cNvPr id="472" name="テキスト ボックス 471"/>
        <xdr:cNvSpPr txBox="1"/>
      </xdr:nvSpPr>
      <xdr:spPr>
        <a:xfrm>
          <a:off x="7594111" y="1668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109057</xdr:rowOff>
    </xdr:from>
    <xdr:to>
      <xdr:col>10</xdr:col>
      <xdr:colOff>155575</xdr:colOff>
      <xdr:row>99</xdr:row>
      <xdr:rowOff>39207</xdr:rowOff>
    </xdr:to>
    <xdr:sp macro="" textlink="">
      <xdr:nvSpPr>
        <xdr:cNvPr id="473" name="フローチャート : 判断 472"/>
        <xdr:cNvSpPr/>
      </xdr:nvSpPr>
      <xdr:spPr>
        <a:xfrm>
          <a:off x="6921500" y="1691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55734</xdr:rowOff>
    </xdr:from>
    <xdr:ext cx="534377" cy="259045"/>
    <xdr:sp macro="" textlink="">
      <xdr:nvSpPr>
        <xdr:cNvPr id="474" name="テキスト ボックス 473"/>
        <xdr:cNvSpPr txBox="1"/>
      </xdr:nvSpPr>
      <xdr:spPr>
        <a:xfrm>
          <a:off x="6705111" y="1668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121731</xdr:rowOff>
    </xdr:from>
    <xdr:to>
      <xdr:col>15</xdr:col>
      <xdr:colOff>231775</xdr:colOff>
      <xdr:row>99</xdr:row>
      <xdr:rowOff>51881</xdr:rowOff>
    </xdr:to>
    <xdr:sp macro="" textlink="">
      <xdr:nvSpPr>
        <xdr:cNvPr id="480" name="円/楕円 479"/>
        <xdr:cNvSpPr/>
      </xdr:nvSpPr>
      <xdr:spPr>
        <a:xfrm>
          <a:off x="10426700" y="1692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86789</xdr:rowOff>
    </xdr:from>
    <xdr:ext cx="534377" cy="259045"/>
    <xdr:sp macro="" textlink="">
      <xdr:nvSpPr>
        <xdr:cNvPr id="481" name="土木費該当値テキスト"/>
        <xdr:cNvSpPr txBox="1"/>
      </xdr:nvSpPr>
      <xdr:spPr>
        <a:xfrm>
          <a:off x="10528300" y="1688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34,149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127371</xdr:rowOff>
    </xdr:from>
    <xdr:to>
      <xdr:col>14</xdr:col>
      <xdr:colOff>79375</xdr:colOff>
      <xdr:row>99</xdr:row>
      <xdr:rowOff>57521</xdr:rowOff>
    </xdr:to>
    <xdr:sp macro="" textlink="">
      <xdr:nvSpPr>
        <xdr:cNvPr id="482" name="円/楕円 481"/>
        <xdr:cNvSpPr/>
      </xdr:nvSpPr>
      <xdr:spPr>
        <a:xfrm>
          <a:off x="9588500" y="1692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48648</xdr:rowOff>
    </xdr:from>
    <xdr:ext cx="534377" cy="259045"/>
    <xdr:sp macro="" textlink="">
      <xdr:nvSpPr>
        <xdr:cNvPr id="483" name="テキスト ボックス 482"/>
        <xdr:cNvSpPr txBox="1"/>
      </xdr:nvSpPr>
      <xdr:spPr>
        <a:xfrm>
          <a:off x="9372111" y="170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29,708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122627</xdr:rowOff>
    </xdr:from>
    <xdr:to>
      <xdr:col>12</xdr:col>
      <xdr:colOff>561975</xdr:colOff>
      <xdr:row>99</xdr:row>
      <xdr:rowOff>52777</xdr:rowOff>
    </xdr:to>
    <xdr:sp macro="" textlink="">
      <xdr:nvSpPr>
        <xdr:cNvPr id="484" name="円/楕円 483"/>
        <xdr:cNvSpPr/>
      </xdr:nvSpPr>
      <xdr:spPr>
        <a:xfrm>
          <a:off x="8699500" y="1692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43904</xdr:rowOff>
    </xdr:from>
    <xdr:ext cx="534377" cy="259045"/>
    <xdr:sp macro="" textlink="">
      <xdr:nvSpPr>
        <xdr:cNvPr id="485" name="テキスト ボックス 484"/>
        <xdr:cNvSpPr txBox="1"/>
      </xdr:nvSpPr>
      <xdr:spPr>
        <a:xfrm>
          <a:off x="8483111" y="1701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33,443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120541</xdr:rowOff>
    </xdr:from>
    <xdr:to>
      <xdr:col>11</xdr:col>
      <xdr:colOff>358775</xdr:colOff>
      <xdr:row>99</xdr:row>
      <xdr:rowOff>50691</xdr:rowOff>
    </xdr:to>
    <xdr:sp macro="" textlink="">
      <xdr:nvSpPr>
        <xdr:cNvPr id="486" name="円/楕円 485"/>
        <xdr:cNvSpPr/>
      </xdr:nvSpPr>
      <xdr:spPr>
        <a:xfrm>
          <a:off x="7810500" y="1692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41818</xdr:rowOff>
    </xdr:from>
    <xdr:ext cx="534377" cy="259045"/>
    <xdr:sp macro="" textlink="">
      <xdr:nvSpPr>
        <xdr:cNvPr id="487" name="テキスト ボックス 486"/>
        <xdr:cNvSpPr txBox="1"/>
      </xdr:nvSpPr>
      <xdr:spPr>
        <a:xfrm>
          <a:off x="7594111" y="1701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35,085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127967</xdr:rowOff>
    </xdr:from>
    <xdr:to>
      <xdr:col>10</xdr:col>
      <xdr:colOff>155575</xdr:colOff>
      <xdr:row>99</xdr:row>
      <xdr:rowOff>58117</xdr:rowOff>
    </xdr:to>
    <xdr:sp macro="" textlink="">
      <xdr:nvSpPr>
        <xdr:cNvPr id="488" name="円/楕円 487"/>
        <xdr:cNvSpPr/>
      </xdr:nvSpPr>
      <xdr:spPr>
        <a:xfrm>
          <a:off x="6921500" y="1693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49244</xdr:rowOff>
    </xdr:from>
    <xdr:ext cx="534377" cy="259045"/>
    <xdr:sp macro="" textlink="">
      <xdr:nvSpPr>
        <xdr:cNvPr id="489" name="テキスト ボックス 488"/>
        <xdr:cNvSpPr txBox="1"/>
      </xdr:nvSpPr>
      <xdr:spPr>
        <a:xfrm>
          <a:off x="6705111" y="1702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168001</xdr:rowOff>
    </xdr:from>
    <xdr:to>
      <xdr:col>23</xdr:col>
      <xdr:colOff>517525</xdr:colOff>
      <xdr:row>38</xdr:row>
      <xdr:rowOff>4414</xdr:rowOff>
    </xdr:to>
    <xdr:cxnSp macro="">
      <xdr:nvCxnSpPr>
        <xdr:cNvPr id="517" name="直線コネクタ 516"/>
        <xdr:cNvCxnSpPr/>
      </xdr:nvCxnSpPr>
      <xdr:spPr>
        <a:xfrm>
          <a:off x="15481300" y="6511651"/>
          <a:ext cx="838200" cy="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168001</xdr:rowOff>
    </xdr:from>
    <xdr:to>
      <xdr:col>22</xdr:col>
      <xdr:colOff>365125</xdr:colOff>
      <xdr:row>38</xdr:row>
      <xdr:rowOff>73132</xdr:rowOff>
    </xdr:to>
    <xdr:cxnSp macro="">
      <xdr:nvCxnSpPr>
        <xdr:cNvPr id="520" name="直線コネクタ 519"/>
        <xdr:cNvCxnSpPr/>
      </xdr:nvCxnSpPr>
      <xdr:spPr>
        <a:xfrm flipV="1">
          <a:off x="14592300" y="6511651"/>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2" name="テキスト ボックス 521"/>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73132</xdr:rowOff>
    </xdr:from>
    <xdr:to>
      <xdr:col>21</xdr:col>
      <xdr:colOff>161925</xdr:colOff>
      <xdr:row>38</xdr:row>
      <xdr:rowOff>80676</xdr:rowOff>
    </xdr:to>
    <xdr:cxnSp macro="">
      <xdr:nvCxnSpPr>
        <xdr:cNvPr id="523" name="直線コネクタ 522"/>
        <xdr:cNvCxnSpPr/>
      </xdr:nvCxnSpPr>
      <xdr:spPr>
        <a:xfrm flipV="1">
          <a:off x="13703300" y="6588232"/>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97632</xdr:rowOff>
    </xdr:from>
    <xdr:to>
      <xdr:col>21</xdr:col>
      <xdr:colOff>212725</xdr:colOff>
      <xdr:row>37</xdr:row>
      <xdr:rowOff>27782</xdr:rowOff>
    </xdr:to>
    <xdr:sp macro="" textlink="">
      <xdr:nvSpPr>
        <xdr:cNvPr id="524" name="フローチャート : 判断 523"/>
        <xdr:cNvSpPr/>
      </xdr:nvSpPr>
      <xdr:spPr>
        <a:xfrm>
          <a:off x="14541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44309</xdr:rowOff>
    </xdr:from>
    <xdr:ext cx="534377" cy="259045"/>
    <xdr:sp macro="" textlink="">
      <xdr:nvSpPr>
        <xdr:cNvPr id="525" name="テキスト ボックス 524"/>
        <xdr:cNvSpPr txBox="1"/>
      </xdr:nvSpPr>
      <xdr:spPr>
        <a:xfrm>
          <a:off x="14325111" y="604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35550</xdr:rowOff>
    </xdr:from>
    <xdr:to>
      <xdr:col>19</xdr:col>
      <xdr:colOff>644525</xdr:colOff>
      <xdr:row>38</xdr:row>
      <xdr:rowOff>80676</xdr:rowOff>
    </xdr:to>
    <xdr:cxnSp macro="">
      <xdr:nvCxnSpPr>
        <xdr:cNvPr id="526" name="直線コネクタ 525"/>
        <xdr:cNvCxnSpPr/>
      </xdr:nvCxnSpPr>
      <xdr:spPr>
        <a:xfrm>
          <a:off x="12814300" y="6550650"/>
          <a:ext cx="889000" cy="4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164018</xdr:rowOff>
    </xdr:from>
    <xdr:to>
      <xdr:col>20</xdr:col>
      <xdr:colOff>9525</xdr:colOff>
      <xdr:row>37</xdr:row>
      <xdr:rowOff>94168</xdr:rowOff>
    </xdr:to>
    <xdr:sp macro="" textlink="">
      <xdr:nvSpPr>
        <xdr:cNvPr id="527" name="フローチャート : 判断 526"/>
        <xdr:cNvSpPr/>
      </xdr:nvSpPr>
      <xdr:spPr>
        <a:xfrm>
          <a:off x="13652500" y="633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110695</xdr:rowOff>
    </xdr:from>
    <xdr:ext cx="534377" cy="259045"/>
    <xdr:sp macro="" textlink="">
      <xdr:nvSpPr>
        <xdr:cNvPr id="528" name="テキスト ボックス 527"/>
        <xdr:cNvSpPr txBox="1"/>
      </xdr:nvSpPr>
      <xdr:spPr>
        <a:xfrm>
          <a:off x="13436111" y="611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36094</xdr:rowOff>
    </xdr:from>
    <xdr:to>
      <xdr:col>18</xdr:col>
      <xdr:colOff>492125</xdr:colOff>
      <xdr:row>37</xdr:row>
      <xdr:rowOff>137694</xdr:rowOff>
    </xdr:to>
    <xdr:sp macro="" textlink="">
      <xdr:nvSpPr>
        <xdr:cNvPr id="529" name="フローチャート : 判断 528"/>
        <xdr:cNvSpPr/>
      </xdr:nvSpPr>
      <xdr:spPr>
        <a:xfrm>
          <a:off x="127635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154221</xdr:rowOff>
    </xdr:from>
    <xdr:ext cx="534377" cy="259045"/>
    <xdr:sp macro="" textlink="">
      <xdr:nvSpPr>
        <xdr:cNvPr id="530" name="テキスト ボックス 529"/>
        <xdr:cNvSpPr txBox="1"/>
      </xdr:nvSpPr>
      <xdr:spPr>
        <a:xfrm>
          <a:off x="12547111" y="615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125064</xdr:rowOff>
    </xdr:from>
    <xdr:to>
      <xdr:col>23</xdr:col>
      <xdr:colOff>568325</xdr:colOff>
      <xdr:row>38</xdr:row>
      <xdr:rowOff>55214</xdr:rowOff>
    </xdr:to>
    <xdr:sp macro="" textlink="">
      <xdr:nvSpPr>
        <xdr:cNvPr id="536" name="円/楕円 535"/>
        <xdr:cNvSpPr/>
      </xdr:nvSpPr>
      <xdr:spPr>
        <a:xfrm>
          <a:off x="16268700" y="64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103491</xdr:rowOff>
    </xdr:from>
    <xdr:ext cx="534377" cy="259045"/>
    <xdr:sp macro="" textlink="">
      <xdr:nvSpPr>
        <xdr:cNvPr id="537" name="消防費該当値テキスト"/>
        <xdr:cNvSpPr txBox="1"/>
      </xdr:nvSpPr>
      <xdr:spPr>
        <a:xfrm>
          <a:off x="16370300" y="644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12,959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117201</xdr:rowOff>
    </xdr:from>
    <xdr:to>
      <xdr:col>22</xdr:col>
      <xdr:colOff>415925</xdr:colOff>
      <xdr:row>38</xdr:row>
      <xdr:rowOff>47351</xdr:rowOff>
    </xdr:to>
    <xdr:sp macro="" textlink="">
      <xdr:nvSpPr>
        <xdr:cNvPr id="538" name="円/楕円 537"/>
        <xdr:cNvSpPr/>
      </xdr:nvSpPr>
      <xdr:spPr>
        <a:xfrm>
          <a:off x="15430500" y="646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38478</xdr:rowOff>
    </xdr:from>
    <xdr:ext cx="534377" cy="259045"/>
    <xdr:sp macro="" textlink="">
      <xdr:nvSpPr>
        <xdr:cNvPr id="539" name="テキスト ボックス 538"/>
        <xdr:cNvSpPr txBox="1"/>
      </xdr:nvSpPr>
      <xdr:spPr>
        <a:xfrm>
          <a:off x="15214111" y="655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22332</xdr:rowOff>
    </xdr:from>
    <xdr:to>
      <xdr:col>21</xdr:col>
      <xdr:colOff>212725</xdr:colOff>
      <xdr:row>38</xdr:row>
      <xdr:rowOff>123932</xdr:rowOff>
    </xdr:to>
    <xdr:sp macro="" textlink="">
      <xdr:nvSpPr>
        <xdr:cNvPr id="540" name="円/楕円 539"/>
        <xdr:cNvSpPr/>
      </xdr:nvSpPr>
      <xdr:spPr>
        <a:xfrm>
          <a:off x="14541500" y="653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115059</xdr:rowOff>
    </xdr:from>
    <xdr:ext cx="534377" cy="259045"/>
    <xdr:sp macro="" textlink="">
      <xdr:nvSpPr>
        <xdr:cNvPr id="541" name="テキスト ボックス 540"/>
        <xdr:cNvSpPr txBox="1"/>
      </xdr:nvSpPr>
      <xdr:spPr>
        <a:xfrm>
          <a:off x="14325111" y="663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29876</xdr:rowOff>
    </xdr:from>
    <xdr:to>
      <xdr:col>20</xdr:col>
      <xdr:colOff>9525</xdr:colOff>
      <xdr:row>38</xdr:row>
      <xdr:rowOff>131476</xdr:rowOff>
    </xdr:to>
    <xdr:sp macro="" textlink="">
      <xdr:nvSpPr>
        <xdr:cNvPr id="542" name="円/楕円 541"/>
        <xdr:cNvSpPr/>
      </xdr:nvSpPr>
      <xdr:spPr>
        <a:xfrm>
          <a:off x="13652500" y="654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122603</xdr:rowOff>
    </xdr:from>
    <xdr:ext cx="534377" cy="259045"/>
    <xdr:sp macro="" textlink="">
      <xdr:nvSpPr>
        <xdr:cNvPr id="543" name="テキスト ボックス 542"/>
        <xdr:cNvSpPr txBox="1"/>
      </xdr:nvSpPr>
      <xdr:spPr>
        <a:xfrm>
          <a:off x="13436111" y="663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156200</xdr:rowOff>
    </xdr:from>
    <xdr:to>
      <xdr:col>18</xdr:col>
      <xdr:colOff>492125</xdr:colOff>
      <xdr:row>38</xdr:row>
      <xdr:rowOff>86350</xdr:rowOff>
    </xdr:to>
    <xdr:sp macro="" textlink="">
      <xdr:nvSpPr>
        <xdr:cNvPr id="544" name="円/楕円 543"/>
        <xdr:cNvSpPr/>
      </xdr:nvSpPr>
      <xdr:spPr>
        <a:xfrm>
          <a:off x="12763500" y="649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77477</xdr:rowOff>
    </xdr:from>
    <xdr:ext cx="534377" cy="259045"/>
    <xdr:sp macro="" textlink="">
      <xdr:nvSpPr>
        <xdr:cNvPr id="545" name="テキスト ボックス 544"/>
        <xdr:cNvSpPr txBox="1"/>
      </xdr:nvSpPr>
      <xdr:spPr>
        <a:xfrm>
          <a:off x="12547111" y="659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10327</xdr:rowOff>
    </xdr:from>
    <xdr:to>
      <xdr:col>23</xdr:col>
      <xdr:colOff>517525</xdr:colOff>
      <xdr:row>58</xdr:row>
      <xdr:rowOff>15722</xdr:rowOff>
    </xdr:to>
    <xdr:cxnSp macro="">
      <xdr:nvCxnSpPr>
        <xdr:cNvPr id="573" name="直線コネクタ 572"/>
        <xdr:cNvCxnSpPr/>
      </xdr:nvCxnSpPr>
      <xdr:spPr>
        <a:xfrm>
          <a:off x="15481300" y="9782977"/>
          <a:ext cx="838200" cy="17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47754</xdr:rowOff>
    </xdr:from>
    <xdr:ext cx="534377" cy="259045"/>
    <xdr:sp macro="" textlink="">
      <xdr:nvSpPr>
        <xdr:cNvPr id="574" name="教育費平均値テキスト"/>
        <xdr:cNvSpPr txBox="1"/>
      </xdr:nvSpPr>
      <xdr:spPr>
        <a:xfrm>
          <a:off x="16370300" y="964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146985</xdr:rowOff>
    </xdr:from>
    <xdr:to>
      <xdr:col>22</xdr:col>
      <xdr:colOff>365125</xdr:colOff>
      <xdr:row>57</xdr:row>
      <xdr:rowOff>10327</xdr:rowOff>
    </xdr:to>
    <xdr:cxnSp macro="">
      <xdr:nvCxnSpPr>
        <xdr:cNvPr id="576" name="直線コネクタ 575"/>
        <xdr:cNvCxnSpPr/>
      </xdr:nvCxnSpPr>
      <xdr:spPr>
        <a:xfrm>
          <a:off x="14592300" y="9748185"/>
          <a:ext cx="889000" cy="3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93250</xdr:rowOff>
    </xdr:from>
    <xdr:ext cx="534377" cy="259045"/>
    <xdr:sp macro="" textlink="">
      <xdr:nvSpPr>
        <xdr:cNvPr id="578" name="テキスト ボックス 577"/>
        <xdr:cNvSpPr txBox="1"/>
      </xdr:nvSpPr>
      <xdr:spPr>
        <a:xfrm>
          <a:off x="15214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146985</xdr:rowOff>
    </xdr:from>
    <xdr:to>
      <xdr:col>21</xdr:col>
      <xdr:colOff>161925</xdr:colOff>
      <xdr:row>56</xdr:row>
      <xdr:rowOff>160564</xdr:rowOff>
    </xdr:to>
    <xdr:cxnSp macro="">
      <xdr:nvCxnSpPr>
        <xdr:cNvPr id="579" name="直線コネクタ 578"/>
        <xdr:cNvCxnSpPr/>
      </xdr:nvCxnSpPr>
      <xdr:spPr>
        <a:xfrm flipV="1">
          <a:off x="13703300" y="9748185"/>
          <a:ext cx="8890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131800</xdr:rowOff>
    </xdr:from>
    <xdr:to>
      <xdr:col>21</xdr:col>
      <xdr:colOff>212725</xdr:colOff>
      <xdr:row>57</xdr:row>
      <xdr:rowOff>61950</xdr:rowOff>
    </xdr:to>
    <xdr:sp macro="" textlink="">
      <xdr:nvSpPr>
        <xdr:cNvPr id="580" name="フローチャート : 判断 579"/>
        <xdr:cNvSpPr/>
      </xdr:nvSpPr>
      <xdr:spPr>
        <a:xfrm>
          <a:off x="14541500" y="9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53077</xdr:rowOff>
    </xdr:from>
    <xdr:ext cx="534377" cy="259045"/>
    <xdr:sp macro="" textlink="">
      <xdr:nvSpPr>
        <xdr:cNvPr id="581" name="テキスト ボックス 580"/>
        <xdr:cNvSpPr txBox="1"/>
      </xdr:nvSpPr>
      <xdr:spPr>
        <a:xfrm>
          <a:off x="14325111" y="98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160564</xdr:rowOff>
    </xdr:from>
    <xdr:to>
      <xdr:col>19</xdr:col>
      <xdr:colOff>644525</xdr:colOff>
      <xdr:row>57</xdr:row>
      <xdr:rowOff>108290</xdr:rowOff>
    </xdr:to>
    <xdr:cxnSp macro="">
      <xdr:nvCxnSpPr>
        <xdr:cNvPr id="582" name="直線コネクタ 581"/>
        <xdr:cNvCxnSpPr/>
      </xdr:nvCxnSpPr>
      <xdr:spPr>
        <a:xfrm flipV="1">
          <a:off x="12814300" y="9761764"/>
          <a:ext cx="889000" cy="11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14894</xdr:rowOff>
    </xdr:from>
    <xdr:to>
      <xdr:col>20</xdr:col>
      <xdr:colOff>9525</xdr:colOff>
      <xdr:row>57</xdr:row>
      <xdr:rowOff>116494</xdr:rowOff>
    </xdr:to>
    <xdr:sp macro="" textlink="">
      <xdr:nvSpPr>
        <xdr:cNvPr id="583" name="フローチャート : 判断 582"/>
        <xdr:cNvSpPr/>
      </xdr:nvSpPr>
      <xdr:spPr>
        <a:xfrm>
          <a:off x="13652500" y="978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107621</xdr:rowOff>
    </xdr:from>
    <xdr:ext cx="534377" cy="259045"/>
    <xdr:sp macro="" textlink="">
      <xdr:nvSpPr>
        <xdr:cNvPr id="584" name="テキスト ボックス 583"/>
        <xdr:cNvSpPr txBox="1"/>
      </xdr:nvSpPr>
      <xdr:spPr>
        <a:xfrm>
          <a:off x="13436111" y="98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46,106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46121</xdr:rowOff>
    </xdr:from>
    <xdr:to>
      <xdr:col>18</xdr:col>
      <xdr:colOff>492125</xdr:colOff>
      <xdr:row>57</xdr:row>
      <xdr:rowOff>147721</xdr:rowOff>
    </xdr:to>
    <xdr:sp macro="" textlink="">
      <xdr:nvSpPr>
        <xdr:cNvPr id="585" name="フローチャート : 判断 584"/>
        <xdr:cNvSpPr/>
      </xdr:nvSpPr>
      <xdr:spPr>
        <a:xfrm>
          <a:off x="12763500" y="981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164248</xdr:rowOff>
    </xdr:from>
    <xdr:ext cx="534377" cy="259045"/>
    <xdr:sp macro="" textlink="">
      <xdr:nvSpPr>
        <xdr:cNvPr id="586" name="テキスト ボックス 585"/>
        <xdr:cNvSpPr txBox="1"/>
      </xdr:nvSpPr>
      <xdr:spPr>
        <a:xfrm>
          <a:off x="12547111" y="959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44,057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136372</xdr:rowOff>
    </xdr:from>
    <xdr:to>
      <xdr:col>23</xdr:col>
      <xdr:colOff>568325</xdr:colOff>
      <xdr:row>58</xdr:row>
      <xdr:rowOff>66522</xdr:rowOff>
    </xdr:to>
    <xdr:sp macro="" textlink="">
      <xdr:nvSpPr>
        <xdr:cNvPr id="592" name="円/楕円 591"/>
        <xdr:cNvSpPr/>
      </xdr:nvSpPr>
      <xdr:spPr>
        <a:xfrm>
          <a:off x="16268700" y="990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114799</xdr:rowOff>
    </xdr:from>
    <xdr:ext cx="534377" cy="259045"/>
    <xdr:sp macro="" textlink="">
      <xdr:nvSpPr>
        <xdr:cNvPr id="593" name="教育費該当値テキスト"/>
        <xdr:cNvSpPr txBox="1"/>
      </xdr:nvSpPr>
      <xdr:spPr>
        <a:xfrm>
          <a:off x="16370300" y="988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38,135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130977</xdr:rowOff>
    </xdr:from>
    <xdr:to>
      <xdr:col>22</xdr:col>
      <xdr:colOff>415925</xdr:colOff>
      <xdr:row>57</xdr:row>
      <xdr:rowOff>61127</xdr:rowOff>
    </xdr:to>
    <xdr:sp macro="" textlink="">
      <xdr:nvSpPr>
        <xdr:cNvPr id="594" name="円/楕円 593"/>
        <xdr:cNvSpPr/>
      </xdr:nvSpPr>
      <xdr:spPr>
        <a:xfrm>
          <a:off x="15430500" y="973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77654</xdr:rowOff>
    </xdr:from>
    <xdr:ext cx="534377" cy="259045"/>
    <xdr:sp macro="" textlink="">
      <xdr:nvSpPr>
        <xdr:cNvPr id="595" name="テキスト ボックス 594"/>
        <xdr:cNvSpPr txBox="1"/>
      </xdr:nvSpPr>
      <xdr:spPr>
        <a:xfrm>
          <a:off x="15214111" y="950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49,739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96185</xdr:rowOff>
    </xdr:from>
    <xdr:to>
      <xdr:col>21</xdr:col>
      <xdr:colOff>212725</xdr:colOff>
      <xdr:row>57</xdr:row>
      <xdr:rowOff>26335</xdr:rowOff>
    </xdr:to>
    <xdr:sp macro="" textlink="">
      <xdr:nvSpPr>
        <xdr:cNvPr id="596" name="円/楕円 595"/>
        <xdr:cNvSpPr/>
      </xdr:nvSpPr>
      <xdr:spPr>
        <a:xfrm>
          <a:off x="14541500" y="969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42862</xdr:rowOff>
    </xdr:from>
    <xdr:ext cx="534377" cy="259045"/>
    <xdr:sp macro="" textlink="">
      <xdr:nvSpPr>
        <xdr:cNvPr id="597" name="テキスト ボックス 596"/>
        <xdr:cNvSpPr txBox="1"/>
      </xdr:nvSpPr>
      <xdr:spPr>
        <a:xfrm>
          <a:off x="14325111" y="947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52,022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109764</xdr:rowOff>
    </xdr:from>
    <xdr:to>
      <xdr:col>20</xdr:col>
      <xdr:colOff>9525</xdr:colOff>
      <xdr:row>57</xdr:row>
      <xdr:rowOff>39914</xdr:rowOff>
    </xdr:to>
    <xdr:sp macro="" textlink="">
      <xdr:nvSpPr>
        <xdr:cNvPr id="598" name="円/楕円 597"/>
        <xdr:cNvSpPr/>
      </xdr:nvSpPr>
      <xdr:spPr>
        <a:xfrm>
          <a:off x="13652500" y="971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56441</xdr:rowOff>
    </xdr:from>
    <xdr:ext cx="534377" cy="259045"/>
    <xdr:sp macro="" textlink="">
      <xdr:nvSpPr>
        <xdr:cNvPr id="599" name="テキスト ボックス 598"/>
        <xdr:cNvSpPr txBox="1"/>
      </xdr:nvSpPr>
      <xdr:spPr>
        <a:xfrm>
          <a:off x="13436111" y="948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51,131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57490</xdr:rowOff>
    </xdr:from>
    <xdr:to>
      <xdr:col>18</xdr:col>
      <xdr:colOff>492125</xdr:colOff>
      <xdr:row>57</xdr:row>
      <xdr:rowOff>159090</xdr:rowOff>
    </xdr:to>
    <xdr:sp macro="" textlink="">
      <xdr:nvSpPr>
        <xdr:cNvPr id="600" name="円/楕円 599"/>
        <xdr:cNvSpPr/>
      </xdr:nvSpPr>
      <xdr:spPr>
        <a:xfrm>
          <a:off x="12763500" y="983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150217</xdr:rowOff>
    </xdr:from>
    <xdr:ext cx="534377" cy="259045"/>
    <xdr:sp macro="" textlink="">
      <xdr:nvSpPr>
        <xdr:cNvPr id="601" name="テキスト ボックス 600"/>
        <xdr:cNvSpPr txBox="1"/>
      </xdr:nvSpPr>
      <xdr:spPr>
        <a:xfrm>
          <a:off x="12547111" y="992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44171</xdr:rowOff>
    </xdr:from>
    <xdr:to>
      <xdr:col>23</xdr:col>
      <xdr:colOff>517525</xdr:colOff>
      <xdr:row>79</xdr:row>
      <xdr:rowOff>44450</xdr:rowOff>
    </xdr:to>
    <xdr:cxnSp macro="">
      <xdr:nvCxnSpPr>
        <xdr:cNvPr id="630" name="直線コネクタ 629"/>
        <xdr:cNvCxnSpPr/>
      </xdr:nvCxnSpPr>
      <xdr:spPr>
        <a:xfrm>
          <a:off x="15481300" y="13588721"/>
          <a:ext cx="8382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44171</xdr:rowOff>
    </xdr:from>
    <xdr:to>
      <xdr:col>22</xdr:col>
      <xdr:colOff>365125</xdr:colOff>
      <xdr:row>79</xdr:row>
      <xdr:rowOff>44450</xdr:rowOff>
    </xdr:to>
    <xdr:cxnSp macro="">
      <xdr:nvCxnSpPr>
        <xdr:cNvPr id="633" name="直線コネクタ 632"/>
        <xdr:cNvCxnSpPr/>
      </xdr:nvCxnSpPr>
      <xdr:spPr>
        <a:xfrm flipV="1">
          <a:off x="14592300" y="13588721"/>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44386</xdr:rowOff>
    </xdr:from>
    <xdr:to>
      <xdr:col>21</xdr:col>
      <xdr:colOff>161925</xdr:colOff>
      <xdr:row>79</xdr:row>
      <xdr:rowOff>44450</xdr:rowOff>
    </xdr:to>
    <xdr:cxnSp macro="">
      <xdr:nvCxnSpPr>
        <xdr:cNvPr id="636" name="直線コネクタ 635"/>
        <xdr:cNvCxnSpPr/>
      </xdr:nvCxnSpPr>
      <xdr:spPr>
        <a:xfrm>
          <a:off x="13703300" y="13588936"/>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162446</xdr:rowOff>
    </xdr:from>
    <xdr:to>
      <xdr:col>21</xdr:col>
      <xdr:colOff>212725</xdr:colOff>
      <xdr:row>79</xdr:row>
      <xdr:rowOff>92596</xdr:rowOff>
    </xdr:to>
    <xdr:sp macro="" textlink="">
      <xdr:nvSpPr>
        <xdr:cNvPr id="637" name="フローチャート : 判断 636"/>
        <xdr:cNvSpPr/>
      </xdr:nvSpPr>
      <xdr:spPr>
        <a:xfrm>
          <a:off x="14541500" y="135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109123</xdr:rowOff>
    </xdr:from>
    <xdr:ext cx="378565" cy="259045"/>
    <xdr:sp macro="" textlink="">
      <xdr:nvSpPr>
        <xdr:cNvPr id="638" name="テキスト ボックス 637"/>
        <xdr:cNvSpPr txBox="1"/>
      </xdr:nvSpPr>
      <xdr:spPr>
        <a:xfrm>
          <a:off x="14403017" y="133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44386</xdr:rowOff>
    </xdr:from>
    <xdr:to>
      <xdr:col>19</xdr:col>
      <xdr:colOff>644525</xdr:colOff>
      <xdr:row>79</xdr:row>
      <xdr:rowOff>44450</xdr:rowOff>
    </xdr:to>
    <xdr:cxnSp macro="">
      <xdr:nvCxnSpPr>
        <xdr:cNvPr id="639" name="直線コネクタ 638"/>
        <xdr:cNvCxnSpPr/>
      </xdr:nvCxnSpPr>
      <xdr:spPr>
        <a:xfrm flipV="1">
          <a:off x="12814300" y="13588936"/>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160376</xdr:rowOff>
    </xdr:from>
    <xdr:to>
      <xdr:col>20</xdr:col>
      <xdr:colOff>9525</xdr:colOff>
      <xdr:row>79</xdr:row>
      <xdr:rowOff>90526</xdr:rowOff>
    </xdr:to>
    <xdr:sp macro="" textlink="">
      <xdr:nvSpPr>
        <xdr:cNvPr id="640" name="フローチャート : 判断 639"/>
        <xdr:cNvSpPr/>
      </xdr:nvSpPr>
      <xdr:spPr>
        <a:xfrm>
          <a:off x="13652500" y="135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107053</xdr:rowOff>
    </xdr:from>
    <xdr:ext cx="378565" cy="259045"/>
    <xdr:sp macro="" textlink="">
      <xdr:nvSpPr>
        <xdr:cNvPr id="641" name="テキスト ボックス 640"/>
        <xdr:cNvSpPr txBox="1"/>
      </xdr:nvSpPr>
      <xdr:spPr>
        <a:xfrm>
          <a:off x="13514017" y="13308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155270</xdr:rowOff>
    </xdr:from>
    <xdr:to>
      <xdr:col>18</xdr:col>
      <xdr:colOff>492125</xdr:colOff>
      <xdr:row>79</xdr:row>
      <xdr:rowOff>85420</xdr:rowOff>
    </xdr:to>
    <xdr:sp macro="" textlink="">
      <xdr:nvSpPr>
        <xdr:cNvPr id="642" name="フローチャート : 判断 641"/>
        <xdr:cNvSpPr/>
      </xdr:nvSpPr>
      <xdr:spPr>
        <a:xfrm>
          <a:off x="12763500" y="1352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101947</xdr:rowOff>
    </xdr:from>
    <xdr:ext cx="378565" cy="259045"/>
    <xdr:sp macro="" textlink="">
      <xdr:nvSpPr>
        <xdr:cNvPr id="643" name="テキスト ボックス 642"/>
        <xdr:cNvSpPr txBox="1"/>
      </xdr:nvSpPr>
      <xdr:spPr>
        <a:xfrm>
          <a:off x="12625017" y="13303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249299" cy="259045"/>
    <xdr:sp macro="" textlink="">
      <xdr:nvSpPr>
        <xdr:cNvPr id="650" name="災害復旧費該当値テキスト"/>
        <xdr:cNvSpPr txBox="1"/>
      </xdr:nvSpPr>
      <xdr:spPr>
        <a:xfrm>
          <a:off x="16370300" y="13487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164821</xdr:rowOff>
    </xdr:from>
    <xdr:to>
      <xdr:col>22</xdr:col>
      <xdr:colOff>415925</xdr:colOff>
      <xdr:row>79</xdr:row>
      <xdr:rowOff>94971</xdr:rowOff>
    </xdr:to>
    <xdr:sp macro="" textlink="">
      <xdr:nvSpPr>
        <xdr:cNvPr id="651" name="円/楕円 650"/>
        <xdr:cNvSpPr/>
      </xdr:nvSpPr>
      <xdr:spPr>
        <a:xfrm>
          <a:off x="15430500" y="1353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86098</xdr:rowOff>
    </xdr:from>
    <xdr:ext cx="313932" cy="259045"/>
    <xdr:sp macro="" textlink="">
      <xdr:nvSpPr>
        <xdr:cNvPr id="652" name="テキスト ボックス 651"/>
        <xdr:cNvSpPr txBox="1"/>
      </xdr:nvSpPr>
      <xdr:spPr>
        <a:xfrm>
          <a:off x="15324333" y="136306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4" name="テキスト ボックス 653"/>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165036</xdr:rowOff>
    </xdr:from>
    <xdr:to>
      <xdr:col>20</xdr:col>
      <xdr:colOff>9525</xdr:colOff>
      <xdr:row>79</xdr:row>
      <xdr:rowOff>95186</xdr:rowOff>
    </xdr:to>
    <xdr:sp macro="" textlink="">
      <xdr:nvSpPr>
        <xdr:cNvPr id="655" name="円/楕円 654"/>
        <xdr:cNvSpPr/>
      </xdr:nvSpPr>
      <xdr:spPr>
        <a:xfrm>
          <a:off x="13652500" y="1353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86313</xdr:rowOff>
    </xdr:from>
    <xdr:ext cx="249299" cy="259045"/>
    <xdr:sp macro="" textlink="">
      <xdr:nvSpPr>
        <xdr:cNvPr id="656" name="テキスト ボックス 655"/>
        <xdr:cNvSpPr txBox="1"/>
      </xdr:nvSpPr>
      <xdr:spPr>
        <a:xfrm>
          <a:off x="13578649" y="13630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7" name="円/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8" name="テキスト ボックス 657"/>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46,474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45746</xdr:rowOff>
    </xdr:from>
    <xdr:to>
      <xdr:col>23</xdr:col>
      <xdr:colOff>517525</xdr:colOff>
      <xdr:row>95</xdr:row>
      <xdr:rowOff>80705</xdr:rowOff>
    </xdr:to>
    <xdr:cxnSp macro="">
      <xdr:nvCxnSpPr>
        <xdr:cNvPr id="689" name="直線コネクタ 688"/>
        <xdr:cNvCxnSpPr/>
      </xdr:nvCxnSpPr>
      <xdr:spPr>
        <a:xfrm flipV="1">
          <a:off x="15481300" y="16333496"/>
          <a:ext cx="838200" cy="3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46476</xdr:rowOff>
    </xdr:from>
    <xdr:ext cx="534377" cy="259045"/>
    <xdr:sp macro="" textlink="">
      <xdr:nvSpPr>
        <xdr:cNvPr id="690" name="公債費平均値テキスト"/>
        <xdr:cNvSpPr txBox="1"/>
      </xdr:nvSpPr>
      <xdr:spPr>
        <a:xfrm>
          <a:off x="16370300" y="1633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44864</xdr:rowOff>
    </xdr:from>
    <xdr:to>
      <xdr:col>22</xdr:col>
      <xdr:colOff>365125</xdr:colOff>
      <xdr:row>95</xdr:row>
      <xdr:rowOff>80705</xdr:rowOff>
    </xdr:to>
    <xdr:cxnSp macro="">
      <xdr:nvCxnSpPr>
        <xdr:cNvPr id="692" name="直線コネクタ 691"/>
        <xdr:cNvCxnSpPr/>
      </xdr:nvCxnSpPr>
      <xdr:spPr>
        <a:xfrm>
          <a:off x="14592300" y="16332614"/>
          <a:ext cx="889000" cy="3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154929</xdr:rowOff>
    </xdr:from>
    <xdr:ext cx="534377" cy="259045"/>
    <xdr:sp macro="" textlink="">
      <xdr:nvSpPr>
        <xdr:cNvPr id="694" name="テキスト ボックス 693"/>
        <xdr:cNvSpPr txBox="1"/>
      </xdr:nvSpPr>
      <xdr:spPr>
        <a:xfrm>
          <a:off x="15214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157939</xdr:rowOff>
    </xdr:from>
    <xdr:to>
      <xdr:col>21</xdr:col>
      <xdr:colOff>161925</xdr:colOff>
      <xdr:row>95</xdr:row>
      <xdr:rowOff>44864</xdr:rowOff>
    </xdr:to>
    <xdr:cxnSp macro="">
      <xdr:nvCxnSpPr>
        <xdr:cNvPr id="695" name="直線コネクタ 694"/>
        <xdr:cNvCxnSpPr/>
      </xdr:nvCxnSpPr>
      <xdr:spPr>
        <a:xfrm>
          <a:off x="13703300" y="16274239"/>
          <a:ext cx="889000" cy="5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32910</xdr:rowOff>
    </xdr:from>
    <xdr:to>
      <xdr:col>21</xdr:col>
      <xdr:colOff>212725</xdr:colOff>
      <xdr:row>95</xdr:row>
      <xdr:rowOff>134510</xdr:rowOff>
    </xdr:to>
    <xdr:sp macro="" textlink="">
      <xdr:nvSpPr>
        <xdr:cNvPr id="696" name="フローチャート : 判断 695"/>
        <xdr:cNvSpPr/>
      </xdr:nvSpPr>
      <xdr:spPr>
        <a:xfrm>
          <a:off x="14541500" y="16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125637</xdr:rowOff>
    </xdr:from>
    <xdr:ext cx="534377" cy="259045"/>
    <xdr:sp macro="" textlink="">
      <xdr:nvSpPr>
        <xdr:cNvPr id="697" name="テキスト ボックス 696"/>
        <xdr:cNvSpPr txBox="1"/>
      </xdr:nvSpPr>
      <xdr:spPr>
        <a:xfrm>
          <a:off x="14325111" y="1641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148534</xdr:rowOff>
    </xdr:from>
    <xdr:to>
      <xdr:col>19</xdr:col>
      <xdr:colOff>644525</xdr:colOff>
      <xdr:row>94</xdr:row>
      <xdr:rowOff>157939</xdr:rowOff>
    </xdr:to>
    <xdr:cxnSp macro="">
      <xdr:nvCxnSpPr>
        <xdr:cNvPr id="698" name="直線コネクタ 697"/>
        <xdr:cNvCxnSpPr/>
      </xdr:nvCxnSpPr>
      <xdr:spPr>
        <a:xfrm>
          <a:off x="12814300" y="16093384"/>
          <a:ext cx="889000" cy="18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32190</xdr:rowOff>
    </xdr:from>
    <xdr:to>
      <xdr:col>20</xdr:col>
      <xdr:colOff>9525</xdr:colOff>
      <xdr:row>95</xdr:row>
      <xdr:rowOff>133790</xdr:rowOff>
    </xdr:to>
    <xdr:sp macro="" textlink="">
      <xdr:nvSpPr>
        <xdr:cNvPr id="699" name="フローチャート : 判断 698"/>
        <xdr:cNvSpPr/>
      </xdr:nvSpPr>
      <xdr:spPr>
        <a:xfrm>
          <a:off x="13652500" y="1631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124917</xdr:rowOff>
    </xdr:from>
    <xdr:ext cx="534377" cy="259045"/>
    <xdr:sp macro="" textlink="">
      <xdr:nvSpPr>
        <xdr:cNvPr id="700" name="テキスト ボックス 699"/>
        <xdr:cNvSpPr txBox="1"/>
      </xdr:nvSpPr>
      <xdr:spPr>
        <a:xfrm>
          <a:off x="13436111" y="1641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10294</xdr:rowOff>
    </xdr:from>
    <xdr:to>
      <xdr:col>18</xdr:col>
      <xdr:colOff>492125</xdr:colOff>
      <xdr:row>95</xdr:row>
      <xdr:rowOff>111894</xdr:rowOff>
    </xdr:to>
    <xdr:sp macro="" textlink="">
      <xdr:nvSpPr>
        <xdr:cNvPr id="701" name="フローチャート : 判断 700"/>
        <xdr:cNvSpPr/>
      </xdr:nvSpPr>
      <xdr:spPr>
        <a:xfrm>
          <a:off x="12763500" y="16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103021</xdr:rowOff>
    </xdr:from>
    <xdr:ext cx="534377" cy="259045"/>
    <xdr:sp macro="" textlink="">
      <xdr:nvSpPr>
        <xdr:cNvPr id="702" name="テキスト ボックス 701"/>
        <xdr:cNvSpPr txBox="1"/>
      </xdr:nvSpPr>
      <xdr:spPr>
        <a:xfrm>
          <a:off x="12547111" y="16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166396</xdr:rowOff>
    </xdr:from>
    <xdr:to>
      <xdr:col>23</xdr:col>
      <xdr:colOff>568325</xdr:colOff>
      <xdr:row>95</xdr:row>
      <xdr:rowOff>96546</xdr:rowOff>
    </xdr:to>
    <xdr:sp macro="" textlink="">
      <xdr:nvSpPr>
        <xdr:cNvPr id="708" name="円/楕円 707"/>
        <xdr:cNvSpPr/>
      </xdr:nvSpPr>
      <xdr:spPr>
        <a:xfrm>
          <a:off x="16268700" y="1628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17823</xdr:rowOff>
    </xdr:from>
    <xdr:ext cx="534377" cy="259045"/>
    <xdr:sp macro="" textlink="">
      <xdr:nvSpPr>
        <xdr:cNvPr id="709" name="公債費該当値テキスト"/>
        <xdr:cNvSpPr txBox="1"/>
      </xdr:nvSpPr>
      <xdr:spPr>
        <a:xfrm>
          <a:off x="16370300" y="1613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45,254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29905</xdr:rowOff>
    </xdr:from>
    <xdr:to>
      <xdr:col>22</xdr:col>
      <xdr:colOff>415925</xdr:colOff>
      <xdr:row>95</xdr:row>
      <xdr:rowOff>131505</xdr:rowOff>
    </xdr:to>
    <xdr:sp macro="" textlink="">
      <xdr:nvSpPr>
        <xdr:cNvPr id="710" name="円/楕円 709"/>
        <xdr:cNvSpPr/>
      </xdr:nvSpPr>
      <xdr:spPr>
        <a:xfrm>
          <a:off x="15430500" y="1631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148032</xdr:rowOff>
    </xdr:from>
    <xdr:ext cx="534377" cy="259045"/>
    <xdr:sp macro="" textlink="">
      <xdr:nvSpPr>
        <xdr:cNvPr id="711" name="テキスト ボックス 710"/>
        <xdr:cNvSpPr txBox="1"/>
      </xdr:nvSpPr>
      <xdr:spPr>
        <a:xfrm>
          <a:off x="15214111" y="1609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43,113</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165514</xdr:rowOff>
    </xdr:from>
    <xdr:to>
      <xdr:col>21</xdr:col>
      <xdr:colOff>212725</xdr:colOff>
      <xdr:row>95</xdr:row>
      <xdr:rowOff>95664</xdr:rowOff>
    </xdr:to>
    <xdr:sp macro="" textlink="">
      <xdr:nvSpPr>
        <xdr:cNvPr id="712" name="円/楕円 711"/>
        <xdr:cNvSpPr/>
      </xdr:nvSpPr>
      <xdr:spPr>
        <a:xfrm>
          <a:off x="14541500" y="1628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112191</xdr:rowOff>
    </xdr:from>
    <xdr:ext cx="534377" cy="259045"/>
    <xdr:sp macro="" textlink="">
      <xdr:nvSpPr>
        <xdr:cNvPr id="713" name="テキスト ボックス 712"/>
        <xdr:cNvSpPr txBox="1"/>
      </xdr:nvSpPr>
      <xdr:spPr>
        <a:xfrm>
          <a:off x="14325111" y="1605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45,308</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107139</xdr:rowOff>
    </xdr:from>
    <xdr:to>
      <xdr:col>20</xdr:col>
      <xdr:colOff>9525</xdr:colOff>
      <xdr:row>95</xdr:row>
      <xdr:rowOff>37289</xdr:rowOff>
    </xdr:to>
    <xdr:sp macro="" textlink="">
      <xdr:nvSpPr>
        <xdr:cNvPr id="714" name="円/楕円 713"/>
        <xdr:cNvSpPr/>
      </xdr:nvSpPr>
      <xdr:spPr>
        <a:xfrm>
          <a:off x="13652500" y="162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53816</xdr:rowOff>
    </xdr:from>
    <xdr:ext cx="534377" cy="259045"/>
    <xdr:sp macro="" textlink="">
      <xdr:nvSpPr>
        <xdr:cNvPr id="715" name="テキスト ボックス 714"/>
        <xdr:cNvSpPr txBox="1"/>
      </xdr:nvSpPr>
      <xdr:spPr>
        <a:xfrm>
          <a:off x="13436111" y="1599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48,883</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97734</xdr:rowOff>
    </xdr:from>
    <xdr:to>
      <xdr:col>18</xdr:col>
      <xdr:colOff>492125</xdr:colOff>
      <xdr:row>94</xdr:row>
      <xdr:rowOff>27884</xdr:rowOff>
    </xdr:to>
    <xdr:sp macro="" textlink="">
      <xdr:nvSpPr>
        <xdr:cNvPr id="716" name="円/楕円 715"/>
        <xdr:cNvSpPr/>
      </xdr:nvSpPr>
      <xdr:spPr>
        <a:xfrm>
          <a:off x="12763500" y="1604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44411</xdr:rowOff>
    </xdr:from>
    <xdr:ext cx="534377" cy="259045"/>
    <xdr:sp macro="" textlink="">
      <xdr:nvSpPr>
        <xdr:cNvPr id="717" name="テキスト ボックス 716"/>
        <xdr:cNvSpPr txBox="1"/>
      </xdr:nvSpPr>
      <xdr:spPr>
        <a:xfrm>
          <a:off x="12547111" y="1581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14605</xdr:rowOff>
    </xdr:from>
    <xdr:to>
      <xdr:col>29</xdr:col>
      <xdr:colOff>568325</xdr:colOff>
      <xdr:row>38</xdr:row>
      <xdr:rowOff>116205</xdr:rowOff>
    </xdr:to>
    <xdr:sp macro="" textlink="">
      <xdr:nvSpPr>
        <xdr:cNvPr id="753" name="フローチャート : 判断 752"/>
        <xdr:cNvSpPr/>
      </xdr:nvSpPr>
      <xdr:spPr>
        <a:xfrm>
          <a:off x="20383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132732</xdr:rowOff>
    </xdr:from>
    <xdr:ext cx="378565" cy="259045"/>
    <xdr:sp macro="" textlink="">
      <xdr:nvSpPr>
        <xdr:cNvPr id="754" name="テキスト ボックス 753"/>
        <xdr:cNvSpPr txBox="1"/>
      </xdr:nvSpPr>
      <xdr:spPr>
        <a:xfrm>
          <a:off x="20245017" y="630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166433</xdr:rowOff>
    </xdr:from>
    <xdr:to>
      <xdr:col>28</xdr:col>
      <xdr:colOff>365125</xdr:colOff>
      <xdr:row>38</xdr:row>
      <xdr:rowOff>96583</xdr:rowOff>
    </xdr:to>
    <xdr:sp macro="" textlink="">
      <xdr:nvSpPr>
        <xdr:cNvPr id="756" name="フローチャート : 判断 755"/>
        <xdr:cNvSpPr/>
      </xdr:nvSpPr>
      <xdr:spPr>
        <a:xfrm>
          <a:off x="19494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113111</xdr:rowOff>
    </xdr:from>
    <xdr:ext cx="378565" cy="259045"/>
    <xdr:sp macro="" textlink="">
      <xdr:nvSpPr>
        <xdr:cNvPr id="757" name="テキスト ボックス 756"/>
        <xdr:cNvSpPr txBox="1"/>
      </xdr:nvSpPr>
      <xdr:spPr>
        <a:xfrm>
          <a:off x="19356017" y="628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166624</xdr:rowOff>
    </xdr:from>
    <xdr:to>
      <xdr:col>27</xdr:col>
      <xdr:colOff>161925</xdr:colOff>
      <xdr:row>38</xdr:row>
      <xdr:rowOff>96774</xdr:rowOff>
    </xdr:to>
    <xdr:sp macro="" textlink="">
      <xdr:nvSpPr>
        <xdr:cNvPr id="758" name="フローチャート : 判断 757"/>
        <xdr:cNvSpPr/>
      </xdr:nvSpPr>
      <xdr:spPr>
        <a:xfrm>
          <a:off x="18605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113301</xdr:rowOff>
    </xdr:from>
    <xdr:ext cx="378565" cy="259045"/>
    <xdr:sp macro="" textlink="">
      <xdr:nvSpPr>
        <xdr:cNvPr id="759" name="テキスト ボックス 758"/>
        <xdr:cNvSpPr txBox="1"/>
      </xdr:nvSpPr>
      <xdr:spPr>
        <a:xfrm>
          <a:off x="18467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民生費の住民一人当たりのコストは</a:t>
          </a:r>
          <a:r>
            <a:rPr kumimoji="1" lang="en-US" altLang="ja-JP" sz="1300">
              <a:solidFill>
                <a:schemeClr val="dk1"/>
              </a:solidFill>
              <a:effectLst/>
              <a:latin typeface="+mn-ea"/>
              <a:ea typeface="+mn-ea"/>
              <a:cs typeface="+mn-cs"/>
            </a:rPr>
            <a:t>136,370</a:t>
          </a:r>
          <a:r>
            <a:rPr kumimoji="1" lang="ja-JP" altLang="en-US" sz="1300">
              <a:solidFill>
                <a:schemeClr val="dk1"/>
              </a:solidFill>
              <a:effectLst/>
              <a:latin typeface="+mn-ea"/>
              <a:ea typeface="+mn-ea"/>
              <a:cs typeface="+mn-cs"/>
            </a:rPr>
            <a:t>円で、類似団体平均、全国平均、県平均のいずれも下回っているが、年々増加している。主な理由としては社会福祉施設の利用者および利用回数の増等で前年度と比べると３．０％増となった。また、教育費の住民一人当たりのコストは小中学校や体育館などの改修工事等が完了したことにより減少に転じた。また、公債費については、市場公募債の満期一括償還等により前年度に比べ５．０％増となった。</a:t>
          </a:r>
          <a:endParaRPr lang="ja-JP" altLang="ja-JP" sz="13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福井県鯖江市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ea"/>
              <a:ea typeface="+mn-ea"/>
              <a:cs typeface="+mn-cs"/>
            </a:rPr>
            <a:t>　</a:t>
          </a:r>
          <a:r>
            <a:rPr kumimoji="1" lang="ja-JP" altLang="ja-JP" sz="1400">
              <a:solidFill>
                <a:schemeClr val="dk1"/>
              </a:solidFill>
              <a:effectLst/>
              <a:latin typeface="+mn-ea"/>
              <a:ea typeface="+mn-ea"/>
              <a:cs typeface="+mn-cs"/>
            </a:rPr>
            <a:t>財政調整基金</a:t>
          </a:r>
          <a:r>
            <a:rPr kumimoji="1" lang="ja-JP" altLang="en-US" sz="1400">
              <a:solidFill>
                <a:schemeClr val="dk1"/>
              </a:solidFill>
              <a:effectLst/>
              <a:latin typeface="+mn-ea"/>
              <a:ea typeface="+mn-ea"/>
              <a:cs typeface="+mn-cs"/>
            </a:rPr>
            <a:t>に</a:t>
          </a:r>
          <a:r>
            <a:rPr kumimoji="1" lang="en-US" altLang="ja-JP" sz="1400">
              <a:solidFill>
                <a:schemeClr val="dk1"/>
              </a:solidFill>
              <a:effectLst/>
              <a:latin typeface="+mn-ea"/>
              <a:ea typeface="+mn-ea"/>
              <a:cs typeface="+mn-cs"/>
            </a:rPr>
            <a:t>258,000</a:t>
          </a:r>
          <a:r>
            <a:rPr kumimoji="1" lang="ja-JP" altLang="ja-JP" sz="1400">
              <a:solidFill>
                <a:schemeClr val="dk1"/>
              </a:solidFill>
              <a:effectLst/>
              <a:latin typeface="+mn-ea"/>
              <a:ea typeface="+mn-ea"/>
              <a:cs typeface="+mn-cs"/>
            </a:rPr>
            <a:t>千円積み立て</a:t>
          </a:r>
          <a:r>
            <a:rPr kumimoji="1" lang="ja-JP" altLang="en-US" sz="1400">
              <a:solidFill>
                <a:schemeClr val="dk1"/>
              </a:solidFill>
              <a:effectLst/>
              <a:latin typeface="+mn-ea"/>
              <a:ea typeface="+mn-ea"/>
              <a:cs typeface="+mn-cs"/>
            </a:rPr>
            <a:t>を行い残高も増加した。また、小中学校の耐震工事の完了等により、普通建設事業費が減少し、実質収支および</a:t>
          </a:r>
          <a:r>
            <a:rPr kumimoji="1" lang="ja-JP" altLang="ja-JP" sz="1400">
              <a:solidFill>
                <a:schemeClr val="dk1"/>
              </a:solidFill>
              <a:effectLst/>
              <a:latin typeface="+mn-ea"/>
              <a:ea typeface="+mn-ea"/>
              <a:cs typeface="+mn-cs"/>
            </a:rPr>
            <a:t>実質単年度収支は</a:t>
          </a:r>
          <a:r>
            <a:rPr kumimoji="1" lang="ja-JP" altLang="en-US" sz="1400">
              <a:solidFill>
                <a:schemeClr val="dk1"/>
              </a:solidFill>
              <a:effectLst/>
              <a:latin typeface="+mn-ea"/>
              <a:ea typeface="+mn-ea"/>
              <a:cs typeface="+mn-cs"/>
            </a:rPr>
            <a:t>改善している</a:t>
          </a:r>
          <a:r>
            <a:rPr kumimoji="1" lang="ja-JP" altLang="ja-JP" sz="1400">
              <a:solidFill>
                <a:schemeClr val="dk1"/>
              </a:solidFill>
              <a:effectLst/>
              <a:latin typeface="+mn-ea"/>
              <a:ea typeface="+mn-ea"/>
              <a:cs typeface="+mn-cs"/>
            </a:rPr>
            <a:t>。</a:t>
          </a:r>
          <a:endParaRPr lang="ja-JP" altLang="ja-JP" sz="14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福井県鯖江市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全会計が黒字で推移している。</a:t>
          </a:r>
          <a:endParaRPr lang="ja-JP" altLang="ja-JP" sz="1400">
            <a:effectLst/>
          </a:endParaRPr>
        </a:p>
        <a:p>
          <a:r>
            <a:rPr kumimoji="1" lang="ja-JP" altLang="ja-JP" sz="1400">
              <a:solidFill>
                <a:schemeClr val="dk1"/>
              </a:solidFill>
              <a:effectLst/>
              <a:latin typeface="+mn-lt"/>
              <a:ea typeface="+mn-ea"/>
              <a:cs typeface="+mn-cs"/>
            </a:rPr>
            <a:t>　今後、国民健康保険税や介護保険料、上下水道料金等の見直しにより若干の変動はあるものの、同様の構成で推移するものと思われる。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26525205</v>
      </c>
      <c r="BO4" s="381"/>
      <c r="BP4" s="381"/>
      <c r="BQ4" s="381"/>
      <c r="BR4" s="381"/>
      <c r="BS4" s="381"/>
      <c r="BT4" s="381"/>
      <c r="BU4" s="382"/>
      <c r="BV4" s="380">
        <v>27163816</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3.8</v>
      </c>
      <c r="CU4" s="387"/>
      <c r="CV4" s="387"/>
      <c r="CW4" s="387"/>
      <c r="CX4" s="387"/>
      <c r="CY4" s="387"/>
      <c r="CZ4" s="387"/>
      <c r="DA4" s="388"/>
      <c r="DB4" s="386">
        <v>2.2000000000000002</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25957917</v>
      </c>
      <c r="BO5" s="418"/>
      <c r="BP5" s="418"/>
      <c r="BQ5" s="418"/>
      <c r="BR5" s="418"/>
      <c r="BS5" s="418"/>
      <c r="BT5" s="418"/>
      <c r="BU5" s="419"/>
      <c r="BV5" s="417">
        <v>26820385</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89.3</v>
      </c>
      <c r="CU5" s="415"/>
      <c r="CV5" s="415"/>
      <c r="CW5" s="415"/>
      <c r="CX5" s="415"/>
      <c r="CY5" s="415"/>
      <c r="CZ5" s="415"/>
      <c r="DA5" s="416"/>
      <c r="DB5" s="414">
        <v>88.3</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567288</v>
      </c>
      <c r="BO6" s="418"/>
      <c r="BP6" s="418"/>
      <c r="BQ6" s="418"/>
      <c r="BR6" s="418"/>
      <c r="BS6" s="418"/>
      <c r="BT6" s="418"/>
      <c r="BU6" s="419"/>
      <c r="BV6" s="417">
        <v>343431</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95.4</v>
      </c>
      <c r="CU6" s="455"/>
      <c r="CV6" s="455"/>
      <c r="CW6" s="455"/>
      <c r="CX6" s="455"/>
      <c r="CY6" s="455"/>
      <c r="CZ6" s="455"/>
      <c r="DA6" s="456"/>
      <c r="DB6" s="454">
        <v>95.9</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14051</v>
      </c>
      <c r="BO7" s="418"/>
      <c r="BP7" s="418"/>
      <c r="BQ7" s="418"/>
      <c r="BR7" s="418"/>
      <c r="BS7" s="418"/>
      <c r="BT7" s="418"/>
      <c r="BU7" s="419"/>
      <c r="BV7" s="417">
        <v>22441</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14674281</v>
      </c>
      <c r="CU7" s="418"/>
      <c r="CV7" s="418"/>
      <c r="CW7" s="418"/>
      <c r="CX7" s="418"/>
      <c r="CY7" s="418"/>
      <c r="CZ7" s="418"/>
      <c r="DA7" s="419"/>
      <c r="DB7" s="417">
        <v>14593349</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553237</v>
      </c>
      <c r="BO8" s="418"/>
      <c r="BP8" s="418"/>
      <c r="BQ8" s="418"/>
      <c r="BR8" s="418"/>
      <c r="BS8" s="418"/>
      <c r="BT8" s="418"/>
      <c r="BU8" s="419"/>
      <c r="BV8" s="417">
        <v>320990</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0.66</v>
      </c>
      <c r="CU8" s="458"/>
      <c r="CV8" s="458"/>
      <c r="CW8" s="458"/>
      <c r="CX8" s="458"/>
      <c r="CY8" s="458"/>
      <c r="CZ8" s="458"/>
      <c r="DA8" s="459"/>
      <c r="DB8" s="457">
        <v>0.66</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68284</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232247</v>
      </c>
      <c r="BO9" s="418"/>
      <c r="BP9" s="418"/>
      <c r="BQ9" s="418"/>
      <c r="BR9" s="418"/>
      <c r="BS9" s="418"/>
      <c r="BT9" s="418"/>
      <c r="BU9" s="419"/>
      <c r="BV9" s="417">
        <v>51852</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17.8</v>
      </c>
      <c r="CU9" s="415"/>
      <c r="CV9" s="415"/>
      <c r="CW9" s="415"/>
      <c r="CX9" s="415"/>
      <c r="CY9" s="415"/>
      <c r="CZ9" s="415"/>
      <c r="DA9" s="416"/>
      <c r="DB9" s="414">
        <v>16.600000000000001</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67450</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258000</v>
      </c>
      <c r="BO10" s="418"/>
      <c r="BP10" s="418"/>
      <c r="BQ10" s="418"/>
      <c r="BR10" s="418"/>
      <c r="BS10" s="418"/>
      <c r="BT10" s="418"/>
      <c r="BU10" s="419"/>
      <c r="BV10" s="417">
        <v>382500</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104</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69135</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68365</v>
      </c>
      <c r="S13" s="499"/>
      <c r="T13" s="499"/>
      <c r="U13" s="499"/>
      <c r="V13" s="500"/>
      <c r="W13" s="433" t="s">
        <v>123</v>
      </c>
      <c r="X13" s="434"/>
      <c r="Y13" s="434"/>
      <c r="Z13" s="434"/>
      <c r="AA13" s="434"/>
      <c r="AB13" s="424"/>
      <c r="AC13" s="468">
        <v>622</v>
      </c>
      <c r="AD13" s="469"/>
      <c r="AE13" s="469"/>
      <c r="AF13" s="469"/>
      <c r="AG13" s="508"/>
      <c r="AH13" s="468">
        <v>580</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490247</v>
      </c>
      <c r="BO13" s="418"/>
      <c r="BP13" s="418"/>
      <c r="BQ13" s="418"/>
      <c r="BR13" s="418"/>
      <c r="BS13" s="418"/>
      <c r="BT13" s="418"/>
      <c r="BU13" s="419"/>
      <c r="BV13" s="417">
        <v>434352</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10.1</v>
      </c>
      <c r="CU13" s="415"/>
      <c r="CV13" s="415"/>
      <c r="CW13" s="415"/>
      <c r="CX13" s="415"/>
      <c r="CY13" s="415"/>
      <c r="CZ13" s="415"/>
      <c r="DA13" s="416"/>
      <c r="DB13" s="414">
        <v>10.6</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69104</v>
      </c>
      <c r="S14" s="499"/>
      <c r="T14" s="499"/>
      <c r="U14" s="499"/>
      <c r="V14" s="500"/>
      <c r="W14" s="407"/>
      <c r="X14" s="408"/>
      <c r="Y14" s="408"/>
      <c r="Z14" s="408"/>
      <c r="AA14" s="408"/>
      <c r="AB14" s="397"/>
      <c r="AC14" s="501">
        <v>1.8</v>
      </c>
      <c r="AD14" s="502"/>
      <c r="AE14" s="502"/>
      <c r="AF14" s="502"/>
      <c r="AG14" s="503"/>
      <c r="AH14" s="501">
        <v>1.7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120</v>
      </c>
      <c r="CU14" s="513"/>
      <c r="CV14" s="513"/>
      <c r="CW14" s="513"/>
      <c r="CX14" s="513"/>
      <c r="CY14" s="513"/>
      <c r="CZ14" s="513"/>
      <c r="DA14" s="514"/>
      <c r="DB14" s="512">
        <v>7.2</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68285</v>
      </c>
      <c r="S15" s="499"/>
      <c r="T15" s="499"/>
      <c r="U15" s="499"/>
      <c r="V15" s="500"/>
      <c r="W15" s="433" t="s">
        <v>130</v>
      </c>
      <c r="X15" s="434"/>
      <c r="Y15" s="434"/>
      <c r="Z15" s="434"/>
      <c r="AA15" s="434"/>
      <c r="AB15" s="424"/>
      <c r="AC15" s="468">
        <v>13630</v>
      </c>
      <c r="AD15" s="469"/>
      <c r="AE15" s="469"/>
      <c r="AF15" s="469"/>
      <c r="AG15" s="508"/>
      <c r="AH15" s="468">
        <v>13625</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7877689</v>
      </c>
      <c r="BO15" s="381"/>
      <c r="BP15" s="381"/>
      <c r="BQ15" s="381"/>
      <c r="BR15" s="381"/>
      <c r="BS15" s="381"/>
      <c r="BT15" s="381"/>
      <c r="BU15" s="382"/>
      <c r="BV15" s="380">
        <v>7443446</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40.1</v>
      </c>
      <c r="AD16" s="502"/>
      <c r="AE16" s="502"/>
      <c r="AF16" s="502"/>
      <c r="AG16" s="503"/>
      <c r="AH16" s="501">
        <v>41.1</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11611787</v>
      </c>
      <c r="BO16" s="418"/>
      <c r="BP16" s="418"/>
      <c r="BQ16" s="418"/>
      <c r="BR16" s="418"/>
      <c r="BS16" s="418"/>
      <c r="BT16" s="418"/>
      <c r="BU16" s="419"/>
      <c r="BV16" s="417">
        <v>11391088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19721</v>
      </c>
      <c r="AD17" s="469"/>
      <c r="AE17" s="469"/>
      <c r="AF17" s="469"/>
      <c r="AG17" s="508"/>
      <c r="AH17" s="468">
        <v>18968</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10007980</v>
      </c>
      <c r="BO17" s="418"/>
      <c r="BP17" s="418"/>
      <c r="BQ17" s="418"/>
      <c r="BR17" s="418"/>
      <c r="BS17" s="418"/>
      <c r="BT17" s="418"/>
      <c r="BU17" s="419"/>
      <c r="BV17" s="417">
        <v>9430357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84.59</v>
      </c>
      <c r="M18" s="530"/>
      <c r="N18" s="530"/>
      <c r="O18" s="530"/>
      <c r="P18" s="530"/>
      <c r="Q18" s="530"/>
      <c r="R18" s="531"/>
      <c r="S18" s="531"/>
      <c r="T18" s="531"/>
      <c r="U18" s="531"/>
      <c r="V18" s="532"/>
      <c r="W18" s="435"/>
      <c r="X18" s="436"/>
      <c r="Y18" s="436"/>
      <c r="Z18" s="436"/>
      <c r="AA18" s="436"/>
      <c r="AB18" s="427"/>
      <c r="AC18" s="533">
        <v>58</v>
      </c>
      <c r="AD18" s="534"/>
      <c r="AE18" s="534"/>
      <c r="AF18" s="534"/>
      <c r="AG18" s="535"/>
      <c r="AH18" s="533">
        <v>57.2</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13194293</v>
      </c>
      <c r="BO18" s="418"/>
      <c r="BP18" s="418"/>
      <c r="BQ18" s="418"/>
      <c r="BR18" s="418"/>
      <c r="BS18" s="418"/>
      <c r="BT18" s="418"/>
      <c r="BU18" s="419"/>
      <c r="BV18" s="417">
        <v>13643346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807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17088680</v>
      </c>
      <c r="BO19" s="418"/>
      <c r="BP19" s="418"/>
      <c r="BQ19" s="418"/>
      <c r="BR19" s="418"/>
      <c r="BS19" s="418"/>
      <c r="BT19" s="418"/>
      <c r="BU19" s="419"/>
      <c r="BV19" s="417">
        <v>17416421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22335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26276063</v>
      </c>
      <c r="BO23" s="418"/>
      <c r="BP23" s="418"/>
      <c r="BQ23" s="418"/>
      <c r="BR23" s="418"/>
      <c r="BS23" s="418"/>
      <c r="BT23" s="418"/>
      <c r="BU23" s="419"/>
      <c r="BV23" s="417">
        <v>26559123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7505</v>
      </c>
      <c r="R24" s="469"/>
      <c r="S24" s="469"/>
      <c r="T24" s="469"/>
      <c r="U24" s="469"/>
      <c r="V24" s="508"/>
      <c r="W24" s="563"/>
      <c r="X24" s="551"/>
      <c r="Y24" s="552"/>
      <c r="Z24" s="467" t="s">
        <v>154</v>
      </c>
      <c r="AA24" s="447"/>
      <c r="AB24" s="447"/>
      <c r="AC24" s="447"/>
      <c r="AD24" s="447"/>
      <c r="AE24" s="447"/>
      <c r="AF24" s="447"/>
      <c r="AG24" s="448"/>
      <c r="AH24" s="468">
        <v>340</v>
      </c>
      <c r="AI24" s="469"/>
      <c r="AJ24" s="469"/>
      <c r="AK24" s="469"/>
      <c r="AL24" s="508"/>
      <c r="AM24" s="468">
        <v>1055700</v>
      </c>
      <c r="AN24" s="469"/>
      <c r="AO24" s="469"/>
      <c r="AP24" s="469"/>
      <c r="AQ24" s="469"/>
      <c r="AR24" s="508"/>
      <c r="AS24" s="468">
        <v>3105</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7119949</v>
      </c>
      <c r="BO24" s="418"/>
      <c r="BP24" s="418"/>
      <c r="BQ24" s="418"/>
      <c r="BR24" s="418"/>
      <c r="BS24" s="418"/>
      <c r="BT24" s="418"/>
      <c r="BU24" s="419"/>
      <c r="BV24" s="417">
        <v>8382551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7000</v>
      </c>
      <c r="R25" s="469"/>
      <c r="S25" s="469"/>
      <c r="T25" s="469"/>
      <c r="U25" s="469"/>
      <c r="V25" s="508"/>
      <c r="W25" s="563"/>
      <c r="X25" s="551"/>
      <c r="Y25" s="552"/>
      <c r="Z25" s="467" t="s">
        <v>157</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2136146</v>
      </c>
      <c r="BO25" s="381"/>
      <c r="BP25" s="381"/>
      <c r="BQ25" s="381"/>
      <c r="BR25" s="381"/>
      <c r="BS25" s="381"/>
      <c r="BT25" s="381"/>
      <c r="BU25" s="382"/>
      <c r="BV25" s="380">
        <v>2575624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6360</v>
      </c>
      <c r="R26" s="469"/>
      <c r="S26" s="469"/>
      <c r="T26" s="469"/>
      <c r="U26" s="469"/>
      <c r="V26" s="508"/>
      <c r="W26" s="563"/>
      <c r="X26" s="551"/>
      <c r="Y26" s="552"/>
      <c r="Z26" s="467" t="s">
        <v>160</v>
      </c>
      <c r="AA26" s="573"/>
      <c r="AB26" s="573"/>
      <c r="AC26" s="573"/>
      <c r="AD26" s="573"/>
      <c r="AE26" s="573"/>
      <c r="AF26" s="573"/>
      <c r="AG26" s="574"/>
      <c r="AH26" s="468">
        <v>20</v>
      </c>
      <c r="AI26" s="469"/>
      <c r="AJ26" s="469"/>
      <c r="AK26" s="469"/>
      <c r="AL26" s="508"/>
      <c r="AM26" s="468">
        <v>59860</v>
      </c>
      <c r="AN26" s="469"/>
      <c r="AO26" s="469"/>
      <c r="AP26" s="469"/>
      <c r="AQ26" s="469"/>
      <c r="AR26" s="508"/>
      <c r="AS26" s="468">
        <v>2993</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4900</v>
      </c>
      <c r="R27" s="469"/>
      <c r="S27" s="469"/>
      <c r="T27" s="469"/>
      <c r="U27" s="469"/>
      <c r="V27" s="508"/>
      <c r="W27" s="563"/>
      <c r="X27" s="551"/>
      <c r="Y27" s="552"/>
      <c r="Z27" s="467" t="s">
        <v>163</v>
      </c>
      <c r="AA27" s="447"/>
      <c r="AB27" s="447"/>
      <c r="AC27" s="447"/>
      <c r="AD27" s="447"/>
      <c r="AE27" s="447"/>
      <c r="AF27" s="447"/>
      <c r="AG27" s="448"/>
      <c r="AH27" s="468">
        <v>20</v>
      </c>
      <c r="AI27" s="469"/>
      <c r="AJ27" s="469"/>
      <c r="AK27" s="469"/>
      <c r="AL27" s="508"/>
      <c r="AM27" s="468">
        <v>56040</v>
      </c>
      <c r="AN27" s="469"/>
      <c r="AO27" s="469"/>
      <c r="AP27" s="469"/>
      <c r="AQ27" s="469"/>
      <c r="AR27" s="508"/>
      <c r="AS27" s="468">
        <v>2802</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835000</v>
      </c>
      <c r="BO27" s="587"/>
      <c r="BP27" s="587"/>
      <c r="BQ27" s="587"/>
      <c r="BR27" s="587"/>
      <c r="BS27" s="587"/>
      <c r="BT27" s="587"/>
      <c r="BU27" s="588"/>
      <c r="BV27" s="586">
        <v>835000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4280</v>
      </c>
      <c r="R28" s="469"/>
      <c r="S28" s="469"/>
      <c r="T28" s="469"/>
      <c r="U28" s="469"/>
      <c r="V28" s="508"/>
      <c r="W28" s="563"/>
      <c r="X28" s="551"/>
      <c r="Y28" s="552"/>
      <c r="Z28" s="467" t="s">
        <v>166</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3004200</v>
      </c>
      <c r="BO28" s="381"/>
      <c r="BP28" s="381"/>
      <c r="BQ28" s="381"/>
      <c r="BR28" s="381"/>
      <c r="BS28" s="381"/>
      <c r="BT28" s="381"/>
      <c r="BU28" s="382"/>
      <c r="BV28" s="380">
        <v>2746200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18</v>
      </c>
      <c r="M29" s="469"/>
      <c r="N29" s="469"/>
      <c r="O29" s="469"/>
      <c r="P29" s="508"/>
      <c r="Q29" s="468">
        <v>4070</v>
      </c>
      <c r="R29" s="469"/>
      <c r="S29" s="469"/>
      <c r="T29" s="469"/>
      <c r="U29" s="469"/>
      <c r="V29" s="508"/>
      <c r="W29" s="564"/>
      <c r="X29" s="565"/>
      <c r="Y29" s="566"/>
      <c r="Z29" s="467" t="s">
        <v>170</v>
      </c>
      <c r="AA29" s="447"/>
      <c r="AB29" s="447"/>
      <c r="AC29" s="447"/>
      <c r="AD29" s="447"/>
      <c r="AE29" s="447"/>
      <c r="AF29" s="447"/>
      <c r="AG29" s="448"/>
      <c r="AH29" s="468">
        <v>360</v>
      </c>
      <c r="AI29" s="469"/>
      <c r="AJ29" s="469"/>
      <c r="AK29" s="469"/>
      <c r="AL29" s="508"/>
      <c r="AM29" s="468">
        <v>1111740</v>
      </c>
      <c r="AN29" s="469"/>
      <c r="AO29" s="469"/>
      <c r="AP29" s="469"/>
      <c r="AQ29" s="469"/>
      <c r="AR29" s="508"/>
      <c r="AS29" s="468">
        <v>3088</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622100</v>
      </c>
      <c r="BO29" s="418"/>
      <c r="BP29" s="418"/>
      <c r="BQ29" s="418"/>
      <c r="BR29" s="418"/>
      <c r="BS29" s="418"/>
      <c r="BT29" s="418"/>
      <c r="BU29" s="419"/>
      <c r="BV29" s="417">
        <v>820600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97.7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889400</v>
      </c>
      <c r="BO30" s="587"/>
      <c r="BP30" s="587"/>
      <c r="BQ30" s="587"/>
      <c r="BR30" s="587"/>
      <c r="BS30" s="587"/>
      <c r="BT30" s="587"/>
      <c r="BU30" s="588"/>
      <c r="BV30" s="586">
        <v>860200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IF('各会計、関係団体の財政状況及び健全化判断比率'!B35="","",'各会計、関係団体の財政状況及び健全化判断比率'!B35)</f>
        <v>総合開発事業特別会計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公立丹南病院組合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農業公社グリーンさばえ</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介護保険事業特別会計(保険事業勘定)</v>
      </c>
      <c r="X35" s="599"/>
      <c r="Y35" s="599"/>
      <c r="Z35" s="599"/>
      <c r="AA35" s="599"/>
      <c r="AB35" s="599"/>
      <c r="AC35" s="599"/>
      <c r="AD35" s="599"/>
      <c r="AE35" s="599"/>
      <c r="AF35" s="599"/>
      <c r="AG35" s="599"/>
      <c r="AH35" s="599"/>
      <c r="AI35" s="599"/>
      <c r="AJ35" s="599"/>
      <c r="AK35" s="599"/>
      <c r="AL35" s="167"/>
      <c r="AM35" s="598">
        <f t="shared" ref="AM35:AM43" si="0">IF(AO35="","",AM34+1)</f>
        <v>7</v>
      </c>
      <c r="AN35" s="598"/>
      <c r="AO35" s="599" t="str">
        <f>IF('各会計、関係団体の財政状況及び健全化判断比率'!B33="","",'各会計、関係団体の財政状況及び健全化判断比率'!B33)</f>
        <v>公共下水道事業会計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福井県丹南広域組合</v>
      </c>
      <c r="BZ35" s="599"/>
      <c r="CA35" s="599"/>
      <c r="CB35" s="599"/>
      <c r="CC35" s="599"/>
      <c r="CD35" s="599"/>
      <c r="CE35" s="599"/>
      <c r="CF35" s="599"/>
      <c r="CG35" s="599"/>
      <c r="CH35" s="599"/>
      <c r="CI35" s="599"/>
      <c r="CJ35" s="599"/>
      <c r="CK35" s="599"/>
      <c r="CL35" s="599"/>
      <c r="CM35" s="599"/>
      <c r="CN35" s="167"/>
      <c r="CO35" s="598">
        <f t="shared" ref="CO35:CO43" si="3">IF(CQ35="","",CO34+1)</f>
        <v>20</v>
      </c>
      <c r="CP35" s="598"/>
      <c r="CQ35" s="599" t="str">
        <f>IF('各会計、関係団体の財政状況及び健全化判断比率'!BS8="","",'各会計、関係団体の財政状況及び健全化判断比率'!BS8)</f>
        <v>鯖江土地開発公社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介護保険事業特別会計(介護サービス事業勘定)</v>
      </c>
      <c r="X36" s="599"/>
      <c r="Y36" s="599"/>
      <c r="Z36" s="599"/>
      <c r="AA36" s="599"/>
      <c r="AB36" s="599"/>
      <c r="AC36" s="599"/>
      <c r="AD36" s="599"/>
      <c r="AE36" s="599"/>
      <c r="AF36" s="599"/>
      <c r="AG36" s="599"/>
      <c r="AH36" s="599"/>
      <c r="AI36" s="599"/>
      <c r="AJ36" s="599"/>
      <c r="AK36" s="599"/>
      <c r="AL36" s="167"/>
      <c r="AM36" s="598">
        <f t="shared" si="0"/>
        <v>8</v>
      </c>
      <c r="AN36" s="598"/>
      <c r="AO36" s="599" t="str">
        <f>IF('各会計、関係団体の財政状況及び健全化判断比率'!B34="","",'各会計、関係団体の財政状況及び健全化判断比率'!B34)</f>
        <v>農業集落排水事業会計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鯖江広域衛生施設組合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鯖江・丹生消防組合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福井県市町総合事務組合（普通会計分）</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福井県市町総合事務組合（事業会計分）</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福井県後期高齢者医療広域連合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福井県後期高齢者医療広域連合（事業会計）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18</v>
      </c>
      <c r="BX42" s="598"/>
      <c r="BY42" s="599" t="str">
        <f>IF('各会計、関係団体の財政状況及び健全化判断比率'!B76="","",'各会計、関係団体の財政状況及び健全化判断比率'!B76)</f>
        <v>福井県自治会館組合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4" t="s">
        <v>526</v>
      </c>
      <c r="D34" s="1184"/>
      <c r="E34" s="1185"/>
      <c r="F34" s="32">
        <v>10.09</v>
      </c>
      <c r="G34" s="33">
        <v>9.6</v>
      </c>
      <c r="H34" s="33">
        <v>7.72</v>
      </c>
      <c r="I34" s="33">
        <v>7.14</v>
      </c>
      <c r="J34" s="34">
        <v>6.79</v>
      </c>
      <c r="K34" s="22"/>
      <c r="L34" s="22"/>
      <c r="M34" s="22"/>
      <c r="N34" s="22"/>
      <c r="O34" s="22"/>
      <c r="P34" s="22"/>
    </row>
    <row r="35" spans="1:16" ht="39" customHeight="1">
      <c r="A35" s="22"/>
      <c r="B35" s="35"/>
      <c r="C35" s="1178" t="s">
        <v>527</v>
      </c>
      <c r="D35" s="1179"/>
      <c r="E35" s="1180"/>
      <c r="F35" s="36">
        <v>2.98</v>
      </c>
      <c r="G35" s="37">
        <v>1.49</v>
      </c>
      <c r="H35" s="37">
        <v>1.87</v>
      </c>
      <c r="I35" s="37">
        <v>2.19</v>
      </c>
      <c r="J35" s="38">
        <v>3.77</v>
      </c>
      <c r="K35" s="22"/>
      <c r="L35" s="22"/>
      <c r="M35" s="22"/>
      <c r="N35" s="22"/>
      <c r="O35" s="22"/>
      <c r="P35" s="22"/>
    </row>
    <row r="36" spans="1:16" ht="39" customHeight="1">
      <c r="A36" s="22"/>
      <c r="B36" s="35"/>
      <c r="C36" s="1178" t="s">
        <v>528</v>
      </c>
      <c r="D36" s="1179"/>
      <c r="E36" s="1180"/>
      <c r="F36" s="36">
        <v>0.52</v>
      </c>
      <c r="G36" s="37">
        <v>0.4</v>
      </c>
      <c r="H36" s="37">
        <v>0.36</v>
      </c>
      <c r="I36" s="37">
        <v>0.81</v>
      </c>
      <c r="J36" s="38">
        <v>1.45</v>
      </c>
      <c r="K36" s="22"/>
      <c r="L36" s="22"/>
      <c r="M36" s="22"/>
      <c r="N36" s="22"/>
      <c r="O36" s="22"/>
      <c r="P36" s="22"/>
    </row>
    <row r="37" spans="1:16" ht="39" customHeight="1">
      <c r="A37" s="22"/>
      <c r="B37" s="35"/>
      <c r="C37" s="1178" t="s">
        <v>529</v>
      </c>
      <c r="D37" s="1179"/>
      <c r="E37" s="1180"/>
      <c r="F37" s="36">
        <v>0.71</v>
      </c>
      <c r="G37" s="37">
        <v>0.94</v>
      </c>
      <c r="H37" s="37">
        <v>0.28999999999999998</v>
      </c>
      <c r="I37" s="37">
        <v>0.14000000000000001</v>
      </c>
      <c r="J37" s="38">
        <v>0.76</v>
      </c>
      <c r="K37" s="22"/>
      <c r="L37" s="22"/>
      <c r="M37" s="22"/>
      <c r="N37" s="22"/>
      <c r="O37" s="22"/>
      <c r="P37" s="22"/>
    </row>
    <row r="38" spans="1:16" ht="39" customHeight="1">
      <c r="A38" s="22"/>
      <c r="B38" s="35"/>
      <c r="C38" s="1178" t="s">
        <v>530</v>
      </c>
      <c r="D38" s="1179"/>
      <c r="E38" s="1180"/>
      <c r="F38" s="36" t="s">
        <v>481</v>
      </c>
      <c r="G38" s="37" t="s">
        <v>481</v>
      </c>
      <c r="H38" s="37" t="s">
        <v>481</v>
      </c>
      <c r="I38" s="37" t="s">
        <v>481</v>
      </c>
      <c r="J38" s="38">
        <v>0.69</v>
      </c>
      <c r="K38" s="22"/>
      <c r="L38" s="22"/>
      <c r="M38" s="22"/>
      <c r="N38" s="22"/>
      <c r="O38" s="22"/>
      <c r="P38" s="22"/>
    </row>
    <row r="39" spans="1:16" ht="39" customHeight="1">
      <c r="A39" s="22"/>
      <c r="B39" s="35"/>
      <c r="C39" s="1178" t="s">
        <v>531</v>
      </c>
      <c r="D39" s="1179"/>
      <c r="E39" s="1180"/>
      <c r="F39" s="36">
        <v>0.09</v>
      </c>
      <c r="G39" s="37">
        <v>0.04</v>
      </c>
      <c r="H39" s="37">
        <v>0.38</v>
      </c>
      <c r="I39" s="37">
        <v>0.34</v>
      </c>
      <c r="J39" s="38">
        <v>0.32</v>
      </c>
      <c r="K39" s="22"/>
      <c r="L39" s="22"/>
      <c r="M39" s="22"/>
      <c r="N39" s="22"/>
      <c r="O39" s="22"/>
      <c r="P39" s="22"/>
    </row>
    <row r="40" spans="1:16" ht="39" customHeight="1">
      <c r="A40" s="22"/>
      <c r="B40" s="35"/>
      <c r="C40" s="1178" t="s">
        <v>532</v>
      </c>
      <c r="D40" s="1179"/>
      <c r="E40" s="1180"/>
      <c r="F40" s="36" t="s">
        <v>481</v>
      </c>
      <c r="G40" s="37" t="s">
        <v>481</v>
      </c>
      <c r="H40" s="37" t="s">
        <v>481</v>
      </c>
      <c r="I40" s="37" t="s">
        <v>481</v>
      </c>
      <c r="J40" s="38">
        <v>0.27</v>
      </c>
      <c r="K40" s="22"/>
      <c r="L40" s="22"/>
      <c r="M40" s="22"/>
      <c r="N40" s="22"/>
      <c r="O40" s="22"/>
      <c r="P40" s="22"/>
    </row>
    <row r="41" spans="1:16" ht="39" customHeight="1">
      <c r="A41" s="22"/>
      <c r="B41" s="35"/>
      <c r="C41" s="1178" t="s">
        <v>533</v>
      </c>
      <c r="D41" s="1179"/>
      <c r="E41" s="1180"/>
      <c r="F41" s="36">
        <v>0.01</v>
      </c>
      <c r="G41" s="37">
        <v>0.01</v>
      </c>
      <c r="H41" s="37">
        <v>0</v>
      </c>
      <c r="I41" s="37">
        <v>0.01</v>
      </c>
      <c r="J41" s="38">
        <v>0.02</v>
      </c>
      <c r="K41" s="22"/>
      <c r="L41" s="22"/>
      <c r="M41" s="22"/>
      <c r="N41" s="22"/>
      <c r="O41" s="22"/>
      <c r="P41" s="22"/>
    </row>
    <row r="42" spans="1:16" ht="39" customHeight="1">
      <c r="A42" s="22"/>
      <c r="B42" s="39"/>
      <c r="C42" s="1178" t="s">
        <v>534</v>
      </c>
      <c r="D42" s="1179"/>
      <c r="E42" s="1180"/>
      <c r="F42" s="36" t="s">
        <v>481</v>
      </c>
      <c r="G42" s="37" t="s">
        <v>481</v>
      </c>
      <c r="H42" s="37" t="s">
        <v>481</v>
      </c>
      <c r="I42" s="37" t="s">
        <v>481</v>
      </c>
      <c r="J42" s="38" t="s">
        <v>481</v>
      </c>
      <c r="K42" s="22"/>
      <c r="L42" s="22"/>
      <c r="M42" s="22"/>
      <c r="N42" s="22"/>
      <c r="O42" s="22"/>
      <c r="P42" s="22"/>
    </row>
    <row r="43" spans="1:16" ht="39" customHeight="1" thickBot="1">
      <c r="A43" s="22"/>
      <c r="B43" s="40"/>
      <c r="C43" s="1181" t="s">
        <v>535</v>
      </c>
      <c r="D43" s="1182"/>
      <c r="E43" s="1183"/>
      <c r="F43" s="41">
        <v>0.03</v>
      </c>
      <c r="G43" s="42">
        <v>0.02</v>
      </c>
      <c r="H43" s="42">
        <v>0.02</v>
      </c>
      <c r="I43" s="42">
        <v>8.98</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4" t="s">
        <v>11</v>
      </c>
      <c r="C45" s="1195"/>
      <c r="D45" s="58"/>
      <c r="E45" s="1200" t="s">
        <v>12</v>
      </c>
      <c r="F45" s="1200"/>
      <c r="G45" s="1200"/>
      <c r="H45" s="1200"/>
      <c r="I45" s="1200"/>
      <c r="J45" s="1201"/>
      <c r="K45" s="59">
        <v>3108</v>
      </c>
      <c r="L45" s="60">
        <v>3072</v>
      </c>
      <c r="M45" s="60">
        <v>3123</v>
      </c>
      <c r="N45" s="60">
        <v>2978</v>
      </c>
      <c r="O45" s="61">
        <v>2927</v>
      </c>
      <c r="P45" s="48"/>
      <c r="Q45" s="48"/>
      <c r="R45" s="48"/>
      <c r="S45" s="48"/>
      <c r="T45" s="48"/>
      <c r="U45" s="48"/>
    </row>
    <row r="46" spans="1:21" ht="30.75" customHeight="1">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c r="A47" s="48"/>
      <c r="B47" s="1196"/>
      <c r="C47" s="1197"/>
      <c r="D47" s="62"/>
      <c r="E47" s="1188" t="s">
        <v>14</v>
      </c>
      <c r="F47" s="1188"/>
      <c r="G47" s="1188"/>
      <c r="H47" s="1188"/>
      <c r="I47" s="1188"/>
      <c r="J47" s="1189"/>
      <c r="K47" s="63">
        <v>13</v>
      </c>
      <c r="L47" s="64">
        <v>13</v>
      </c>
      <c r="M47" s="64">
        <v>27</v>
      </c>
      <c r="N47" s="64">
        <v>47</v>
      </c>
      <c r="O47" s="65">
        <v>67</v>
      </c>
      <c r="P47" s="48"/>
      <c r="Q47" s="48"/>
      <c r="R47" s="48"/>
      <c r="S47" s="48"/>
      <c r="T47" s="48"/>
      <c r="U47" s="48"/>
    </row>
    <row r="48" spans="1:21" ht="30.75" customHeight="1">
      <c r="A48" s="48"/>
      <c r="B48" s="1196"/>
      <c r="C48" s="1197"/>
      <c r="D48" s="62"/>
      <c r="E48" s="1188" t="s">
        <v>15</v>
      </c>
      <c r="F48" s="1188"/>
      <c r="G48" s="1188"/>
      <c r="H48" s="1188"/>
      <c r="I48" s="1188"/>
      <c r="J48" s="1189"/>
      <c r="K48" s="63">
        <v>666</v>
      </c>
      <c r="L48" s="64">
        <v>678</v>
      </c>
      <c r="M48" s="64">
        <v>720</v>
      </c>
      <c r="N48" s="64">
        <v>764</v>
      </c>
      <c r="O48" s="65">
        <v>797</v>
      </c>
      <c r="P48" s="48"/>
      <c r="Q48" s="48"/>
      <c r="R48" s="48"/>
      <c r="S48" s="48"/>
      <c r="T48" s="48"/>
      <c r="U48" s="48"/>
    </row>
    <row r="49" spans="1:21" ht="30.75" customHeight="1">
      <c r="A49" s="48"/>
      <c r="B49" s="1196"/>
      <c r="C49" s="1197"/>
      <c r="D49" s="62"/>
      <c r="E49" s="1188" t="s">
        <v>16</v>
      </c>
      <c r="F49" s="1188"/>
      <c r="G49" s="1188"/>
      <c r="H49" s="1188"/>
      <c r="I49" s="1188"/>
      <c r="J49" s="1189"/>
      <c r="K49" s="63">
        <v>203</v>
      </c>
      <c r="L49" s="64">
        <v>366</v>
      </c>
      <c r="M49" s="64">
        <v>395</v>
      </c>
      <c r="N49" s="64">
        <v>404</v>
      </c>
      <c r="O49" s="65">
        <v>408</v>
      </c>
      <c r="P49" s="48"/>
      <c r="Q49" s="48"/>
      <c r="R49" s="48"/>
      <c r="S49" s="48"/>
      <c r="T49" s="48"/>
      <c r="U49" s="48"/>
    </row>
    <row r="50" spans="1:21" ht="30.75" customHeight="1">
      <c r="A50" s="48"/>
      <c r="B50" s="1196"/>
      <c r="C50" s="1197"/>
      <c r="D50" s="62"/>
      <c r="E50" s="1188" t="s">
        <v>17</v>
      </c>
      <c r="F50" s="1188"/>
      <c r="G50" s="1188"/>
      <c r="H50" s="1188"/>
      <c r="I50" s="1188"/>
      <c r="J50" s="1189"/>
      <c r="K50" s="63">
        <v>91</v>
      </c>
      <c r="L50" s="64">
        <v>91</v>
      </c>
      <c r="M50" s="64">
        <v>91</v>
      </c>
      <c r="N50" s="64">
        <v>91</v>
      </c>
      <c r="O50" s="65">
        <v>91</v>
      </c>
      <c r="P50" s="48"/>
      <c r="Q50" s="48"/>
      <c r="R50" s="48"/>
      <c r="S50" s="48"/>
      <c r="T50" s="48"/>
      <c r="U50" s="48"/>
    </row>
    <row r="51" spans="1:21" ht="30.75" customHeight="1">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c r="A52" s="48"/>
      <c r="B52" s="1186" t="s">
        <v>19</v>
      </c>
      <c r="C52" s="1187"/>
      <c r="D52" s="66"/>
      <c r="E52" s="1188" t="s">
        <v>20</v>
      </c>
      <c r="F52" s="1188"/>
      <c r="G52" s="1188"/>
      <c r="H52" s="1188"/>
      <c r="I52" s="1188"/>
      <c r="J52" s="1189"/>
      <c r="K52" s="63">
        <v>2837</v>
      </c>
      <c r="L52" s="64">
        <v>2873</v>
      </c>
      <c r="M52" s="64">
        <v>3108</v>
      </c>
      <c r="N52" s="64">
        <v>3065</v>
      </c>
      <c r="O52" s="65">
        <v>3103</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1244</v>
      </c>
      <c r="L53" s="69">
        <v>1347</v>
      </c>
      <c r="M53" s="69">
        <v>1248</v>
      </c>
      <c r="N53" s="69">
        <v>1219</v>
      </c>
      <c r="O53" s="70">
        <v>1187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202" t="s">
        <v>24</v>
      </c>
      <c r="C41" s="1203"/>
      <c r="D41" s="81"/>
      <c r="E41" s="1208" t="s">
        <v>25</v>
      </c>
      <c r="F41" s="1208"/>
      <c r="G41" s="1208"/>
      <c r="H41" s="1209"/>
      <c r="I41" s="82">
        <v>26931</v>
      </c>
      <c r="J41" s="83">
        <v>26670</v>
      </c>
      <c r="K41" s="83">
        <v>26568</v>
      </c>
      <c r="L41" s="83">
        <v>26559</v>
      </c>
      <c r="M41" s="84">
        <v>26276</v>
      </c>
    </row>
    <row r="42" spans="2:13" ht="27.75" customHeight="1">
      <c r="B42" s="1204"/>
      <c r="C42" s="1205"/>
      <c r="D42" s="85"/>
      <c r="E42" s="1210" t="s">
        <v>26</v>
      </c>
      <c r="F42" s="1210"/>
      <c r="G42" s="1210"/>
      <c r="H42" s="1211"/>
      <c r="I42" s="86">
        <v>738</v>
      </c>
      <c r="J42" s="87">
        <v>647</v>
      </c>
      <c r="K42" s="87">
        <v>555</v>
      </c>
      <c r="L42" s="87">
        <v>464</v>
      </c>
      <c r="M42" s="88">
        <v>372</v>
      </c>
    </row>
    <row r="43" spans="2:13" ht="27.75" customHeight="1">
      <c r="B43" s="1204"/>
      <c r="C43" s="1205"/>
      <c r="D43" s="85"/>
      <c r="E43" s="1210" t="s">
        <v>27</v>
      </c>
      <c r="F43" s="1210"/>
      <c r="G43" s="1210"/>
      <c r="H43" s="1211"/>
      <c r="I43" s="86">
        <v>10926</v>
      </c>
      <c r="J43" s="87">
        <v>10632</v>
      </c>
      <c r="K43" s="87">
        <v>10912</v>
      </c>
      <c r="L43" s="87">
        <v>10882</v>
      </c>
      <c r="M43" s="88">
        <v>10719</v>
      </c>
    </row>
    <row r="44" spans="2:13" ht="27.75" customHeight="1">
      <c r="B44" s="1204"/>
      <c r="C44" s="1205"/>
      <c r="D44" s="85"/>
      <c r="E44" s="1210" t="s">
        <v>28</v>
      </c>
      <c r="F44" s="1210"/>
      <c r="G44" s="1210"/>
      <c r="H44" s="1211"/>
      <c r="I44" s="86">
        <v>5960</v>
      </c>
      <c r="J44" s="87">
        <v>5282</v>
      </c>
      <c r="K44" s="87">
        <v>4945</v>
      </c>
      <c r="L44" s="87">
        <v>4205</v>
      </c>
      <c r="M44" s="88">
        <v>3590</v>
      </c>
    </row>
    <row r="45" spans="2:13" ht="27.75" customHeight="1">
      <c r="B45" s="1204"/>
      <c r="C45" s="1205"/>
      <c r="D45" s="85"/>
      <c r="E45" s="1210" t="s">
        <v>29</v>
      </c>
      <c r="F45" s="1210"/>
      <c r="G45" s="1210"/>
      <c r="H45" s="1211"/>
      <c r="I45" s="86">
        <v>3570</v>
      </c>
      <c r="J45" s="87">
        <v>3606</v>
      </c>
      <c r="K45" s="87">
        <v>3367</v>
      </c>
      <c r="L45" s="87">
        <v>3084</v>
      </c>
      <c r="M45" s="88">
        <v>3012</v>
      </c>
    </row>
    <row r="46" spans="2:13" ht="27.75" customHeight="1">
      <c r="B46" s="1204"/>
      <c r="C46" s="1205"/>
      <c r="D46" s="89"/>
      <c r="E46" s="1210" t="s">
        <v>30</v>
      </c>
      <c r="F46" s="1210"/>
      <c r="G46" s="1210"/>
      <c r="H46" s="1211"/>
      <c r="I46" s="86">
        <v>383</v>
      </c>
      <c r="J46" s="87">
        <v>248</v>
      </c>
      <c r="K46" s="87">
        <v>255</v>
      </c>
      <c r="L46" s="87">
        <v>258</v>
      </c>
      <c r="M46" s="88">
        <v>258</v>
      </c>
    </row>
    <row r="47" spans="2:13" ht="27.75" customHeight="1">
      <c r="B47" s="1204"/>
      <c r="C47" s="1205"/>
      <c r="D47" s="90"/>
      <c r="E47" s="1212" t="s">
        <v>31</v>
      </c>
      <c r="F47" s="1213"/>
      <c r="G47" s="1213"/>
      <c r="H47" s="1214"/>
      <c r="I47" s="86" t="s">
        <v>481</v>
      </c>
      <c r="J47" s="87" t="s">
        <v>481</v>
      </c>
      <c r="K47" s="87" t="s">
        <v>481</v>
      </c>
      <c r="L47" s="87" t="s">
        <v>481</v>
      </c>
      <c r="M47" s="88" t="s">
        <v>481</v>
      </c>
    </row>
    <row r="48" spans="2:13" ht="27.75" customHeight="1">
      <c r="B48" s="1204"/>
      <c r="C48" s="1205"/>
      <c r="D48" s="85"/>
      <c r="E48" s="1210" t="s">
        <v>32</v>
      </c>
      <c r="F48" s="1210"/>
      <c r="G48" s="1210"/>
      <c r="H48" s="1211"/>
      <c r="I48" s="86" t="s">
        <v>481</v>
      </c>
      <c r="J48" s="87" t="s">
        <v>481</v>
      </c>
      <c r="K48" s="87" t="s">
        <v>481</v>
      </c>
      <c r="L48" s="87" t="s">
        <v>481</v>
      </c>
      <c r="M48" s="88" t="s">
        <v>481</v>
      </c>
    </row>
    <row r="49" spans="2:13" ht="27.75" customHeight="1">
      <c r="B49" s="1206"/>
      <c r="C49" s="1207"/>
      <c r="D49" s="85"/>
      <c r="E49" s="1210" t="s">
        <v>33</v>
      </c>
      <c r="F49" s="1210"/>
      <c r="G49" s="1210"/>
      <c r="H49" s="1211"/>
      <c r="I49" s="86" t="s">
        <v>481</v>
      </c>
      <c r="J49" s="87" t="s">
        <v>481</v>
      </c>
      <c r="K49" s="87" t="s">
        <v>481</v>
      </c>
      <c r="L49" s="87" t="s">
        <v>481</v>
      </c>
      <c r="M49" s="88" t="s">
        <v>481</v>
      </c>
    </row>
    <row r="50" spans="2:13" ht="27.75" customHeight="1">
      <c r="B50" s="1215" t="s">
        <v>34</v>
      </c>
      <c r="C50" s="1216"/>
      <c r="D50" s="91"/>
      <c r="E50" s="1210" t="s">
        <v>35</v>
      </c>
      <c r="F50" s="1210"/>
      <c r="G50" s="1210"/>
      <c r="H50" s="1211"/>
      <c r="I50" s="86">
        <v>4144</v>
      </c>
      <c r="J50" s="87">
        <v>4513</v>
      </c>
      <c r="K50" s="87">
        <v>4309</v>
      </c>
      <c r="L50" s="87">
        <v>4755</v>
      </c>
      <c r="M50" s="88">
        <v>4905</v>
      </c>
    </row>
    <row r="51" spans="2:13" ht="27.75" customHeight="1">
      <c r="B51" s="1204"/>
      <c r="C51" s="1205"/>
      <c r="D51" s="85"/>
      <c r="E51" s="1210" t="s">
        <v>36</v>
      </c>
      <c r="F51" s="1210"/>
      <c r="G51" s="1210"/>
      <c r="H51" s="1211"/>
      <c r="I51" s="86">
        <v>8606</v>
      </c>
      <c r="J51" s="87">
        <v>7521</v>
      </c>
      <c r="K51" s="87">
        <v>7359</v>
      </c>
      <c r="L51" s="87">
        <v>7400</v>
      </c>
      <c r="M51" s="88">
        <v>7716</v>
      </c>
    </row>
    <row r="52" spans="2:13" ht="27.75" customHeight="1">
      <c r="B52" s="1206"/>
      <c r="C52" s="1207"/>
      <c r="D52" s="85"/>
      <c r="E52" s="1210" t="s">
        <v>37</v>
      </c>
      <c r="F52" s="1210"/>
      <c r="G52" s="1210"/>
      <c r="H52" s="1211"/>
      <c r="I52" s="86">
        <v>31982</v>
      </c>
      <c r="J52" s="87">
        <v>32377</v>
      </c>
      <c r="K52" s="87">
        <v>32332</v>
      </c>
      <c r="L52" s="87">
        <v>32423</v>
      </c>
      <c r="M52" s="88">
        <v>31713</v>
      </c>
    </row>
    <row r="53" spans="2:13" ht="27.75" customHeight="1" thickBot="1">
      <c r="B53" s="1217" t="s">
        <v>21</v>
      </c>
      <c r="C53" s="1218"/>
      <c r="D53" s="92"/>
      <c r="E53" s="1219" t="s">
        <v>38</v>
      </c>
      <c r="F53" s="1219"/>
      <c r="G53" s="1219"/>
      <c r="H53" s="1220"/>
      <c r="I53" s="93">
        <v>3776</v>
      </c>
      <c r="J53" s="94">
        <v>2674</v>
      </c>
      <c r="K53" s="94">
        <v>2602</v>
      </c>
      <c r="L53" s="94">
        <v>874</v>
      </c>
      <c r="M53" s="95">
        <v>-106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ht="13.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552</v>
      </c>
    </row>
    <row r="11" spans="1:51" s="347" customFormat="1" ht="13.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552</v>
      </c>
    </row>
    <row r="13" spans="1:51" s="347" customFormat="1" ht="13.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c r="P19" s="246"/>
      <c r="Q19" s="246"/>
    </row>
    <row r="20" spans="1:259" ht="13.5">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2"/>
      <c r="C40" s="246"/>
      <c r="D40" s="246"/>
      <c r="E40" s="246"/>
      <c r="F40" s="246"/>
      <c r="G40" s="246"/>
      <c r="H40" s="246"/>
      <c r="I40" s="246"/>
      <c r="J40" s="246"/>
      <c r="K40" s="246"/>
      <c r="L40" s="246"/>
      <c r="M40" s="246"/>
      <c r="N40" s="246"/>
      <c r="O40" s="246"/>
      <c r="P40" s="352"/>
      <c r="Q40" s="246"/>
    </row>
    <row r="41" spans="2:17" ht="17.25">
      <c r="B41" s="247" t="s">
        <v>553</v>
      </c>
      <c r="C41" s="248"/>
      <c r="D41" s="248"/>
      <c r="E41" s="248"/>
      <c r="F41" s="248"/>
      <c r="G41" s="248"/>
      <c r="H41" s="248"/>
      <c r="I41" s="248"/>
      <c r="J41" s="248"/>
      <c r="K41" s="248"/>
      <c r="L41" s="248"/>
      <c r="M41" s="248"/>
      <c r="N41" s="248"/>
      <c r="O41" s="248"/>
      <c r="P41" s="249"/>
    </row>
    <row r="42" spans="2:17" ht="13.5">
      <c r="B42" s="250"/>
      <c r="C42" s="246"/>
      <c r="D42" s="246"/>
      <c r="E42" s="246"/>
      <c r="F42" s="246"/>
      <c r="G42" s="353" t="s">
        <v>554</v>
      </c>
      <c r="I42" s="354"/>
      <c r="J42" s="354"/>
      <c r="K42" s="354"/>
      <c r="L42" s="246"/>
      <c r="M42" s="246"/>
      <c r="N42" s="246"/>
      <c r="O42" s="246"/>
    </row>
    <row r="43" spans="2:17" ht="13.5">
      <c r="B43" s="250"/>
      <c r="C43" s="246"/>
      <c r="D43" s="246"/>
      <c r="E43" s="246"/>
      <c r="F43" s="246"/>
      <c r="G43" s="1235"/>
      <c r="H43" s="1236"/>
      <c r="I43" s="1236"/>
      <c r="J43" s="1236"/>
      <c r="K43" s="1236"/>
      <c r="L43" s="1236"/>
      <c r="M43" s="1236"/>
      <c r="N43" s="1236"/>
      <c r="O43" s="1237"/>
    </row>
    <row r="44" spans="2:17" ht="13.5">
      <c r="B44" s="250"/>
      <c r="C44" s="246"/>
      <c r="D44" s="246"/>
      <c r="E44" s="246"/>
      <c r="F44" s="246"/>
      <c r="G44" s="1238"/>
      <c r="H44" s="1239"/>
      <c r="I44" s="1239"/>
      <c r="J44" s="1239"/>
      <c r="K44" s="1239"/>
      <c r="L44" s="1239"/>
      <c r="M44" s="1239"/>
      <c r="N44" s="1239"/>
      <c r="O44" s="1240"/>
    </row>
    <row r="45" spans="2:17" ht="13.5">
      <c r="B45" s="250"/>
      <c r="C45" s="246"/>
      <c r="D45" s="246"/>
      <c r="E45" s="246"/>
      <c r="F45" s="246"/>
      <c r="G45" s="1238"/>
      <c r="H45" s="1239"/>
      <c r="I45" s="1239"/>
      <c r="J45" s="1239"/>
      <c r="K45" s="1239"/>
      <c r="L45" s="1239"/>
      <c r="M45" s="1239"/>
      <c r="N45" s="1239"/>
      <c r="O45" s="1240"/>
    </row>
    <row r="46" spans="2:17" ht="13.5">
      <c r="B46" s="250"/>
      <c r="C46" s="246"/>
      <c r="D46" s="246"/>
      <c r="E46" s="246"/>
      <c r="F46" s="246"/>
      <c r="G46" s="1238"/>
      <c r="H46" s="1239"/>
      <c r="I46" s="1239"/>
      <c r="J46" s="1239"/>
      <c r="K46" s="1239"/>
      <c r="L46" s="1239"/>
      <c r="M46" s="1239"/>
      <c r="N46" s="1239"/>
      <c r="O46" s="1240"/>
    </row>
    <row r="47" spans="2:17" ht="13.5">
      <c r="B47" s="250"/>
      <c r="C47" s="246"/>
      <c r="D47" s="246"/>
      <c r="E47" s="246"/>
      <c r="F47" s="246"/>
      <c r="G47" s="1241"/>
      <c r="H47" s="1242"/>
      <c r="I47" s="1242"/>
      <c r="J47" s="1242"/>
      <c r="K47" s="1242"/>
      <c r="L47" s="1242"/>
      <c r="M47" s="1242"/>
      <c r="N47" s="1242"/>
      <c r="O47" s="1243"/>
    </row>
    <row r="48" spans="2:17" ht="13.5">
      <c r="B48" s="250"/>
      <c r="C48" s="246"/>
      <c r="D48" s="246"/>
      <c r="E48" s="246"/>
      <c r="F48" s="246"/>
      <c r="G48" s="246"/>
      <c r="H48" s="355"/>
      <c r="I48" s="355"/>
      <c r="J48" s="355"/>
    </row>
    <row r="49" spans="1:17" ht="13.5">
      <c r="B49" s="250"/>
      <c r="C49" s="246"/>
      <c r="D49" s="246"/>
      <c r="E49" s="246"/>
      <c r="F49" s="246"/>
      <c r="G49" s="245" t="s">
        <v>555</v>
      </c>
    </row>
    <row r="50" spans="1:17" ht="13.5">
      <c r="B50" s="250"/>
      <c r="C50" s="246"/>
      <c r="D50" s="246"/>
      <c r="E50" s="246"/>
      <c r="F50" s="246"/>
      <c r="G50" s="1244"/>
      <c r="H50" s="1245"/>
      <c r="I50" s="1245"/>
      <c r="J50" s="1246"/>
      <c r="K50" s="356" t="s">
        <v>520</v>
      </c>
      <c r="L50" s="356" t="s">
        <v>521</v>
      </c>
      <c r="M50" s="356" t="s">
        <v>522</v>
      </c>
      <c r="N50" s="356" t="s">
        <v>523</v>
      </c>
      <c r="O50" s="356" t="s">
        <v>524</v>
      </c>
    </row>
    <row r="51" spans="1:17" ht="13.5">
      <c r="B51" s="250"/>
      <c r="C51" s="246"/>
      <c r="D51" s="246"/>
      <c r="E51" s="246"/>
      <c r="F51" s="246"/>
      <c r="G51" s="1247" t="s">
        <v>556</v>
      </c>
      <c r="H51" s="1248"/>
      <c r="I51" s="1253" t="s">
        <v>557</v>
      </c>
      <c r="J51" s="1253"/>
      <c r="K51" s="1255"/>
      <c r="L51" s="1255"/>
      <c r="M51" s="1255"/>
      <c r="N51" s="1255"/>
      <c r="O51" s="1255"/>
    </row>
    <row r="52" spans="1:17" ht="13.5">
      <c r="B52" s="250"/>
      <c r="C52" s="246"/>
      <c r="D52" s="246"/>
      <c r="E52" s="246"/>
      <c r="F52" s="246"/>
      <c r="G52" s="1249"/>
      <c r="H52" s="1250"/>
      <c r="I52" s="1254"/>
      <c r="J52" s="1254"/>
      <c r="K52" s="1221"/>
      <c r="L52" s="1221"/>
      <c r="M52" s="1221"/>
      <c r="N52" s="1221"/>
      <c r="O52" s="1221"/>
    </row>
    <row r="53" spans="1:17" ht="13.5">
      <c r="A53" s="357"/>
      <c r="B53" s="250"/>
      <c r="C53" s="246"/>
      <c r="D53" s="246"/>
      <c r="E53" s="246"/>
      <c r="F53" s="246"/>
      <c r="G53" s="1249"/>
      <c r="H53" s="1250"/>
      <c r="I53" s="1233" t="s">
        <v>562</v>
      </c>
      <c r="J53" s="1233"/>
      <c r="K53" s="1256"/>
      <c r="L53" s="1256"/>
      <c r="M53" s="1256"/>
      <c r="N53" s="1256"/>
      <c r="O53" s="1256"/>
    </row>
    <row r="54" spans="1:17" ht="13.5">
      <c r="A54" s="357"/>
      <c r="B54" s="250"/>
      <c r="C54" s="246"/>
      <c r="D54" s="246"/>
      <c r="E54" s="246"/>
      <c r="F54" s="246"/>
      <c r="G54" s="1251"/>
      <c r="H54" s="1252"/>
      <c r="I54" s="1233"/>
      <c r="J54" s="1233"/>
      <c r="K54" s="1226"/>
      <c r="L54" s="1226"/>
      <c r="M54" s="1226"/>
      <c r="N54" s="1226"/>
      <c r="O54" s="1226"/>
    </row>
    <row r="55" spans="1:17" ht="13.5">
      <c r="A55" s="357"/>
      <c r="B55" s="250"/>
      <c r="C55" s="246"/>
      <c r="D55" s="246"/>
      <c r="E55" s="246"/>
      <c r="F55" s="246"/>
      <c r="G55" s="1227" t="s">
        <v>558</v>
      </c>
      <c r="H55" s="1228"/>
      <c r="I55" s="1233" t="s">
        <v>557</v>
      </c>
      <c r="J55" s="1233"/>
      <c r="K55" s="1255"/>
      <c r="L55" s="1255"/>
      <c r="M55" s="1255"/>
      <c r="N55" s="1255"/>
      <c r="O55" s="1255"/>
    </row>
    <row r="56" spans="1:17" ht="13.5">
      <c r="A56" s="357"/>
      <c r="B56" s="250"/>
      <c r="C56" s="246"/>
      <c r="D56" s="246"/>
      <c r="E56" s="246"/>
      <c r="F56" s="246"/>
      <c r="G56" s="1229"/>
      <c r="H56" s="1230"/>
      <c r="I56" s="1233"/>
      <c r="J56" s="1233"/>
      <c r="K56" s="1221"/>
      <c r="L56" s="1221"/>
      <c r="M56" s="1221"/>
      <c r="N56" s="1221"/>
      <c r="O56" s="1221"/>
    </row>
    <row r="57" spans="1:17" s="357" customFormat="1" ht="13.5">
      <c r="B57" s="358"/>
      <c r="C57" s="354"/>
      <c r="D57" s="354"/>
      <c r="E57" s="354"/>
      <c r="F57" s="354"/>
      <c r="G57" s="1229"/>
      <c r="H57" s="1230"/>
      <c r="I57" s="1223" t="s">
        <v>562</v>
      </c>
      <c r="J57" s="1223"/>
      <c r="K57" s="1256"/>
      <c r="L57" s="1256"/>
      <c r="M57" s="1256"/>
      <c r="N57" s="1256"/>
      <c r="O57" s="1256"/>
      <c r="P57" s="359"/>
      <c r="Q57" s="358"/>
    </row>
    <row r="58" spans="1:17" s="357" customFormat="1" ht="13.5">
      <c r="A58" s="245"/>
      <c r="B58" s="358"/>
      <c r="C58" s="354"/>
      <c r="D58" s="354"/>
      <c r="E58" s="354"/>
      <c r="F58" s="354"/>
      <c r="G58" s="1231"/>
      <c r="H58" s="1232"/>
      <c r="I58" s="1223"/>
      <c r="J58" s="1223"/>
      <c r="K58" s="1226"/>
      <c r="L58" s="1226"/>
      <c r="M58" s="1226"/>
      <c r="N58" s="1226"/>
      <c r="O58" s="1226"/>
      <c r="P58" s="359"/>
      <c r="Q58" s="358"/>
    </row>
    <row r="59" spans="1:17" s="357" customFormat="1" ht="13.5">
      <c r="A59" s="245"/>
      <c r="B59" s="358"/>
      <c r="C59" s="354"/>
      <c r="D59" s="354"/>
      <c r="E59" s="354"/>
      <c r="F59" s="354"/>
      <c r="G59" s="354"/>
      <c r="H59" s="354"/>
      <c r="I59" s="354"/>
      <c r="J59" s="354"/>
      <c r="K59" s="360"/>
      <c r="L59" s="360"/>
      <c r="M59" s="360"/>
      <c r="N59" s="360"/>
      <c r="O59" s="360"/>
      <c r="P59" s="359"/>
      <c r="Q59" s="358"/>
    </row>
    <row r="60" spans="1:17" s="357" customFormat="1" ht="13.5">
      <c r="A60" s="245"/>
      <c r="B60" s="358"/>
      <c r="C60" s="354"/>
      <c r="D60" s="354"/>
      <c r="E60" s="354"/>
      <c r="F60" s="354"/>
      <c r="G60" s="354"/>
      <c r="H60" s="354"/>
      <c r="I60" s="354"/>
      <c r="J60" s="354"/>
      <c r="K60" s="360"/>
      <c r="L60" s="360"/>
      <c r="M60" s="360"/>
      <c r="N60" s="360"/>
      <c r="O60" s="360"/>
      <c r="P60" s="359"/>
      <c r="Q60" s="358"/>
    </row>
    <row r="61" spans="1:17" s="357" customFormat="1" ht="13.5">
      <c r="A61" s="245"/>
      <c r="B61" s="361"/>
      <c r="C61" s="362"/>
      <c r="D61" s="362"/>
      <c r="E61" s="362"/>
      <c r="F61" s="362"/>
      <c r="G61" s="362"/>
      <c r="H61" s="362"/>
      <c r="I61" s="362"/>
      <c r="J61" s="362"/>
      <c r="K61" s="362"/>
      <c r="L61" s="362"/>
      <c r="M61" s="363"/>
      <c r="N61" s="363"/>
      <c r="O61" s="363"/>
      <c r="P61" s="364"/>
      <c r="Q61" s="358"/>
    </row>
    <row r="62" spans="1:17" ht="13.5">
      <c r="B62" s="352"/>
      <c r="C62" s="352"/>
      <c r="D62" s="352"/>
      <c r="E62" s="352"/>
      <c r="F62" s="352"/>
      <c r="G62" s="352"/>
      <c r="H62" s="352"/>
      <c r="I62" s="352"/>
      <c r="J62" s="352"/>
      <c r="K62" s="352"/>
      <c r="L62" s="352"/>
      <c r="M62" s="352"/>
      <c r="N62" s="352"/>
      <c r="O62" s="352"/>
      <c r="P62" s="352"/>
      <c r="Q62" s="246"/>
    </row>
    <row r="63" spans="1:17" ht="17.25">
      <c r="B63" s="309" t="s">
        <v>559</v>
      </c>
      <c r="C63" s="246"/>
      <c r="D63" s="246"/>
      <c r="E63" s="246"/>
      <c r="F63" s="246"/>
      <c r="G63" s="246"/>
      <c r="H63" s="246"/>
      <c r="I63" s="246"/>
      <c r="J63" s="246"/>
      <c r="K63" s="246"/>
      <c r="L63" s="246"/>
      <c r="M63" s="246"/>
      <c r="N63" s="246"/>
      <c r="O63" s="246"/>
    </row>
    <row r="64" spans="1:17" ht="13.5">
      <c r="B64" s="250"/>
      <c r="C64" s="246"/>
      <c r="D64" s="246"/>
      <c r="E64" s="246"/>
      <c r="F64" s="246"/>
      <c r="G64" s="353" t="s">
        <v>554</v>
      </c>
      <c r="I64" s="354"/>
      <c r="J64" s="354"/>
      <c r="K64" s="354"/>
      <c r="L64" s="246"/>
      <c r="M64" s="246"/>
      <c r="N64" s="246"/>
      <c r="O64" s="246"/>
    </row>
    <row r="65" spans="2:30" ht="13.5">
      <c r="B65" s="250"/>
      <c r="C65" s="246"/>
      <c r="D65" s="246"/>
      <c r="E65" s="246"/>
      <c r="F65" s="246"/>
      <c r="G65" s="1235" t="s">
        <v>563</v>
      </c>
      <c r="H65" s="1236"/>
      <c r="I65" s="1236"/>
      <c r="J65" s="1236"/>
      <c r="K65" s="1236"/>
      <c r="L65" s="1236"/>
      <c r="M65" s="1236"/>
      <c r="N65" s="1236"/>
      <c r="O65" s="1237"/>
    </row>
    <row r="66" spans="2:30" ht="13.5">
      <c r="B66" s="250"/>
      <c r="C66" s="246"/>
      <c r="D66" s="246"/>
      <c r="E66" s="246"/>
      <c r="F66" s="246"/>
      <c r="G66" s="1238"/>
      <c r="H66" s="1239"/>
      <c r="I66" s="1239"/>
      <c r="J66" s="1239"/>
      <c r="K66" s="1239"/>
      <c r="L66" s="1239"/>
      <c r="M66" s="1239"/>
      <c r="N66" s="1239"/>
      <c r="O66" s="1240"/>
    </row>
    <row r="67" spans="2:30" ht="13.5">
      <c r="B67" s="250"/>
      <c r="C67" s="246"/>
      <c r="D67" s="246"/>
      <c r="E67" s="246"/>
      <c r="F67" s="246"/>
      <c r="G67" s="1238"/>
      <c r="H67" s="1239"/>
      <c r="I67" s="1239"/>
      <c r="J67" s="1239"/>
      <c r="K67" s="1239"/>
      <c r="L67" s="1239"/>
      <c r="M67" s="1239"/>
      <c r="N67" s="1239"/>
      <c r="O67" s="1240"/>
    </row>
    <row r="68" spans="2:30" ht="13.5">
      <c r="B68" s="250"/>
      <c r="C68" s="246"/>
      <c r="D68" s="246"/>
      <c r="E68" s="246"/>
      <c r="F68" s="246"/>
      <c r="G68" s="1238"/>
      <c r="H68" s="1239"/>
      <c r="I68" s="1239"/>
      <c r="J68" s="1239"/>
      <c r="K68" s="1239"/>
      <c r="L68" s="1239"/>
      <c r="M68" s="1239"/>
      <c r="N68" s="1239"/>
      <c r="O68" s="1240"/>
    </row>
    <row r="69" spans="2:30" ht="13.5">
      <c r="B69" s="250"/>
      <c r="C69" s="246"/>
      <c r="D69" s="246"/>
      <c r="E69" s="246"/>
      <c r="F69" s="246"/>
      <c r="G69" s="1241"/>
      <c r="H69" s="1242"/>
      <c r="I69" s="1242"/>
      <c r="J69" s="1242"/>
      <c r="K69" s="1242"/>
      <c r="L69" s="1242"/>
      <c r="M69" s="1242"/>
      <c r="N69" s="1242"/>
      <c r="O69" s="1243"/>
    </row>
    <row r="70" spans="2:30" ht="13.5">
      <c r="B70" s="250"/>
      <c r="C70" s="246"/>
      <c r="D70" s="246"/>
      <c r="E70" s="246"/>
      <c r="F70" s="246"/>
      <c r="G70" s="246"/>
      <c r="H70" s="365"/>
      <c r="I70" s="365"/>
      <c r="J70" s="366"/>
      <c r="K70" s="366"/>
      <c r="L70" s="367"/>
      <c r="M70" s="366"/>
      <c r="N70" s="367"/>
      <c r="O70" s="368"/>
    </row>
    <row r="71" spans="2:30" ht="13.5">
      <c r="B71" s="250"/>
      <c r="C71" s="246"/>
      <c r="D71" s="246"/>
      <c r="E71" s="246"/>
      <c r="F71" s="246"/>
      <c r="G71" s="369" t="s">
        <v>560</v>
      </c>
      <c r="I71" s="370"/>
      <c r="J71" s="366"/>
      <c r="K71" s="366"/>
      <c r="L71" s="367"/>
      <c r="M71" s="366"/>
      <c r="N71" s="367"/>
      <c r="O71" s="368"/>
    </row>
    <row r="72" spans="2:30" ht="13.5">
      <c r="B72" s="250"/>
      <c r="C72" s="246"/>
      <c r="D72" s="246"/>
      <c r="E72" s="246"/>
      <c r="F72" s="246"/>
      <c r="G72" s="1244"/>
      <c r="H72" s="1245"/>
      <c r="I72" s="1245"/>
      <c r="J72" s="1246"/>
      <c r="K72" s="356" t="s">
        <v>520</v>
      </c>
      <c r="L72" s="356" t="s">
        <v>521</v>
      </c>
      <c r="M72" s="356" t="s">
        <v>522</v>
      </c>
      <c r="N72" s="356" t="s">
        <v>523</v>
      </c>
      <c r="O72" s="356" t="s">
        <v>524</v>
      </c>
    </row>
    <row r="73" spans="2:30" ht="13.5">
      <c r="B73" s="250"/>
      <c r="C73" s="246"/>
      <c r="D73" s="246"/>
      <c r="E73" s="246"/>
      <c r="F73" s="246"/>
      <c r="G73" s="1247" t="s">
        <v>556</v>
      </c>
      <c r="H73" s="1248"/>
      <c r="I73" s="1253" t="s">
        <v>557</v>
      </c>
      <c r="J73" s="1253"/>
      <c r="K73" s="1234">
        <v>31.6</v>
      </c>
      <c r="L73" s="1234">
        <v>22.1</v>
      </c>
      <c r="M73" s="1221">
        <v>21.9</v>
      </c>
      <c r="N73" s="1221">
        <v>7.2</v>
      </c>
      <c r="O73" s="1221"/>
      <c r="S73" s="245">
        <v>9.9</v>
      </c>
    </row>
    <row r="74" spans="2:30" ht="13.5">
      <c r="B74" s="250"/>
      <c r="C74" s="246"/>
      <c r="D74" s="246"/>
      <c r="E74" s="246"/>
      <c r="F74" s="246"/>
      <c r="G74" s="1249"/>
      <c r="H74" s="1250"/>
      <c r="I74" s="1254"/>
      <c r="J74" s="1254"/>
      <c r="K74" s="1234"/>
      <c r="L74" s="1234"/>
      <c r="M74" s="1221"/>
      <c r="N74" s="1221"/>
      <c r="O74" s="1221"/>
    </row>
    <row r="75" spans="2:30" ht="13.5">
      <c r="B75" s="250"/>
      <c r="C75" s="246"/>
      <c r="D75" s="246"/>
      <c r="E75" s="246"/>
      <c r="F75" s="246"/>
      <c r="G75" s="1249"/>
      <c r="H75" s="1250"/>
      <c r="I75" s="1233" t="s">
        <v>561</v>
      </c>
      <c r="J75" s="1233"/>
      <c r="K75" s="1225">
        <v>11.2</v>
      </c>
      <c r="L75" s="1225">
        <v>11</v>
      </c>
      <c r="M75" s="1225">
        <v>10.7</v>
      </c>
      <c r="N75" s="1225">
        <v>10.6</v>
      </c>
      <c r="O75" s="1225">
        <v>10.1</v>
      </c>
      <c r="U75" s="245">
        <v>81.2</v>
      </c>
      <c r="W75" s="245">
        <v>87.2</v>
      </c>
      <c r="Y75" s="245">
        <v>99.8</v>
      </c>
      <c r="AA75" s="245">
        <v>109.5</v>
      </c>
      <c r="AC75" s="245">
        <v>115.2</v>
      </c>
    </row>
    <row r="76" spans="2:30" ht="13.5">
      <c r="B76" s="250"/>
      <c r="C76" s="246"/>
      <c r="D76" s="246"/>
      <c r="E76" s="246"/>
      <c r="F76" s="246"/>
      <c r="G76" s="1251"/>
      <c r="H76" s="1252"/>
      <c r="I76" s="1233"/>
      <c r="J76" s="1233"/>
      <c r="K76" s="1226"/>
      <c r="L76" s="1226"/>
      <c r="M76" s="1226"/>
      <c r="N76" s="1226"/>
      <c r="O76" s="1226"/>
    </row>
    <row r="77" spans="2:30" ht="13.5">
      <c r="B77" s="250"/>
      <c r="C77" s="246"/>
      <c r="D77" s="246"/>
      <c r="E77" s="246"/>
      <c r="F77" s="246"/>
      <c r="G77" s="1227" t="s">
        <v>558</v>
      </c>
      <c r="H77" s="1228"/>
      <c r="I77" s="1233" t="s">
        <v>557</v>
      </c>
      <c r="J77" s="1233"/>
      <c r="K77" s="1234">
        <v>57.6</v>
      </c>
      <c r="L77" s="1234">
        <v>48.3</v>
      </c>
      <c r="M77" s="1221">
        <v>44.4</v>
      </c>
      <c r="N77" s="1221">
        <v>37.299999999999997</v>
      </c>
      <c r="O77" s="1221">
        <v>33.1</v>
      </c>
      <c r="R77" s="245">
        <v>12.3</v>
      </c>
      <c r="T77" s="245">
        <v>11.1</v>
      </c>
    </row>
    <row r="78" spans="2:30" ht="13.5">
      <c r="B78" s="250"/>
      <c r="C78" s="246"/>
      <c r="D78" s="246"/>
      <c r="E78" s="246"/>
      <c r="F78" s="246"/>
      <c r="G78" s="1229"/>
      <c r="H78" s="1230"/>
      <c r="I78" s="1233"/>
      <c r="J78" s="1233"/>
      <c r="K78" s="1234"/>
      <c r="L78" s="1234"/>
      <c r="M78" s="1221"/>
      <c r="N78" s="1221"/>
      <c r="O78" s="1221"/>
    </row>
    <row r="79" spans="2:30" ht="13.5">
      <c r="B79" s="250"/>
      <c r="C79" s="246"/>
      <c r="D79" s="246"/>
      <c r="E79" s="246"/>
      <c r="F79" s="246"/>
      <c r="G79" s="1229"/>
      <c r="H79" s="1230"/>
      <c r="I79" s="1222" t="s">
        <v>561</v>
      </c>
      <c r="J79" s="1223"/>
      <c r="K79" s="1224">
        <v>11.3</v>
      </c>
      <c r="L79" s="1224">
        <v>10.4</v>
      </c>
      <c r="M79" s="1224">
        <v>9.4</v>
      </c>
      <c r="N79" s="1224">
        <v>7.8</v>
      </c>
      <c r="O79" s="1224">
        <v>7.5</v>
      </c>
      <c r="V79" s="245">
        <v>53.5</v>
      </c>
      <c r="X79" s="245">
        <v>48.2</v>
      </c>
      <c r="Z79" s="245">
        <v>34.200000000000003</v>
      </c>
      <c r="AB79" s="245">
        <v>30.3</v>
      </c>
      <c r="AD79" s="245">
        <v>28.9</v>
      </c>
    </row>
    <row r="80" spans="2:30" ht="13.5">
      <c r="B80" s="250"/>
      <c r="C80" s="246"/>
      <c r="D80" s="246"/>
      <c r="E80" s="246"/>
      <c r="F80" s="246"/>
      <c r="G80" s="1231"/>
      <c r="H80" s="1232"/>
      <c r="I80" s="1223"/>
      <c r="J80" s="1223"/>
      <c r="K80" s="1224"/>
      <c r="L80" s="1224"/>
      <c r="M80" s="1224"/>
      <c r="N80" s="1224"/>
      <c r="O80" s="1224"/>
    </row>
    <row r="81" spans="2:17" ht="13.5">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73"/>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5:N76"/>
    <mergeCell ref="O75:O76"/>
    <mergeCell ref="N77:N78"/>
    <mergeCell ref="O77:O78"/>
    <mergeCell ref="I79:J80"/>
    <mergeCell ref="K79:K80"/>
    <mergeCell ref="L79:L80"/>
    <mergeCell ref="M79:M80"/>
    <mergeCell ref="N79:N80"/>
    <mergeCell ref="O79:O80"/>
    <mergeCell ref="G77:H80"/>
    <mergeCell ref="I77:J78"/>
    <mergeCell ref="K77:K78"/>
    <mergeCell ref="L77:L78"/>
    <mergeCell ref="M77:M78"/>
    <mergeCell ref="K75:K76"/>
    <mergeCell ref="L75:L76"/>
    <mergeCell ref="M75:M76"/>
    <mergeCell ref="G65:O69"/>
    <mergeCell ref="G72:J72"/>
    <mergeCell ref="G73:H76"/>
    <mergeCell ref="I73:J74"/>
    <mergeCell ref="K73:K74"/>
    <mergeCell ref="L73:L74"/>
    <mergeCell ref="M73:M74"/>
    <mergeCell ref="N73:N74"/>
    <mergeCell ref="O73:O74"/>
    <mergeCell ref="I75:J76"/>
    <mergeCell ref="N53:N54"/>
    <mergeCell ref="O53:O54"/>
    <mergeCell ref="N55:N56"/>
    <mergeCell ref="O55:O56"/>
    <mergeCell ref="I57:J58"/>
    <mergeCell ref="K57:K58"/>
    <mergeCell ref="L57:L58"/>
    <mergeCell ref="M57:M58"/>
    <mergeCell ref="N57:N58"/>
    <mergeCell ref="O57:O58"/>
    <mergeCell ref="G55:H58"/>
    <mergeCell ref="I55:J56"/>
    <mergeCell ref="K55:K56"/>
    <mergeCell ref="L55:L56"/>
    <mergeCell ref="M55:M56"/>
    <mergeCell ref="K53:K54"/>
    <mergeCell ref="L53:L54"/>
    <mergeCell ref="M53:M54"/>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519</v>
      </c>
      <c r="G2" s="113"/>
      <c r="H2" s="114"/>
    </row>
    <row r="3" spans="1:8">
      <c r="A3" s="110" t="s">
        <v>512</v>
      </c>
      <c r="B3" s="115"/>
      <c r="C3" s="116"/>
      <c r="D3" s="117">
        <v>41543</v>
      </c>
      <c r="E3" s="118"/>
      <c r="F3" s="119">
        <v>45761</v>
      </c>
      <c r="G3" s="120"/>
      <c r="H3" s="121"/>
    </row>
    <row r="4" spans="1:8">
      <c r="A4" s="122"/>
      <c r="B4" s="123"/>
      <c r="C4" s="124"/>
      <c r="D4" s="125">
        <v>20890</v>
      </c>
      <c r="E4" s="126"/>
      <c r="F4" s="127">
        <v>24777</v>
      </c>
      <c r="G4" s="128"/>
      <c r="H4" s="129"/>
    </row>
    <row r="5" spans="1:8">
      <c r="A5" s="110" t="s">
        <v>514</v>
      </c>
      <c r="B5" s="115"/>
      <c r="C5" s="116"/>
      <c r="D5" s="117">
        <v>64761</v>
      </c>
      <c r="E5" s="118"/>
      <c r="F5" s="119">
        <v>56255</v>
      </c>
      <c r="G5" s="120"/>
      <c r="H5" s="121"/>
    </row>
    <row r="6" spans="1:8">
      <c r="A6" s="122"/>
      <c r="B6" s="123"/>
      <c r="C6" s="124"/>
      <c r="D6" s="125">
        <v>23181</v>
      </c>
      <c r="E6" s="126"/>
      <c r="F6" s="127">
        <v>26957</v>
      </c>
      <c r="G6" s="128"/>
      <c r="H6" s="129"/>
    </row>
    <row r="7" spans="1:8">
      <c r="A7" s="110" t="s">
        <v>515</v>
      </c>
      <c r="B7" s="115"/>
      <c r="C7" s="116"/>
      <c r="D7" s="117">
        <v>50339</v>
      </c>
      <c r="E7" s="118"/>
      <c r="F7" s="119">
        <v>57944</v>
      </c>
      <c r="G7" s="120"/>
      <c r="H7" s="121"/>
    </row>
    <row r="8" spans="1:8">
      <c r="A8" s="122"/>
      <c r="B8" s="123"/>
      <c r="C8" s="124"/>
      <c r="D8" s="125">
        <v>18435</v>
      </c>
      <c r="E8" s="126"/>
      <c r="F8" s="127">
        <v>29326</v>
      </c>
      <c r="G8" s="128"/>
      <c r="H8" s="129"/>
    </row>
    <row r="9" spans="1:8">
      <c r="A9" s="110" t="s">
        <v>516</v>
      </c>
      <c r="B9" s="115"/>
      <c r="C9" s="116"/>
      <c r="D9" s="117">
        <v>44115</v>
      </c>
      <c r="E9" s="118"/>
      <c r="F9" s="119">
        <v>54227</v>
      </c>
      <c r="G9" s="120"/>
      <c r="H9" s="121"/>
    </row>
    <row r="10" spans="1:8">
      <c r="A10" s="122"/>
      <c r="B10" s="123"/>
      <c r="C10" s="124"/>
      <c r="D10" s="125">
        <v>15490</v>
      </c>
      <c r="E10" s="126"/>
      <c r="F10" s="127">
        <v>29694</v>
      </c>
      <c r="G10" s="128"/>
      <c r="H10" s="129"/>
    </row>
    <row r="11" spans="1:8">
      <c r="A11" s="110" t="s">
        <v>517</v>
      </c>
      <c r="B11" s="115"/>
      <c r="C11" s="116"/>
      <c r="D11" s="117">
        <v>36170</v>
      </c>
      <c r="E11" s="118"/>
      <c r="F11" s="119">
        <v>57295</v>
      </c>
      <c r="G11" s="120"/>
      <c r="H11" s="121"/>
    </row>
    <row r="12" spans="1:8">
      <c r="A12" s="122"/>
      <c r="B12" s="123"/>
      <c r="C12" s="130"/>
      <c r="D12" s="125">
        <v>15483</v>
      </c>
      <c r="E12" s="126"/>
      <c r="F12" s="127">
        <v>32771</v>
      </c>
      <c r="G12" s="128"/>
      <c r="H12" s="129"/>
    </row>
    <row r="13" spans="1:8">
      <c r="A13" s="110"/>
      <c r="B13" s="115"/>
      <c r="C13" s="131"/>
      <c r="D13" s="132">
        <v>47386</v>
      </c>
      <c r="E13" s="133"/>
      <c r="F13" s="134">
        <v>54296</v>
      </c>
      <c r="G13" s="135"/>
      <c r="H13" s="121"/>
    </row>
    <row r="14" spans="1:8">
      <c r="A14" s="122"/>
      <c r="B14" s="123"/>
      <c r="C14" s="124"/>
      <c r="D14" s="125">
        <v>18696</v>
      </c>
      <c r="E14" s="126"/>
      <c r="F14" s="127">
        <v>28705</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2.99</v>
      </c>
      <c r="C19" s="136">
        <f>ROUND(VALUE(SUBSTITUTE(実質収支比率等に係る経年分析!G$48,"▲","-")),2)</f>
        <v>1.49</v>
      </c>
      <c r="D19" s="136">
        <f>ROUND(VALUE(SUBSTITUTE(実質収支比率等に係る経年分析!H$48,"▲","-")),2)</f>
        <v>1.88</v>
      </c>
      <c r="E19" s="136">
        <f>ROUND(VALUE(SUBSTITUTE(実質収支比率等に係る経年分析!I$48,"▲","-")),2)</f>
        <v>2.2000000000000002</v>
      </c>
      <c r="F19" s="136">
        <f>ROUND(VALUE(SUBSTITUTE(実質収支比率等に係る経年分析!J$48,"▲","-")),2)</f>
        <v>3.77</v>
      </c>
    </row>
    <row r="20" spans="1:11">
      <c r="A20" s="136" t="s">
        <v>43</v>
      </c>
      <c r="B20" s="136">
        <f>ROUND(VALUE(SUBSTITUTE(実質収支比率等に係る経年分析!F$47,"▲","-")),2)</f>
        <v>15.61</v>
      </c>
      <c r="C20" s="136">
        <f>ROUND(VALUE(SUBSTITUTE(実質収支比率等に係る経年分析!G$47,"▲","-")),2)</f>
        <v>17.36</v>
      </c>
      <c r="D20" s="136">
        <f>ROUND(VALUE(SUBSTITUTE(実質収支比率等に係る経年分析!H$47,"▲","-")),2)</f>
        <v>16.48</v>
      </c>
      <c r="E20" s="136">
        <f>ROUND(VALUE(SUBSTITUTE(実質収支比率等に係る経年分析!I$47,"▲","-")),2)</f>
        <v>18.82</v>
      </c>
      <c r="F20" s="136">
        <f>ROUND(VALUE(SUBSTITUTE(実質収支比率等に係る経年分析!J$47,"▲","-")),2)</f>
        <v>20.47</v>
      </c>
    </row>
    <row r="21" spans="1:11">
      <c r="A21" s="136" t="s">
        <v>44</v>
      </c>
      <c r="B21" s="136">
        <f>IF(ISNUMBER(VALUE(SUBSTITUTE(実質収支比率等に係る経年分析!F$49,"▲","-"))),ROUND(VALUE(SUBSTITUTE(実質収支比率等に係る経年分析!F$49,"▲","-")),2),NA())</f>
        <v>8.27</v>
      </c>
      <c r="C21" s="136">
        <f>IF(ISNUMBER(VALUE(SUBSTITUTE(実質収支比率等に係る経年分析!G$49,"▲","-"))),ROUND(VALUE(SUBSTITUTE(実質収支比率等に係る経年分析!G$49,"▲","-")),2),NA())</f>
        <v>2.64</v>
      </c>
      <c r="D21" s="136">
        <f>IF(ISNUMBER(VALUE(SUBSTITUTE(実質収支比率等に係る経年分析!H$49,"▲","-"))),ROUND(VALUE(SUBSTITUTE(実質収支比率等に係る経年分析!H$49,"▲","-")),2),NA())</f>
        <v>-0.59</v>
      </c>
      <c r="E21" s="136">
        <f>IF(ISNUMBER(VALUE(SUBSTITUTE(実質収支比率等に係る経年分析!I$49,"▲","-"))),ROUND(VALUE(SUBSTITUTE(実質収支比率等に係る経年分析!I$49,"▲","-")),2),NA())</f>
        <v>2.98</v>
      </c>
      <c r="F21" s="136">
        <f>IF(ISNUMBER(VALUE(SUBSTITUTE(実質収支比率等に係る経年分析!J$49,"▲","-"))),ROUND(VALUE(SUBSTITUTE(実質収支比率等に係る経年分析!J$49,"▲","-")),2),NA())</f>
        <v>3.34</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8.98</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c r="A30" s="137" t="str">
        <f>IF(連結実質赤字比率に係る赤字・黒字の構成分析!C$40="",NA(),連結実質赤字比率に係る赤字・黒字の構成分析!C$40)</f>
        <v>農業集落排水事業会計</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0.27</v>
      </c>
    </row>
    <row r="31" spans="1:11">
      <c r="A31" s="137" t="str">
        <f>IF(連結実質赤字比率に係る赤字・黒字の構成分析!C$39="",NA(),連結実質赤字比率に係る赤字・黒字の構成分析!C$39)</f>
        <v>総合開発事業特別会計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0.32</v>
      </c>
    </row>
    <row r="32" spans="1:11">
      <c r="A32" s="137" t="str">
        <f>IF(連結実質赤字比率に係る赤字・黒字の構成分析!C$38="",NA(),連結実質赤字比率に係る赤字・黒字の構成分析!C$38)</f>
        <v>公共下水道事業会計</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#VALUE!</v>
      </c>
      <c r="G32" s="137" t="e">
        <f>IF(ROUND(VALUE(SUBSTITUTE(連結実質赤字比率に係る赤字・黒字の構成分析!H$38,"▲", "-")), 2) &gt;= 0, ABS(ROUND(VALUE(SUBSTITUTE(連結実質赤字比率に係る赤字・黒字の構成分析!H$38,"▲", "-")), 2)), NA())</f>
        <v>#VALUE!</v>
      </c>
      <c r="H32" s="137" t="e">
        <f>IF(ROUND(VALUE(SUBSTITUTE(連結実質赤字比率に係る赤字・黒字の構成分析!I$38,"▲", "-")), 2) &lt; 0, ABS(ROUND(VALUE(SUBSTITUTE(連結実質赤字比率に係る赤字・黒字の構成分析!I$38,"▲", "-")), 2)), NA())</f>
        <v>#VALUE!</v>
      </c>
      <c r="I32" s="137" t="e">
        <f>IF(ROUND(VALUE(SUBSTITUTE(連結実質赤字比率に係る赤字・黒字の構成分析!I$38,"▲", "-")), 2) &gt;= 0, ABS(ROUND(VALUE(SUBSTITUTE(連結実質赤字比率に係る赤字・黒字の構成分析!I$38,"▲", "-")), 2)), NA())</f>
        <v>#VALUE!</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0.69</v>
      </c>
    </row>
    <row r="33" spans="1:16">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0.94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0.28999999999999998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0.14000000000000001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0.76</v>
      </c>
    </row>
    <row r="34" spans="1:16">
      <c r="A34" s="137" t="str">
        <f>IF(連結実質赤字比率に係る赤字・黒字の構成分析!C$36="",NA(),連結実質赤字比率に係る赤字・黒字の構成分析!C$36)</f>
        <v>介護保険事業特別会計(保険事業勘定)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0.36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0.81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1.45</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2.98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1.49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1.87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2.19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3.77</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10.09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7.72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7.14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6.79</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2837</v>
      </c>
      <c r="E42" s="138"/>
      <c r="F42" s="138"/>
      <c r="G42" s="138">
        <f>'実質公債費比率（分子）の構造'!L$52</f>
        <v>2873</v>
      </c>
      <c r="H42" s="138"/>
      <c r="I42" s="138"/>
      <c r="J42" s="138">
        <f>'実質公債費比率（分子）の構造'!M$52</f>
        <v>3108</v>
      </c>
      <c r="K42" s="138"/>
      <c r="L42" s="138"/>
      <c r="M42" s="138">
        <f>'実質公債費比率（分子）の構造'!N$52</f>
        <v>3065</v>
      </c>
      <c r="N42" s="138"/>
      <c r="O42" s="138"/>
      <c r="P42" s="138">
        <f>'実質公債費比率（分子）の構造'!O$52</f>
        <v>3103</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91</v>
      </c>
      <c r="C44" s="138"/>
      <c r="D44" s="138"/>
      <c r="E44" s="138">
        <f>'実質公債費比率（分子）の構造'!L$50</f>
        <v>91</v>
      </c>
      <c r="F44" s="138"/>
      <c r="G44" s="138"/>
      <c r="H44" s="138">
        <f>'実質公債費比率（分子）の構造'!M$50</f>
        <v>91</v>
      </c>
      <c r="I44" s="138"/>
      <c r="J44" s="138"/>
      <c r="K44" s="138">
        <f>'実質公債費比率（分子）の構造'!N$50</f>
        <v>91</v>
      </c>
      <c r="L44" s="138"/>
      <c r="M44" s="138"/>
      <c r="N44" s="138">
        <f>'実質公債費比率（分子）の構造'!O$50</f>
        <v>91</v>
      </c>
      <c r="O44" s="138"/>
      <c r="P44" s="138"/>
    </row>
    <row r="45" spans="1:16">
      <c r="A45" s="138" t="s">
        <v>54</v>
      </c>
      <c r="B45" s="138">
        <f>'実質公債費比率（分子）の構造'!K$49</f>
        <v>203</v>
      </c>
      <c r="C45" s="138"/>
      <c r="D45" s="138"/>
      <c r="E45" s="138">
        <f>'実質公債費比率（分子）の構造'!L$49</f>
        <v>366</v>
      </c>
      <c r="F45" s="138"/>
      <c r="G45" s="138"/>
      <c r="H45" s="138">
        <f>'実質公債費比率（分子）の構造'!M$49</f>
        <v>395</v>
      </c>
      <c r="I45" s="138"/>
      <c r="J45" s="138"/>
      <c r="K45" s="138">
        <f>'実質公債費比率（分子）の構造'!N$49</f>
        <v>404</v>
      </c>
      <c r="L45" s="138"/>
      <c r="M45" s="138"/>
      <c r="N45" s="138">
        <f>'実質公債費比率（分子）の構造'!O$49</f>
        <v>408</v>
      </c>
      <c r="O45" s="138"/>
      <c r="P45" s="138"/>
    </row>
    <row r="46" spans="1:16">
      <c r="A46" s="138" t="s">
        <v>55</v>
      </c>
      <c r="B46" s="138">
        <f>'実質公債費比率（分子）の構造'!K$48</f>
        <v>666</v>
      </c>
      <c r="C46" s="138"/>
      <c r="D46" s="138"/>
      <c r="E46" s="138">
        <f>'実質公債費比率（分子）の構造'!L$48</f>
        <v>678</v>
      </c>
      <c r="F46" s="138"/>
      <c r="G46" s="138"/>
      <c r="H46" s="138">
        <f>'実質公債費比率（分子）の構造'!M$48</f>
        <v>720</v>
      </c>
      <c r="I46" s="138"/>
      <c r="J46" s="138"/>
      <c r="K46" s="138">
        <f>'実質公債費比率（分子）の構造'!N$48</f>
        <v>764</v>
      </c>
      <c r="L46" s="138"/>
      <c r="M46" s="138"/>
      <c r="N46" s="138">
        <f>'実質公債費比率（分子）の構造'!O$48</f>
        <v>797</v>
      </c>
      <c r="O46" s="138"/>
      <c r="P46" s="138"/>
    </row>
    <row r="47" spans="1:16">
      <c r="A47" s="138" t="s">
        <v>56</v>
      </c>
      <c r="B47" s="138">
        <f>'実質公債費比率（分子）の構造'!K$47</f>
        <v>13</v>
      </c>
      <c r="C47" s="138"/>
      <c r="D47" s="138"/>
      <c r="E47" s="138">
        <f>'実質公債費比率（分子）の構造'!L$47</f>
        <v>13</v>
      </c>
      <c r="F47" s="138"/>
      <c r="G47" s="138"/>
      <c r="H47" s="138">
        <f>'実質公債費比率（分子）の構造'!M$47</f>
        <v>27</v>
      </c>
      <c r="I47" s="138"/>
      <c r="J47" s="138"/>
      <c r="K47" s="138">
        <f>'実質公債費比率（分子）の構造'!N$47</f>
        <v>47</v>
      </c>
      <c r="L47" s="138"/>
      <c r="M47" s="138"/>
      <c r="N47" s="138">
        <f>'実質公債費比率（分子）の構造'!O$47</f>
        <v>67</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3108</v>
      </c>
      <c r="C49" s="138"/>
      <c r="D49" s="138"/>
      <c r="E49" s="138">
        <f>'実質公債費比率（分子）の構造'!L$45</f>
        <v>3072</v>
      </c>
      <c r="F49" s="138"/>
      <c r="G49" s="138"/>
      <c r="H49" s="138">
        <f>'実質公債費比率（分子）の構造'!M$45</f>
        <v>3123</v>
      </c>
      <c r="I49" s="138"/>
      <c r="J49" s="138"/>
      <c r="K49" s="138">
        <f>'実質公債費比率（分子）の構造'!N$45</f>
        <v>2978</v>
      </c>
      <c r="L49" s="138"/>
      <c r="M49" s="138"/>
      <c r="N49" s="138">
        <f>'実質公債費比率（分子）の構造'!O$45</f>
        <v>2927</v>
      </c>
      <c r="O49" s="138"/>
      <c r="P49" s="138"/>
    </row>
    <row r="50" spans="1:16">
      <c r="A50" s="138" t="s">
        <v>59</v>
      </c>
      <c r="B50" s="138" t="e">
        <f>NA()</f>
        <v>#N/A</v>
      </c>
      <c r="C50" s="138">
        <f>IF(ISNUMBER('実質公債費比率（分子）の構造'!K$53),'実質公債費比率（分子）の構造'!K$53,NA())</f>
        <v>1244</v>
      </c>
      <c r="D50" s="138" t="e">
        <f>NA()</f>
        <v>#N/A</v>
      </c>
      <c r="E50" s="138" t="e">
        <f>NA()</f>
        <v>#N/A</v>
      </c>
      <c r="F50" s="138">
        <f>IF(ISNUMBER('実質公債費比率（分子）の構造'!L$53),'実質公債費比率（分子）の構造'!L$53,NA())</f>
        <v>1347</v>
      </c>
      <c r="G50" s="138" t="e">
        <f>NA()</f>
        <v>#N/A</v>
      </c>
      <c r="H50" s="138" t="e">
        <f>NA()</f>
        <v>#N/A</v>
      </c>
      <c r="I50" s="138">
        <f>IF(ISNUMBER('実質公債費比率（分子）の構造'!M$53),'実質公債費比率（分子）の構造'!M$53,NA())</f>
        <v>1248</v>
      </c>
      <c r="J50" s="138" t="e">
        <f>NA()</f>
        <v>#N/A</v>
      </c>
      <c r="K50" s="138" t="e">
        <f>NA()</f>
        <v>#N/A</v>
      </c>
      <c r="L50" s="138">
        <f>IF(ISNUMBER('実質公債費比率（分子）の構造'!N$53),'実質公債費比率（分子）の構造'!N$53,NA())</f>
        <v>1219</v>
      </c>
      <c r="M50" s="138" t="e">
        <f>NA()</f>
        <v>#N/A</v>
      </c>
      <c r="N50" s="138" t="e">
        <f>NA()</f>
        <v>#N/A</v>
      </c>
      <c r="O50" s="138">
        <f>IF(ISNUMBER('実質公債費比率（分子）の構造'!O$53),'実質公債費比率（分子）の構造'!O$53,NA())</f>
        <v>1187</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31982</v>
      </c>
      <c r="E56" s="137"/>
      <c r="F56" s="137"/>
      <c r="G56" s="137">
        <f>'将来負担比率（分子）の構造'!J$52</f>
        <v>32377</v>
      </c>
      <c r="H56" s="137"/>
      <c r="I56" s="137"/>
      <c r="J56" s="137">
        <f>'将来負担比率（分子）の構造'!K$52</f>
        <v>32332</v>
      </c>
      <c r="K56" s="137"/>
      <c r="L56" s="137"/>
      <c r="M56" s="137">
        <f>'将来負担比率（分子）の構造'!L$52</f>
        <v>32423</v>
      </c>
      <c r="N56" s="137"/>
      <c r="O56" s="137"/>
      <c r="P56" s="137">
        <f>'将来負担比率（分子）の構造'!M$52</f>
        <v>31713</v>
      </c>
    </row>
    <row r="57" spans="1:16">
      <c r="A57" s="137" t="s">
        <v>36</v>
      </c>
      <c r="B57" s="137"/>
      <c r="C57" s="137"/>
      <c r="D57" s="137">
        <f>'将来負担比率（分子）の構造'!I$51</f>
        <v>8606</v>
      </c>
      <c r="E57" s="137"/>
      <c r="F57" s="137"/>
      <c r="G57" s="137">
        <f>'将来負担比率（分子）の構造'!J$51</f>
        <v>7521</v>
      </c>
      <c r="H57" s="137"/>
      <c r="I57" s="137"/>
      <c r="J57" s="137">
        <f>'将来負担比率（分子）の構造'!K$51</f>
        <v>7359</v>
      </c>
      <c r="K57" s="137"/>
      <c r="L57" s="137"/>
      <c r="M57" s="137">
        <f>'将来負担比率（分子）の構造'!L$51</f>
        <v>7400</v>
      </c>
      <c r="N57" s="137"/>
      <c r="O57" s="137"/>
      <c r="P57" s="137">
        <f>'将来負担比率（分子）の構造'!M$51</f>
        <v>7716</v>
      </c>
    </row>
    <row r="58" spans="1:16">
      <c r="A58" s="137" t="s">
        <v>35</v>
      </c>
      <c r="B58" s="137"/>
      <c r="C58" s="137"/>
      <c r="D58" s="137">
        <f>'将来負担比率（分子）の構造'!I$50</f>
        <v>4144</v>
      </c>
      <c r="E58" s="137"/>
      <c r="F58" s="137"/>
      <c r="G58" s="137">
        <f>'将来負担比率（分子）の構造'!J$50</f>
        <v>4513</v>
      </c>
      <c r="H58" s="137"/>
      <c r="I58" s="137"/>
      <c r="J58" s="137">
        <f>'将来負担比率（分子）の構造'!K$50</f>
        <v>4309</v>
      </c>
      <c r="K58" s="137"/>
      <c r="L58" s="137"/>
      <c r="M58" s="137">
        <f>'将来負担比率（分子）の構造'!L$50</f>
        <v>4755</v>
      </c>
      <c r="N58" s="137"/>
      <c r="O58" s="137"/>
      <c r="P58" s="137">
        <f>'将来負担比率（分子）の構造'!M$50</f>
        <v>4905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383</v>
      </c>
      <c r="C61" s="137"/>
      <c r="D61" s="137"/>
      <c r="E61" s="137">
        <f>'将来負担比率（分子）の構造'!J$46</f>
        <v>248</v>
      </c>
      <c r="F61" s="137"/>
      <c r="G61" s="137"/>
      <c r="H61" s="137">
        <f>'将来負担比率（分子）の構造'!K$46</f>
        <v>255</v>
      </c>
      <c r="I61" s="137"/>
      <c r="J61" s="137"/>
      <c r="K61" s="137">
        <f>'将来負担比率（分子）の構造'!L$46</f>
        <v>258</v>
      </c>
      <c r="L61" s="137"/>
      <c r="M61" s="137"/>
      <c r="N61" s="137">
        <f>'将来負担比率（分子）の構造'!M$46</f>
        <v>258</v>
      </c>
      <c r="O61" s="137"/>
      <c r="P61" s="137"/>
    </row>
    <row r="62" spans="1:16">
      <c r="A62" s="137" t="s">
        <v>29</v>
      </c>
      <c r="B62" s="137">
        <f>'将来負担比率（分子）の構造'!I$45</f>
        <v>3570</v>
      </c>
      <c r="C62" s="137"/>
      <c r="D62" s="137"/>
      <c r="E62" s="137">
        <f>'将来負担比率（分子）の構造'!J$45</f>
        <v>3606</v>
      </c>
      <c r="F62" s="137"/>
      <c r="G62" s="137"/>
      <c r="H62" s="137">
        <f>'将来負担比率（分子）の構造'!K$45</f>
        <v>3367</v>
      </c>
      <c r="I62" s="137"/>
      <c r="J62" s="137"/>
      <c r="K62" s="137">
        <f>'将来負担比率（分子）の構造'!L$45</f>
        <v>3084</v>
      </c>
      <c r="L62" s="137"/>
      <c r="M62" s="137"/>
      <c r="N62" s="137">
        <f>'将来負担比率（分子）の構造'!M$45</f>
        <v>3012</v>
      </c>
      <c r="O62" s="137"/>
      <c r="P62" s="137"/>
    </row>
    <row r="63" spans="1:16">
      <c r="A63" s="137" t="s">
        <v>28</v>
      </c>
      <c r="B63" s="137">
        <f>'将来負担比率（分子）の構造'!I$44</f>
        <v>5960</v>
      </c>
      <c r="C63" s="137"/>
      <c r="D63" s="137"/>
      <c r="E63" s="137">
        <f>'将来負担比率（分子）の構造'!J$44</f>
        <v>5282</v>
      </c>
      <c r="F63" s="137"/>
      <c r="G63" s="137"/>
      <c r="H63" s="137">
        <f>'将来負担比率（分子）の構造'!K$44</f>
        <v>4945</v>
      </c>
      <c r="I63" s="137"/>
      <c r="J63" s="137"/>
      <c r="K63" s="137">
        <f>'将来負担比率（分子）の構造'!L$44</f>
        <v>4205</v>
      </c>
      <c r="L63" s="137"/>
      <c r="M63" s="137"/>
      <c r="N63" s="137">
        <f>'将来負担比率（分子）の構造'!M$44</f>
        <v>3590</v>
      </c>
      <c r="O63" s="137"/>
      <c r="P63" s="137"/>
    </row>
    <row r="64" spans="1:16">
      <c r="A64" s="137" t="s">
        <v>27</v>
      </c>
      <c r="B64" s="137">
        <f>'将来負担比率（分子）の構造'!I$43</f>
        <v>10926</v>
      </c>
      <c r="C64" s="137"/>
      <c r="D64" s="137"/>
      <c r="E64" s="137">
        <f>'将来負担比率（分子）の構造'!J$43</f>
        <v>10632</v>
      </c>
      <c r="F64" s="137"/>
      <c r="G64" s="137"/>
      <c r="H64" s="137">
        <f>'将来負担比率（分子）の構造'!K$43</f>
        <v>10912</v>
      </c>
      <c r="I64" s="137"/>
      <c r="J64" s="137"/>
      <c r="K64" s="137">
        <f>'将来負担比率（分子）の構造'!L$43</f>
        <v>10882</v>
      </c>
      <c r="L64" s="137"/>
      <c r="M64" s="137"/>
      <c r="N64" s="137">
        <f>'将来負担比率（分子）の構造'!M$43</f>
        <v>10719</v>
      </c>
      <c r="O64" s="137"/>
      <c r="P64" s="137"/>
    </row>
    <row r="65" spans="1:16">
      <c r="A65" s="137" t="s">
        <v>26</v>
      </c>
      <c r="B65" s="137">
        <f>'将来負担比率（分子）の構造'!I$42</f>
        <v>738</v>
      </c>
      <c r="C65" s="137"/>
      <c r="D65" s="137"/>
      <c r="E65" s="137">
        <f>'将来負担比率（分子）の構造'!J$42</f>
        <v>647</v>
      </c>
      <c r="F65" s="137"/>
      <c r="G65" s="137"/>
      <c r="H65" s="137">
        <f>'将来負担比率（分子）の構造'!K$42</f>
        <v>555</v>
      </c>
      <c r="I65" s="137"/>
      <c r="J65" s="137"/>
      <c r="K65" s="137">
        <f>'将来負担比率（分子）の構造'!L$42</f>
        <v>464</v>
      </c>
      <c r="L65" s="137"/>
      <c r="M65" s="137"/>
      <c r="N65" s="137">
        <f>'将来負担比率（分子）の構造'!M$42</f>
        <v>372</v>
      </c>
      <c r="O65" s="137"/>
      <c r="P65" s="137"/>
    </row>
    <row r="66" spans="1:16">
      <c r="A66" s="137" t="s">
        <v>25</v>
      </c>
      <c r="B66" s="137">
        <f>'将来負担比率（分子）の構造'!I$41</f>
        <v>26931</v>
      </c>
      <c r="C66" s="137"/>
      <c r="D66" s="137"/>
      <c r="E66" s="137">
        <f>'将来負担比率（分子）の構造'!J$41</f>
        <v>26670</v>
      </c>
      <c r="F66" s="137"/>
      <c r="G66" s="137"/>
      <c r="H66" s="137">
        <f>'将来負担比率（分子）の構造'!K$41</f>
        <v>26568</v>
      </c>
      <c r="I66" s="137"/>
      <c r="J66" s="137"/>
      <c r="K66" s="137">
        <f>'将来負担比率（分子）の構造'!L$41</f>
        <v>26559</v>
      </c>
      <c r="L66" s="137"/>
      <c r="M66" s="137"/>
      <c r="N66" s="137">
        <f>'将来負担比率（分子）の構造'!M$41</f>
        <v>26276</v>
      </c>
      <c r="O66" s="137"/>
      <c r="P66" s="137"/>
    </row>
    <row r="67" spans="1:16">
      <c r="A67" s="137" t="s">
        <v>63</v>
      </c>
      <c r="B67" s="137" t="e">
        <f>NA()</f>
        <v>#N/A</v>
      </c>
      <c r="C67" s="137">
        <f>IF(ISNUMBER('将来負担比率（分子）の構造'!I$53), IF('将来負担比率（分子）の構造'!I$53 &lt; 0, 0, '将来負担比率（分子）の構造'!I$53), NA())</f>
        <v>3776</v>
      </c>
      <c r="D67" s="137" t="e">
        <f>NA()</f>
        <v>#N/A</v>
      </c>
      <c r="E67" s="137" t="e">
        <f>NA()</f>
        <v>#N/A</v>
      </c>
      <c r="F67" s="137">
        <f>IF(ISNUMBER('将来負担比率（分子）の構造'!J$53), IF('将来負担比率（分子）の構造'!J$53 &lt; 0, 0, '将来負担比率（分子）の構造'!J$53), NA())</f>
        <v>2674</v>
      </c>
      <c r="G67" s="137" t="e">
        <f>NA()</f>
        <v>#N/A</v>
      </c>
      <c r="H67" s="137" t="e">
        <f>NA()</f>
        <v>#N/A</v>
      </c>
      <c r="I67" s="137">
        <f>IF(ISNUMBER('将来負担比率（分子）の構造'!K$53), IF('将来負担比率（分子）の構造'!K$53 &lt; 0, 0, '将来負担比率（分子）の構造'!K$53), NA())</f>
        <v>2602</v>
      </c>
      <c r="J67" s="137" t="e">
        <f>NA()</f>
        <v>#N/A</v>
      </c>
      <c r="K67" s="137" t="e">
        <f>NA()</f>
        <v>#N/A</v>
      </c>
      <c r="L67" s="137">
        <f>IF(ISNUMBER('将来負担比率（分子）の構造'!L$53), IF('将来負担比率（分子）の構造'!L$53 &lt; 0, 0, '将来負担比率（分子）の構造'!L$53), NA())</f>
        <v>874</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8990544</v>
      </c>
      <c r="S5" s="615"/>
      <c r="T5" s="615"/>
      <c r="U5" s="615"/>
      <c r="V5" s="615"/>
      <c r="W5" s="615"/>
      <c r="X5" s="615"/>
      <c r="Y5" s="616"/>
      <c r="Z5" s="617">
        <v>33.9</v>
      </c>
      <c r="AA5" s="617"/>
      <c r="AB5" s="617"/>
      <c r="AC5" s="617"/>
      <c r="AD5" s="618">
        <v>8468138</v>
      </c>
      <c r="AE5" s="618"/>
      <c r="AF5" s="618"/>
      <c r="AG5" s="618"/>
      <c r="AH5" s="618"/>
      <c r="AI5" s="618"/>
      <c r="AJ5" s="618"/>
      <c r="AK5" s="618"/>
      <c r="AL5" s="619">
        <v>61.3</v>
      </c>
      <c r="AM5" s="620"/>
      <c r="AN5" s="620"/>
      <c r="AO5" s="621"/>
      <c r="AP5" s="611" t="s">
        <v>209</v>
      </c>
      <c r="AQ5" s="612"/>
      <c r="AR5" s="612"/>
      <c r="AS5" s="612"/>
      <c r="AT5" s="612"/>
      <c r="AU5" s="612"/>
      <c r="AV5" s="612"/>
      <c r="AW5" s="612"/>
      <c r="AX5" s="612"/>
      <c r="AY5" s="612"/>
      <c r="AZ5" s="612"/>
      <c r="BA5" s="612"/>
      <c r="BB5" s="612"/>
      <c r="BC5" s="612"/>
      <c r="BD5" s="612"/>
      <c r="BE5" s="612"/>
      <c r="BF5" s="613"/>
      <c r="BG5" s="625">
        <v>8441598</v>
      </c>
      <c r="BH5" s="626"/>
      <c r="BI5" s="626"/>
      <c r="BJ5" s="626"/>
      <c r="BK5" s="626"/>
      <c r="BL5" s="626"/>
      <c r="BM5" s="626"/>
      <c r="BN5" s="627"/>
      <c r="BO5" s="628">
        <v>93.9</v>
      </c>
      <c r="BP5" s="628"/>
      <c r="BQ5" s="628"/>
      <c r="BR5" s="628"/>
      <c r="BS5" s="629">
        <v>139707</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243486</v>
      </c>
      <c r="S6" s="626"/>
      <c r="T6" s="626"/>
      <c r="U6" s="626"/>
      <c r="V6" s="626"/>
      <c r="W6" s="626"/>
      <c r="X6" s="626"/>
      <c r="Y6" s="627"/>
      <c r="Z6" s="628">
        <v>0.9</v>
      </c>
      <c r="AA6" s="628"/>
      <c r="AB6" s="628"/>
      <c r="AC6" s="628"/>
      <c r="AD6" s="629">
        <v>243486</v>
      </c>
      <c r="AE6" s="629"/>
      <c r="AF6" s="629"/>
      <c r="AG6" s="629"/>
      <c r="AH6" s="629"/>
      <c r="AI6" s="629"/>
      <c r="AJ6" s="629"/>
      <c r="AK6" s="629"/>
      <c r="AL6" s="630">
        <v>1.8</v>
      </c>
      <c r="AM6" s="631"/>
      <c r="AN6" s="631"/>
      <c r="AO6" s="632"/>
      <c r="AP6" s="622" t="s">
        <v>214</v>
      </c>
      <c r="AQ6" s="623"/>
      <c r="AR6" s="623"/>
      <c r="AS6" s="623"/>
      <c r="AT6" s="623"/>
      <c r="AU6" s="623"/>
      <c r="AV6" s="623"/>
      <c r="AW6" s="623"/>
      <c r="AX6" s="623"/>
      <c r="AY6" s="623"/>
      <c r="AZ6" s="623"/>
      <c r="BA6" s="623"/>
      <c r="BB6" s="623"/>
      <c r="BC6" s="623"/>
      <c r="BD6" s="623"/>
      <c r="BE6" s="623"/>
      <c r="BF6" s="624"/>
      <c r="BG6" s="625">
        <v>8441598</v>
      </c>
      <c r="BH6" s="626"/>
      <c r="BI6" s="626"/>
      <c r="BJ6" s="626"/>
      <c r="BK6" s="626"/>
      <c r="BL6" s="626"/>
      <c r="BM6" s="626"/>
      <c r="BN6" s="627"/>
      <c r="BO6" s="628">
        <v>93.9</v>
      </c>
      <c r="BP6" s="628"/>
      <c r="BQ6" s="628"/>
      <c r="BR6" s="628"/>
      <c r="BS6" s="629">
        <v>139707</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240341</v>
      </c>
      <c r="CS6" s="626"/>
      <c r="CT6" s="626"/>
      <c r="CU6" s="626"/>
      <c r="CV6" s="626"/>
      <c r="CW6" s="626"/>
      <c r="CX6" s="626"/>
      <c r="CY6" s="627"/>
      <c r="CZ6" s="628">
        <v>0.9</v>
      </c>
      <c r="DA6" s="628"/>
      <c r="DB6" s="628"/>
      <c r="DC6" s="628"/>
      <c r="DD6" s="634" t="s">
        <v>216</v>
      </c>
      <c r="DE6" s="626"/>
      <c r="DF6" s="626"/>
      <c r="DG6" s="626"/>
      <c r="DH6" s="626"/>
      <c r="DI6" s="626"/>
      <c r="DJ6" s="626"/>
      <c r="DK6" s="626"/>
      <c r="DL6" s="626"/>
      <c r="DM6" s="626"/>
      <c r="DN6" s="626"/>
      <c r="DO6" s="626"/>
      <c r="DP6" s="627"/>
      <c r="DQ6" s="634">
        <v>240328</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11512</v>
      </c>
      <c r="S7" s="626"/>
      <c r="T7" s="626"/>
      <c r="U7" s="626"/>
      <c r="V7" s="626"/>
      <c r="W7" s="626"/>
      <c r="X7" s="626"/>
      <c r="Y7" s="627"/>
      <c r="Z7" s="628">
        <v>0</v>
      </c>
      <c r="AA7" s="628"/>
      <c r="AB7" s="628"/>
      <c r="AC7" s="628"/>
      <c r="AD7" s="629">
        <v>11512</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4046891</v>
      </c>
      <c r="BH7" s="626"/>
      <c r="BI7" s="626"/>
      <c r="BJ7" s="626"/>
      <c r="BK7" s="626"/>
      <c r="BL7" s="626"/>
      <c r="BM7" s="626"/>
      <c r="BN7" s="627"/>
      <c r="BO7" s="628">
        <v>45</v>
      </c>
      <c r="BP7" s="628"/>
      <c r="BQ7" s="628"/>
      <c r="BR7" s="628"/>
      <c r="BS7" s="629">
        <v>139707</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2627460</v>
      </c>
      <c r="CS7" s="626"/>
      <c r="CT7" s="626"/>
      <c r="CU7" s="626"/>
      <c r="CV7" s="626"/>
      <c r="CW7" s="626"/>
      <c r="CX7" s="626"/>
      <c r="CY7" s="627"/>
      <c r="CZ7" s="628">
        <v>10.1</v>
      </c>
      <c r="DA7" s="628"/>
      <c r="DB7" s="628"/>
      <c r="DC7" s="628"/>
      <c r="DD7" s="634">
        <v>180144</v>
      </c>
      <c r="DE7" s="626"/>
      <c r="DF7" s="626"/>
      <c r="DG7" s="626"/>
      <c r="DH7" s="626"/>
      <c r="DI7" s="626"/>
      <c r="DJ7" s="626"/>
      <c r="DK7" s="626"/>
      <c r="DL7" s="626"/>
      <c r="DM7" s="626"/>
      <c r="DN7" s="626"/>
      <c r="DO7" s="626"/>
      <c r="DP7" s="627"/>
      <c r="DQ7" s="634">
        <v>1989492</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32613</v>
      </c>
      <c r="S8" s="626"/>
      <c r="T8" s="626"/>
      <c r="U8" s="626"/>
      <c r="V8" s="626"/>
      <c r="W8" s="626"/>
      <c r="X8" s="626"/>
      <c r="Y8" s="627"/>
      <c r="Z8" s="628">
        <v>0.1</v>
      </c>
      <c r="AA8" s="628"/>
      <c r="AB8" s="628"/>
      <c r="AC8" s="628"/>
      <c r="AD8" s="629">
        <v>32613</v>
      </c>
      <c r="AE8" s="629"/>
      <c r="AF8" s="629"/>
      <c r="AG8" s="629"/>
      <c r="AH8" s="629"/>
      <c r="AI8" s="629"/>
      <c r="AJ8" s="629"/>
      <c r="AK8" s="629"/>
      <c r="AL8" s="630">
        <v>0.2</v>
      </c>
      <c r="AM8" s="631"/>
      <c r="AN8" s="631"/>
      <c r="AO8" s="632"/>
      <c r="AP8" s="622" t="s">
        <v>221</v>
      </c>
      <c r="AQ8" s="623"/>
      <c r="AR8" s="623"/>
      <c r="AS8" s="623"/>
      <c r="AT8" s="623"/>
      <c r="AU8" s="623"/>
      <c r="AV8" s="623"/>
      <c r="AW8" s="623"/>
      <c r="AX8" s="623"/>
      <c r="AY8" s="623"/>
      <c r="AZ8" s="623"/>
      <c r="BA8" s="623"/>
      <c r="BB8" s="623"/>
      <c r="BC8" s="623"/>
      <c r="BD8" s="623"/>
      <c r="BE8" s="623"/>
      <c r="BF8" s="624"/>
      <c r="BG8" s="625">
        <v>126814</v>
      </c>
      <c r="BH8" s="626"/>
      <c r="BI8" s="626"/>
      <c r="BJ8" s="626"/>
      <c r="BK8" s="626"/>
      <c r="BL8" s="626"/>
      <c r="BM8" s="626"/>
      <c r="BN8" s="627"/>
      <c r="BO8" s="628">
        <v>1.4</v>
      </c>
      <c r="BP8" s="628"/>
      <c r="BQ8" s="628"/>
      <c r="BR8" s="628"/>
      <c r="BS8" s="634" t="s">
        <v>222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9427908</v>
      </c>
      <c r="CS8" s="626"/>
      <c r="CT8" s="626"/>
      <c r="CU8" s="626"/>
      <c r="CV8" s="626"/>
      <c r="CW8" s="626"/>
      <c r="CX8" s="626"/>
      <c r="CY8" s="627"/>
      <c r="CZ8" s="628">
        <v>36.299999999999997</v>
      </c>
      <c r="DA8" s="628"/>
      <c r="DB8" s="628"/>
      <c r="DC8" s="628"/>
      <c r="DD8" s="634">
        <v>30588</v>
      </c>
      <c r="DE8" s="626"/>
      <c r="DF8" s="626"/>
      <c r="DG8" s="626"/>
      <c r="DH8" s="626"/>
      <c r="DI8" s="626"/>
      <c r="DJ8" s="626"/>
      <c r="DK8" s="626"/>
      <c r="DL8" s="626"/>
      <c r="DM8" s="626"/>
      <c r="DN8" s="626"/>
      <c r="DO8" s="626"/>
      <c r="DP8" s="627"/>
      <c r="DQ8" s="634">
        <v>4320528</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19657</v>
      </c>
      <c r="S9" s="626"/>
      <c r="T9" s="626"/>
      <c r="U9" s="626"/>
      <c r="V9" s="626"/>
      <c r="W9" s="626"/>
      <c r="X9" s="626"/>
      <c r="Y9" s="627"/>
      <c r="Z9" s="628">
        <v>0.1</v>
      </c>
      <c r="AA9" s="628"/>
      <c r="AB9" s="628"/>
      <c r="AC9" s="628"/>
      <c r="AD9" s="629">
        <v>19657</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3186014</v>
      </c>
      <c r="BH9" s="626"/>
      <c r="BI9" s="626"/>
      <c r="BJ9" s="626"/>
      <c r="BK9" s="626"/>
      <c r="BL9" s="626"/>
      <c r="BM9" s="626"/>
      <c r="BN9" s="627"/>
      <c r="BO9" s="628">
        <v>35.4</v>
      </c>
      <c r="BP9" s="628"/>
      <c r="BQ9" s="628"/>
      <c r="BR9" s="628"/>
      <c r="BS9" s="634" t="s">
        <v>222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1770817</v>
      </c>
      <c r="CS9" s="626"/>
      <c r="CT9" s="626"/>
      <c r="CU9" s="626"/>
      <c r="CV9" s="626"/>
      <c r="CW9" s="626"/>
      <c r="CX9" s="626"/>
      <c r="CY9" s="627"/>
      <c r="CZ9" s="628">
        <v>6.8</v>
      </c>
      <c r="DA9" s="628"/>
      <c r="DB9" s="628"/>
      <c r="DC9" s="628"/>
      <c r="DD9" s="634">
        <v>89184</v>
      </c>
      <c r="DE9" s="626"/>
      <c r="DF9" s="626"/>
      <c r="DG9" s="626"/>
      <c r="DH9" s="626"/>
      <c r="DI9" s="626"/>
      <c r="DJ9" s="626"/>
      <c r="DK9" s="626"/>
      <c r="DL9" s="626"/>
      <c r="DM9" s="626"/>
      <c r="DN9" s="626"/>
      <c r="DO9" s="626"/>
      <c r="DP9" s="627"/>
      <c r="DQ9" s="634">
        <v>1667404</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1186656</v>
      </c>
      <c r="S10" s="626"/>
      <c r="T10" s="626"/>
      <c r="U10" s="626"/>
      <c r="V10" s="626"/>
      <c r="W10" s="626"/>
      <c r="X10" s="626"/>
      <c r="Y10" s="627"/>
      <c r="Z10" s="628">
        <v>4.5</v>
      </c>
      <c r="AA10" s="628"/>
      <c r="AB10" s="628"/>
      <c r="AC10" s="628"/>
      <c r="AD10" s="629">
        <v>1186656</v>
      </c>
      <c r="AE10" s="629"/>
      <c r="AF10" s="629"/>
      <c r="AG10" s="629"/>
      <c r="AH10" s="629"/>
      <c r="AI10" s="629"/>
      <c r="AJ10" s="629"/>
      <c r="AK10" s="629"/>
      <c r="AL10" s="630">
        <v>8.6</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218732</v>
      </c>
      <c r="BH10" s="626"/>
      <c r="BI10" s="626"/>
      <c r="BJ10" s="626"/>
      <c r="BK10" s="626"/>
      <c r="BL10" s="626"/>
      <c r="BM10" s="626"/>
      <c r="BN10" s="627"/>
      <c r="BO10" s="628">
        <v>2.4</v>
      </c>
      <c r="BP10" s="628"/>
      <c r="BQ10" s="628"/>
      <c r="BR10" s="628"/>
      <c r="BS10" s="634">
        <v>37480</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153136</v>
      </c>
      <c r="CS10" s="626"/>
      <c r="CT10" s="626"/>
      <c r="CU10" s="626"/>
      <c r="CV10" s="626"/>
      <c r="CW10" s="626"/>
      <c r="CX10" s="626"/>
      <c r="CY10" s="627"/>
      <c r="CZ10" s="628">
        <v>0.6</v>
      </c>
      <c r="DA10" s="628"/>
      <c r="DB10" s="628"/>
      <c r="DC10" s="628"/>
      <c r="DD10" s="634">
        <v>18855</v>
      </c>
      <c r="DE10" s="626"/>
      <c r="DF10" s="626"/>
      <c r="DG10" s="626"/>
      <c r="DH10" s="626"/>
      <c r="DI10" s="626"/>
      <c r="DJ10" s="626"/>
      <c r="DK10" s="626"/>
      <c r="DL10" s="626"/>
      <c r="DM10" s="626"/>
      <c r="DN10" s="626"/>
      <c r="DO10" s="626"/>
      <c r="DP10" s="627"/>
      <c r="DQ10" s="634">
        <v>48255</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v>683</v>
      </c>
      <c r="S11" s="626"/>
      <c r="T11" s="626"/>
      <c r="U11" s="626"/>
      <c r="V11" s="626"/>
      <c r="W11" s="626"/>
      <c r="X11" s="626"/>
      <c r="Y11" s="627"/>
      <c r="Z11" s="628">
        <v>0</v>
      </c>
      <c r="AA11" s="628"/>
      <c r="AB11" s="628"/>
      <c r="AC11" s="628"/>
      <c r="AD11" s="629">
        <v>683</v>
      </c>
      <c r="AE11" s="629"/>
      <c r="AF11" s="629"/>
      <c r="AG11" s="629"/>
      <c r="AH11" s="629"/>
      <c r="AI11" s="629"/>
      <c r="AJ11" s="629"/>
      <c r="AK11" s="629"/>
      <c r="AL11" s="630">
        <v>0</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515331</v>
      </c>
      <c r="BH11" s="626"/>
      <c r="BI11" s="626"/>
      <c r="BJ11" s="626"/>
      <c r="BK11" s="626"/>
      <c r="BL11" s="626"/>
      <c r="BM11" s="626"/>
      <c r="BN11" s="627"/>
      <c r="BO11" s="628">
        <v>5.7</v>
      </c>
      <c r="BP11" s="628"/>
      <c r="BQ11" s="628"/>
      <c r="BR11" s="628"/>
      <c r="BS11" s="634">
        <v>102227</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1154439</v>
      </c>
      <c r="CS11" s="626"/>
      <c r="CT11" s="626"/>
      <c r="CU11" s="626"/>
      <c r="CV11" s="626"/>
      <c r="CW11" s="626"/>
      <c r="CX11" s="626"/>
      <c r="CY11" s="627"/>
      <c r="CZ11" s="628">
        <v>4.4000000000000004</v>
      </c>
      <c r="DA11" s="628"/>
      <c r="DB11" s="628"/>
      <c r="DC11" s="628"/>
      <c r="DD11" s="634">
        <v>450794</v>
      </c>
      <c r="DE11" s="626"/>
      <c r="DF11" s="626"/>
      <c r="DG11" s="626"/>
      <c r="DH11" s="626"/>
      <c r="DI11" s="626"/>
      <c r="DJ11" s="626"/>
      <c r="DK11" s="626"/>
      <c r="DL11" s="626"/>
      <c r="DM11" s="626"/>
      <c r="DN11" s="626"/>
      <c r="DO11" s="626"/>
      <c r="DP11" s="627"/>
      <c r="DQ11" s="634">
        <v>576636</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222</v>
      </c>
      <c r="S12" s="626"/>
      <c r="T12" s="626"/>
      <c r="U12" s="626"/>
      <c r="V12" s="626"/>
      <c r="W12" s="626"/>
      <c r="X12" s="626"/>
      <c r="Y12" s="627"/>
      <c r="Z12" s="628" t="s">
        <v>222</v>
      </c>
      <c r="AA12" s="628"/>
      <c r="AB12" s="628"/>
      <c r="AC12" s="628"/>
      <c r="AD12" s="629" t="s">
        <v>222</v>
      </c>
      <c r="AE12" s="629"/>
      <c r="AF12" s="629"/>
      <c r="AG12" s="629"/>
      <c r="AH12" s="629"/>
      <c r="AI12" s="629"/>
      <c r="AJ12" s="629"/>
      <c r="AK12" s="629"/>
      <c r="AL12" s="630" t="s">
        <v>222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3782644</v>
      </c>
      <c r="BH12" s="626"/>
      <c r="BI12" s="626"/>
      <c r="BJ12" s="626"/>
      <c r="BK12" s="626"/>
      <c r="BL12" s="626"/>
      <c r="BM12" s="626"/>
      <c r="BN12" s="627"/>
      <c r="BO12" s="628">
        <v>42.1</v>
      </c>
      <c r="BP12" s="628"/>
      <c r="BQ12" s="628"/>
      <c r="BR12" s="628"/>
      <c r="BS12" s="634" t="s">
        <v>222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1561917</v>
      </c>
      <c r="CS12" s="626"/>
      <c r="CT12" s="626"/>
      <c r="CU12" s="626"/>
      <c r="CV12" s="626"/>
      <c r="CW12" s="626"/>
      <c r="CX12" s="626"/>
      <c r="CY12" s="627"/>
      <c r="CZ12" s="628">
        <v>6</v>
      </c>
      <c r="DA12" s="628"/>
      <c r="DB12" s="628"/>
      <c r="DC12" s="628"/>
      <c r="DD12" s="634">
        <v>62525</v>
      </c>
      <c r="DE12" s="626"/>
      <c r="DF12" s="626"/>
      <c r="DG12" s="626"/>
      <c r="DH12" s="626"/>
      <c r="DI12" s="626"/>
      <c r="DJ12" s="626"/>
      <c r="DK12" s="626"/>
      <c r="DL12" s="626"/>
      <c r="DM12" s="626"/>
      <c r="DN12" s="626"/>
      <c r="DO12" s="626"/>
      <c r="DP12" s="627"/>
      <c r="DQ12" s="634">
        <v>515550</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54848</v>
      </c>
      <c r="S13" s="626"/>
      <c r="T13" s="626"/>
      <c r="U13" s="626"/>
      <c r="V13" s="626"/>
      <c r="W13" s="626"/>
      <c r="X13" s="626"/>
      <c r="Y13" s="627"/>
      <c r="Z13" s="628">
        <v>0.2</v>
      </c>
      <c r="AA13" s="628"/>
      <c r="AB13" s="628"/>
      <c r="AC13" s="628"/>
      <c r="AD13" s="629">
        <v>54848</v>
      </c>
      <c r="AE13" s="629"/>
      <c r="AF13" s="629"/>
      <c r="AG13" s="629"/>
      <c r="AH13" s="629"/>
      <c r="AI13" s="629"/>
      <c r="AJ13" s="629"/>
      <c r="AK13" s="629"/>
      <c r="AL13" s="630">
        <v>0.4</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3771256</v>
      </c>
      <c r="BH13" s="626"/>
      <c r="BI13" s="626"/>
      <c r="BJ13" s="626"/>
      <c r="BK13" s="626"/>
      <c r="BL13" s="626"/>
      <c r="BM13" s="626"/>
      <c r="BN13" s="627"/>
      <c r="BO13" s="628">
        <v>41.9</v>
      </c>
      <c r="BP13" s="628"/>
      <c r="BQ13" s="628"/>
      <c r="BR13" s="628"/>
      <c r="BS13" s="634" t="s">
        <v>222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2360885</v>
      </c>
      <c r="CS13" s="626"/>
      <c r="CT13" s="626"/>
      <c r="CU13" s="626"/>
      <c r="CV13" s="626"/>
      <c r="CW13" s="626"/>
      <c r="CX13" s="626"/>
      <c r="CY13" s="627"/>
      <c r="CZ13" s="628">
        <v>9.1</v>
      </c>
      <c r="DA13" s="628"/>
      <c r="DB13" s="628"/>
      <c r="DC13" s="628"/>
      <c r="DD13" s="634">
        <v>883556</v>
      </c>
      <c r="DE13" s="626"/>
      <c r="DF13" s="626"/>
      <c r="DG13" s="626"/>
      <c r="DH13" s="626"/>
      <c r="DI13" s="626"/>
      <c r="DJ13" s="626"/>
      <c r="DK13" s="626"/>
      <c r="DL13" s="626"/>
      <c r="DM13" s="626"/>
      <c r="DN13" s="626"/>
      <c r="DO13" s="626"/>
      <c r="DP13" s="627"/>
      <c r="DQ13" s="634">
        <v>1447718</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222</v>
      </c>
      <c r="S14" s="626"/>
      <c r="T14" s="626"/>
      <c r="U14" s="626"/>
      <c r="V14" s="626"/>
      <c r="W14" s="626"/>
      <c r="X14" s="626"/>
      <c r="Y14" s="627"/>
      <c r="Z14" s="628" t="s">
        <v>222</v>
      </c>
      <c r="AA14" s="628"/>
      <c r="AB14" s="628"/>
      <c r="AC14" s="628"/>
      <c r="AD14" s="629" t="s">
        <v>222</v>
      </c>
      <c r="AE14" s="629"/>
      <c r="AF14" s="629"/>
      <c r="AG14" s="629"/>
      <c r="AH14" s="629"/>
      <c r="AI14" s="629"/>
      <c r="AJ14" s="629"/>
      <c r="AK14" s="629"/>
      <c r="AL14" s="630" t="s">
        <v>222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177923</v>
      </c>
      <c r="BH14" s="626"/>
      <c r="BI14" s="626"/>
      <c r="BJ14" s="626"/>
      <c r="BK14" s="626"/>
      <c r="BL14" s="626"/>
      <c r="BM14" s="626"/>
      <c r="BN14" s="627"/>
      <c r="BO14" s="628">
        <v>2</v>
      </c>
      <c r="BP14" s="628"/>
      <c r="BQ14" s="628"/>
      <c r="BR14" s="628"/>
      <c r="BS14" s="634" t="s">
        <v>222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895941</v>
      </c>
      <c r="CS14" s="626"/>
      <c r="CT14" s="626"/>
      <c r="CU14" s="626"/>
      <c r="CV14" s="626"/>
      <c r="CW14" s="626"/>
      <c r="CX14" s="626"/>
      <c r="CY14" s="627"/>
      <c r="CZ14" s="628">
        <v>3.5</v>
      </c>
      <c r="DA14" s="628"/>
      <c r="DB14" s="628"/>
      <c r="DC14" s="628"/>
      <c r="DD14" s="634">
        <v>97032</v>
      </c>
      <c r="DE14" s="626"/>
      <c r="DF14" s="626"/>
      <c r="DG14" s="626"/>
      <c r="DH14" s="626"/>
      <c r="DI14" s="626"/>
      <c r="DJ14" s="626"/>
      <c r="DK14" s="626"/>
      <c r="DL14" s="626"/>
      <c r="DM14" s="626"/>
      <c r="DN14" s="626"/>
      <c r="DO14" s="626"/>
      <c r="DP14" s="627"/>
      <c r="DQ14" s="634">
        <v>809531</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42907</v>
      </c>
      <c r="S15" s="626"/>
      <c r="T15" s="626"/>
      <c r="U15" s="626"/>
      <c r="V15" s="626"/>
      <c r="W15" s="626"/>
      <c r="X15" s="626"/>
      <c r="Y15" s="627"/>
      <c r="Z15" s="628">
        <v>0.2</v>
      </c>
      <c r="AA15" s="628"/>
      <c r="AB15" s="628"/>
      <c r="AC15" s="628"/>
      <c r="AD15" s="629">
        <v>42907</v>
      </c>
      <c r="AE15" s="629"/>
      <c r="AF15" s="629"/>
      <c r="AG15" s="629"/>
      <c r="AH15" s="629"/>
      <c r="AI15" s="629"/>
      <c r="AJ15" s="629"/>
      <c r="AK15" s="629"/>
      <c r="AL15" s="630">
        <v>0.3</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434140</v>
      </c>
      <c r="BH15" s="626"/>
      <c r="BI15" s="626"/>
      <c r="BJ15" s="626"/>
      <c r="BK15" s="626"/>
      <c r="BL15" s="626"/>
      <c r="BM15" s="626"/>
      <c r="BN15" s="627"/>
      <c r="BO15" s="628">
        <v>4.8</v>
      </c>
      <c r="BP15" s="628"/>
      <c r="BQ15" s="628"/>
      <c r="BR15" s="628"/>
      <c r="BS15" s="634" t="s">
        <v>222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2636438</v>
      </c>
      <c r="CS15" s="626"/>
      <c r="CT15" s="626"/>
      <c r="CU15" s="626"/>
      <c r="CV15" s="626"/>
      <c r="CW15" s="626"/>
      <c r="CX15" s="626"/>
      <c r="CY15" s="627"/>
      <c r="CZ15" s="628">
        <v>10.199999999999999</v>
      </c>
      <c r="DA15" s="628"/>
      <c r="DB15" s="628"/>
      <c r="DC15" s="628"/>
      <c r="DD15" s="634">
        <v>687960</v>
      </c>
      <c r="DE15" s="626"/>
      <c r="DF15" s="626"/>
      <c r="DG15" s="626"/>
      <c r="DH15" s="626"/>
      <c r="DI15" s="626"/>
      <c r="DJ15" s="626"/>
      <c r="DK15" s="626"/>
      <c r="DL15" s="626"/>
      <c r="DM15" s="626"/>
      <c r="DN15" s="626"/>
      <c r="DO15" s="626"/>
      <c r="DP15" s="627"/>
      <c r="DQ15" s="634">
        <v>1863360</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4541000</v>
      </c>
      <c r="S16" s="626"/>
      <c r="T16" s="626"/>
      <c r="U16" s="626"/>
      <c r="V16" s="626"/>
      <c r="W16" s="626"/>
      <c r="X16" s="626"/>
      <c r="Y16" s="627"/>
      <c r="Z16" s="628">
        <v>17.100000000000001</v>
      </c>
      <c r="AA16" s="628"/>
      <c r="AB16" s="628"/>
      <c r="AC16" s="628"/>
      <c r="AD16" s="629">
        <v>3722369</v>
      </c>
      <c r="AE16" s="629"/>
      <c r="AF16" s="629"/>
      <c r="AG16" s="629"/>
      <c r="AH16" s="629"/>
      <c r="AI16" s="629"/>
      <c r="AJ16" s="629"/>
      <c r="AK16" s="629"/>
      <c r="AL16" s="630">
        <v>26.9</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222</v>
      </c>
      <c r="BH16" s="626"/>
      <c r="BI16" s="626"/>
      <c r="BJ16" s="626"/>
      <c r="BK16" s="626"/>
      <c r="BL16" s="626"/>
      <c r="BM16" s="626"/>
      <c r="BN16" s="627"/>
      <c r="BO16" s="628" t="s">
        <v>222</v>
      </c>
      <c r="BP16" s="628"/>
      <c r="BQ16" s="628"/>
      <c r="BR16" s="628"/>
      <c r="BS16" s="634" t="s">
        <v>222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222</v>
      </c>
      <c r="CS16" s="626"/>
      <c r="CT16" s="626"/>
      <c r="CU16" s="626"/>
      <c r="CV16" s="626"/>
      <c r="CW16" s="626"/>
      <c r="CX16" s="626"/>
      <c r="CY16" s="627"/>
      <c r="CZ16" s="628" t="s">
        <v>222</v>
      </c>
      <c r="DA16" s="628"/>
      <c r="DB16" s="628"/>
      <c r="DC16" s="628"/>
      <c r="DD16" s="634" t="s">
        <v>222</v>
      </c>
      <c r="DE16" s="626"/>
      <c r="DF16" s="626"/>
      <c r="DG16" s="626"/>
      <c r="DH16" s="626"/>
      <c r="DI16" s="626"/>
      <c r="DJ16" s="626"/>
      <c r="DK16" s="626"/>
      <c r="DL16" s="626"/>
      <c r="DM16" s="626"/>
      <c r="DN16" s="626"/>
      <c r="DO16" s="626"/>
      <c r="DP16" s="627"/>
      <c r="DQ16" s="634" t="s">
        <v>222</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3722369</v>
      </c>
      <c r="S17" s="626"/>
      <c r="T17" s="626"/>
      <c r="U17" s="626"/>
      <c r="V17" s="626"/>
      <c r="W17" s="626"/>
      <c r="X17" s="626"/>
      <c r="Y17" s="627"/>
      <c r="Z17" s="628">
        <v>14</v>
      </c>
      <c r="AA17" s="628"/>
      <c r="AB17" s="628"/>
      <c r="AC17" s="628"/>
      <c r="AD17" s="629">
        <v>3722369</v>
      </c>
      <c r="AE17" s="629"/>
      <c r="AF17" s="629"/>
      <c r="AG17" s="629"/>
      <c r="AH17" s="629"/>
      <c r="AI17" s="629"/>
      <c r="AJ17" s="629"/>
      <c r="AK17" s="629"/>
      <c r="AL17" s="630">
        <v>26.9</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222</v>
      </c>
      <c r="BH17" s="626"/>
      <c r="BI17" s="626"/>
      <c r="BJ17" s="626"/>
      <c r="BK17" s="626"/>
      <c r="BL17" s="626"/>
      <c r="BM17" s="626"/>
      <c r="BN17" s="627"/>
      <c r="BO17" s="628" t="s">
        <v>222</v>
      </c>
      <c r="BP17" s="628"/>
      <c r="BQ17" s="628"/>
      <c r="BR17" s="628"/>
      <c r="BS17" s="634" t="s">
        <v>222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3128635</v>
      </c>
      <c r="CS17" s="626"/>
      <c r="CT17" s="626"/>
      <c r="CU17" s="626"/>
      <c r="CV17" s="626"/>
      <c r="CW17" s="626"/>
      <c r="CX17" s="626"/>
      <c r="CY17" s="627"/>
      <c r="CZ17" s="628">
        <v>12.1</v>
      </c>
      <c r="DA17" s="628"/>
      <c r="DB17" s="628"/>
      <c r="DC17" s="628"/>
      <c r="DD17" s="634" t="s">
        <v>222</v>
      </c>
      <c r="DE17" s="626"/>
      <c r="DF17" s="626"/>
      <c r="DG17" s="626"/>
      <c r="DH17" s="626"/>
      <c r="DI17" s="626"/>
      <c r="DJ17" s="626"/>
      <c r="DK17" s="626"/>
      <c r="DL17" s="626"/>
      <c r="DM17" s="626"/>
      <c r="DN17" s="626"/>
      <c r="DO17" s="626"/>
      <c r="DP17" s="627"/>
      <c r="DQ17" s="634">
        <v>3042590</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818631</v>
      </c>
      <c r="S18" s="626"/>
      <c r="T18" s="626"/>
      <c r="U18" s="626"/>
      <c r="V18" s="626"/>
      <c r="W18" s="626"/>
      <c r="X18" s="626"/>
      <c r="Y18" s="627"/>
      <c r="Z18" s="628">
        <v>3.1</v>
      </c>
      <c r="AA18" s="628"/>
      <c r="AB18" s="628"/>
      <c r="AC18" s="628"/>
      <c r="AD18" s="629" t="s">
        <v>222</v>
      </c>
      <c r="AE18" s="629"/>
      <c r="AF18" s="629"/>
      <c r="AG18" s="629"/>
      <c r="AH18" s="629"/>
      <c r="AI18" s="629"/>
      <c r="AJ18" s="629"/>
      <c r="AK18" s="629"/>
      <c r="AL18" s="630" t="s">
        <v>222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222</v>
      </c>
      <c r="BH18" s="626"/>
      <c r="BI18" s="626"/>
      <c r="BJ18" s="626"/>
      <c r="BK18" s="626"/>
      <c r="BL18" s="626"/>
      <c r="BM18" s="626"/>
      <c r="BN18" s="627"/>
      <c r="BO18" s="628" t="s">
        <v>222</v>
      </c>
      <c r="BP18" s="628"/>
      <c r="BQ18" s="628"/>
      <c r="BR18" s="628"/>
      <c r="BS18" s="634" t="s">
        <v>222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222</v>
      </c>
      <c r="CS18" s="626"/>
      <c r="CT18" s="626"/>
      <c r="CU18" s="626"/>
      <c r="CV18" s="626"/>
      <c r="CW18" s="626"/>
      <c r="CX18" s="626"/>
      <c r="CY18" s="627"/>
      <c r="CZ18" s="628" t="s">
        <v>222</v>
      </c>
      <c r="DA18" s="628"/>
      <c r="DB18" s="628"/>
      <c r="DC18" s="628"/>
      <c r="DD18" s="634" t="s">
        <v>222</v>
      </c>
      <c r="DE18" s="626"/>
      <c r="DF18" s="626"/>
      <c r="DG18" s="626"/>
      <c r="DH18" s="626"/>
      <c r="DI18" s="626"/>
      <c r="DJ18" s="626"/>
      <c r="DK18" s="626"/>
      <c r="DL18" s="626"/>
      <c r="DM18" s="626"/>
      <c r="DN18" s="626"/>
      <c r="DO18" s="626"/>
      <c r="DP18" s="627"/>
      <c r="DQ18" s="634" t="s">
        <v>222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222</v>
      </c>
      <c r="S19" s="626"/>
      <c r="T19" s="626"/>
      <c r="U19" s="626"/>
      <c r="V19" s="626"/>
      <c r="W19" s="626"/>
      <c r="X19" s="626"/>
      <c r="Y19" s="627"/>
      <c r="Z19" s="628" t="s">
        <v>222</v>
      </c>
      <c r="AA19" s="628"/>
      <c r="AB19" s="628"/>
      <c r="AC19" s="628"/>
      <c r="AD19" s="629" t="s">
        <v>222</v>
      </c>
      <c r="AE19" s="629"/>
      <c r="AF19" s="629"/>
      <c r="AG19" s="629"/>
      <c r="AH19" s="629"/>
      <c r="AI19" s="629"/>
      <c r="AJ19" s="629"/>
      <c r="AK19" s="629"/>
      <c r="AL19" s="630" t="s">
        <v>222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548946</v>
      </c>
      <c r="BH19" s="626"/>
      <c r="BI19" s="626"/>
      <c r="BJ19" s="626"/>
      <c r="BK19" s="626"/>
      <c r="BL19" s="626"/>
      <c r="BM19" s="626"/>
      <c r="BN19" s="627"/>
      <c r="BO19" s="628">
        <v>6.1</v>
      </c>
      <c r="BP19" s="628"/>
      <c r="BQ19" s="628"/>
      <c r="BR19" s="628"/>
      <c r="BS19" s="634" t="s">
        <v>222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222</v>
      </c>
      <c r="CS19" s="626"/>
      <c r="CT19" s="626"/>
      <c r="CU19" s="626"/>
      <c r="CV19" s="626"/>
      <c r="CW19" s="626"/>
      <c r="CX19" s="626"/>
      <c r="CY19" s="627"/>
      <c r="CZ19" s="628" t="s">
        <v>222</v>
      </c>
      <c r="DA19" s="628"/>
      <c r="DB19" s="628"/>
      <c r="DC19" s="628"/>
      <c r="DD19" s="634" t="s">
        <v>222</v>
      </c>
      <c r="DE19" s="626"/>
      <c r="DF19" s="626"/>
      <c r="DG19" s="626"/>
      <c r="DH19" s="626"/>
      <c r="DI19" s="626"/>
      <c r="DJ19" s="626"/>
      <c r="DK19" s="626"/>
      <c r="DL19" s="626"/>
      <c r="DM19" s="626"/>
      <c r="DN19" s="626"/>
      <c r="DO19" s="626"/>
      <c r="DP19" s="627"/>
      <c r="DQ19" s="634" t="s">
        <v>222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15123906</v>
      </c>
      <c r="S20" s="626"/>
      <c r="T20" s="626"/>
      <c r="U20" s="626"/>
      <c r="V20" s="626"/>
      <c r="W20" s="626"/>
      <c r="X20" s="626"/>
      <c r="Y20" s="627"/>
      <c r="Z20" s="628">
        <v>57</v>
      </c>
      <c r="AA20" s="628"/>
      <c r="AB20" s="628"/>
      <c r="AC20" s="628"/>
      <c r="AD20" s="629">
        <v>13782869</v>
      </c>
      <c r="AE20" s="629"/>
      <c r="AF20" s="629"/>
      <c r="AG20" s="629"/>
      <c r="AH20" s="629"/>
      <c r="AI20" s="629"/>
      <c r="AJ20" s="629"/>
      <c r="AK20" s="629"/>
      <c r="AL20" s="630">
        <v>99.7</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548946</v>
      </c>
      <c r="BH20" s="626"/>
      <c r="BI20" s="626"/>
      <c r="BJ20" s="626"/>
      <c r="BK20" s="626"/>
      <c r="BL20" s="626"/>
      <c r="BM20" s="626"/>
      <c r="BN20" s="627"/>
      <c r="BO20" s="628">
        <v>6.1</v>
      </c>
      <c r="BP20" s="628"/>
      <c r="BQ20" s="628"/>
      <c r="BR20" s="628"/>
      <c r="BS20" s="634" t="s">
        <v>222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25957917</v>
      </c>
      <c r="CS20" s="626"/>
      <c r="CT20" s="626"/>
      <c r="CU20" s="626"/>
      <c r="CV20" s="626"/>
      <c r="CW20" s="626"/>
      <c r="CX20" s="626"/>
      <c r="CY20" s="627"/>
      <c r="CZ20" s="628">
        <v>100</v>
      </c>
      <c r="DA20" s="628"/>
      <c r="DB20" s="628"/>
      <c r="DC20" s="628"/>
      <c r="DD20" s="634">
        <v>2500638</v>
      </c>
      <c r="DE20" s="626"/>
      <c r="DF20" s="626"/>
      <c r="DG20" s="626"/>
      <c r="DH20" s="626"/>
      <c r="DI20" s="626"/>
      <c r="DJ20" s="626"/>
      <c r="DK20" s="626"/>
      <c r="DL20" s="626"/>
      <c r="DM20" s="626"/>
      <c r="DN20" s="626"/>
      <c r="DO20" s="626"/>
      <c r="DP20" s="627"/>
      <c r="DQ20" s="634">
        <v>16521392</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9963</v>
      </c>
      <c r="S21" s="626"/>
      <c r="T21" s="626"/>
      <c r="U21" s="626"/>
      <c r="V21" s="626"/>
      <c r="W21" s="626"/>
      <c r="X21" s="626"/>
      <c r="Y21" s="627"/>
      <c r="Z21" s="628">
        <v>0</v>
      </c>
      <c r="AA21" s="628"/>
      <c r="AB21" s="628"/>
      <c r="AC21" s="628"/>
      <c r="AD21" s="629">
        <v>9963</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26540</v>
      </c>
      <c r="BH21" s="626"/>
      <c r="BI21" s="626"/>
      <c r="BJ21" s="626"/>
      <c r="BK21" s="626"/>
      <c r="BL21" s="626"/>
      <c r="BM21" s="626"/>
      <c r="BN21" s="627"/>
      <c r="BO21" s="628">
        <v>0.3</v>
      </c>
      <c r="BP21" s="628"/>
      <c r="BQ21" s="628"/>
      <c r="BR21" s="628"/>
      <c r="BS21" s="634" t="s">
        <v>222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409953</v>
      </c>
      <c r="S22" s="626"/>
      <c r="T22" s="626"/>
      <c r="U22" s="626"/>
      <c r="V22" s="626"/>
      <c r="W22" s="626"/>
      <c r="X22" s="626"/>
      <c r="Y22" s="627"/>
      <c r="Z22" s="628">
        <v>1.5</v>
      </c>
      <c r="AA22" s="628"/>
      <c r="AB22" s="628"/>
      <c r="AC22" s="628"/>
      <c r="AD22" s="629" t="s">
        <v>222</v>
      </c>
      <c r="AE22" s="629"/>
      <c r="AF22" s="629"/>
      <c r="AG22" s="629"/>
      <c r="AH22" s="629"/>
      <c r="AI22" s="629"/>
      <c r="AJ22" s="629"/>
      <c r="AK22" s="629"/>
      <c r="AL22" s="630" t="s">
        <v>222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222</v>
      </c>
      <c r="BH22" s="626"/>
      <c r="BI22" s="626"/>
      <c r="BJ22" s="626"/>
      <c r="BK22" s="626"/>
      <c r="BL22" s="626"/>
      <c r="BM22" s="626"/>
      <c r="BN22" s="627"/>
      <c r="BO22" s="628" t="s">
        <v>222</v>
      </c>
      <c r="BP22" s="628"/>
      <c r="BQ22" s="628"/>
      <c r="BR22" s="628"/>
      <c r="BS22" s="634" t="s">
        <v>222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367919</v>
      </c>
      <c r="S23" s="626"/>
      <c r="T23" s="626"/>
      <c r="U23" s="626"/>
      <c r="V23" s="626"/>
      <c r="W23" s="626"/>
      <c r="X23" s="626"/>
      <c r="Y23" s="627"/>
      <c r="Z23" s="628">
        <v>1.4</v>
      </c>
      <c r="AA23" s="628"/>
      <c r="AB23" s="628"/>
      <c r="AC23" s="628"/>
      <c r="AD23" s="629">
        <v>32096</v>
      </c>
      <c r="AE23" s="629"/>
      <c r="AF23" s="629"/>
      <c r="AG23" s="629"/>
      <c r="AH23" s="629"/>
      <c r="AI23" s="629"/>
      <c r="AJ23" s="629"/>
      <c r="AK23" s="629"/>
      <c r="AL23" s="630">
        <v>0.2</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522406</v>
      </c>
      <c r="BH23" s="626"/>
      <c r="BI23" s="626"/>
      <c r="BJ23" s="626"/>
      <c r="BK23" s="626"/>
      <c r="BL23" s="626"/>
      <c r="BM23" s="626"/>
      <c r="BN23" s="627"/>
      <c r="BO23" s="628">
        <v>5.8</v>
      </c>
      <c r="BP23" s="628"/>
      <c r="BQ23" s="628"/>
      <c r="BR23" s="628"/>
      <c r="BS23" s="634" t="s">
        <v>222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35227</v>
      </c>
      <c r="S24" s="626"/>
      <c r="T24" s="626"/>
      <c r="U24" s="626"/>
      <c r="V24" s="626"/>
      <c r="W24" s="626"/>
      <c r="X24" s="626"/>
      <c r="Y24" s="627"/>
      <c r="Z24" s="628">
        <v>0.1</v>
      </c>
      <c r="AA24" s="628"/>
      <c r="AB24" s="628"/>
      <c r="AC24" s="628"/>
      <c r="AD24" s="629" t="s">
        <v>222</v>
      </c>
      <c r="AE24" s="629"/>
      <c r="AF24" s="629"/>
      <c r="AG24" s="629"/>
      <c r="AH24" s="629"/>
      <c r="AI24" s="629"/>
      <c r="AJ24" s="629"/>
      <c r="AK24" s="629"/>
      <c r="AL24" s="630" t="s">
        <v>222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222</v>
      </c>
      <c r="BH24" s="626"/>
      <c r="BI24" s="626"/>
      <c r="BJ24" s="626"/>
      <c r="BK24" s="626"/>
      <c r="BL24" s="626"/>
      <c r="BM24" s="626"/>
      <c r="BN24" s="627"/>
      <c r="BO24" s="628" t="s">
        <v>222</v>
      </c>
      <c r="BP24" s="628"/>
      <c r="BQ24" s="628"/>
      <c r="BR24" s="628"/>
      <c r="BS24" s="634" t="s">
        <v>222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12031618</v>
      </c>
      <c r="CS24" s="615"/>
      <c r="CT24" s="615"/>
      <c r="CU24" s="615"/>
      <c r="CV24" s="615"/>
      <c r="CW24" s="615"/>
      <c r="CX24" s="615"/>
      <c r="CY24" s="616"/>
      <c r="CZ24" s="652">
        <v>46.4</v>
      </c>
      <c r="DA24" s="653"/>
      <c r="DB24" s="653"/>
      <c r="DC24" s="654"/>
      <c r="DD24" s="651">
        <v>7315349</v>
      </c>
      <c r="DE24" s="615"/>
      <c r="DF24" s="615"/>
      <c r="DG24" s="615"/>
      <c r="DH24" s="615"/>
      <c r="DI24" s="615"/>
      <c r="DJ24" s="615"/>
      <c r="DK24" s="616"/>
      <c r="DL24" s="651">
        <v>7098533</v>
      </c>
      <c r="DM24" s="615"/>
      <c r="DN24" s="615"/>
      <c r="DO24" s="615"/>
      <c r="DP24" s="615"/>
      <c r="DQ24" s="615"/>
      <c r="DR24" s="615"/>
      <c r="DS24" s="615"/>
      <c r="DT24" s="615"/>
      <c r="DU24" s="615"/>
      <c r="DV24" s="616"/>
      <c r="DW24" s="619">
        <v>48.1</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3472882</v>
      </c>
      <c r="S25" s="626"/>
      <c r="T25" s="626"/>
      <c r="U25" s="626"/>
      <c r="V25" s="626"/>
      <c r="W25" s="626"/>
      <c r="X25" s="626"/>
      <c r="Y25" s="627"/>
      <c r="Z25" s="628">
        <v>13.1</v>
      </c>
      <c r="AA25" s="628"/>
      <c r="AB25" s="628"/>
      <c r="AC25" s="628"/>
      <c r="AD25" s="629" t="s">
        <v>222</v>
      </c>
      <c r="AE25" s="629"/>
      <c r="AF25" s="629"/>
      <c r="AG25" s="629"/>
      <c r="AH25" s="629"/>
      <c r="AI25" s="629"/>
      <c r="AJ25" s="629"/>
      <c r="AK25" s="629"/>
      <c r="AL25" s="630" t="s">
        <v>222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222</v>
      </c>
      <c r="BH25" s="626"/>
      <c r="BI25" s="626"/>
      <c r="BJ25" s="626"/>
      <c r="BK25" s="626"/>
      <c r="BL25" s="626"/>
      <c r="BM25" s="626"/>
      <c r="BN25" s="627"/>
      <c r="BO25" s="628" t="s">
        <v>222</v>
      </c>
      <c r="BP25" s="628"/>
      <c r="BQ25" s="628"/>
      <c r="BR25" s="628"/>
      <c r="BS25" s="634" t="s">
        <v>222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3056298</v>
      </c>
      <c r="CS25" s="657"/>
      <c r="CT25" s="657"/>
      <c r="CU25" s="657"/>
      <c r="CV25" s="657"/>
      <c r="CW25" s="657"/>
      <c r="CX25" s="657"/>
      <c r="CY25" s="658"/>
      <c r="CZ25" s="659">
        <v>11.8</v>
      </c>
      <c r="DA25" s="660"/>
      <c r="DB25" s="660"/>
      <c r="DC25" s="661"/>
      <c r="DD25" s="634">
        <v>2530491</v>
      </c>
      <c r="DE25" s="657"/>
      <c r="DF25" s="657"/>
      <c r="DG25" s="657"/>
      <c r="DH25" s="657"/>
      <c r="DI25" s="657"/>
      <c r="DJ25" s="657"/>
      <c r="DK25" s="658"/>
      <c r="DL25" s="634">
        <v>2485889</v>
      </c>
      <c r="DM25" s="657"/>
      <c r="DN25" s="657"/>
      <c r="DO25" s="657"/>
      <c r="DP25" s="657"/>
      <c r="DQ25" s="657"/>
      <c r="DR25" s="657"/>
      <c r="DS25" s="657"/>
      <c r="DT25" s="657"/>
      <c r="DU25" s="657"/>
      <c r="DV25" s="658"/>
      <c r="DW25" s="630">
        <v>16.8</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t="s">
        <v>222</v>
      </c>
      <c r="S26" s="626"/>
      <c r="T26" s="626"/>
      <c r="U26" s="626"/>
      <c r="V26" s="626"/>
      <c r="W26" s="626"/>
      <c r="X26" s="626"/>
      <c r="Y26" s="627"/>
      <c r="Z26" s="628" t="s">
        <v>222</v>
      </c>
      <c r="AA26" s="628"/>
      <c r="AB26" s="628"/>
      <c r="AC26" s="628"/>
      <c r="AD26" s="629" t="s">
        <v>222</v>
      </c>
      <c r="AE26" s="629"/>
      <c r="AF26" s="629"/>
      <c r="AG26" s="629"/>
      <c r="AH26" s="629"/>
      <c r="AI26" s="629"/>
      <c r="AJ26" s="629"/>
      <c r="AK26" s="629"/>
      <c r="AL26" s="630" t="s">
        <v>222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222</v>
      </c>
      <c r="BH26" s="626"/>
      <c r="BI26" s="626"/>
      <c r="BJ26" s="626"/>
      <c r="BK26" s="626"/>
      <c r="BL26" s="626"/>
      <c r="BM26" s="626"/>
      <c r="BN26" s="627"/>
      <c r="BO26" s="628" t="s">
        <v>222</v>
      </c>
      <c r="BP26" s="628"/>
      <c r="BQ26" s="628"/>
      <c r="BR26" s="628"/>
      <c r="BS26" s="634" t="s">
        <v>222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2005063</v>
      </c>
      <c r="CS26" s="626"/>
      <c r="CT26" s="626"/>
      <c r="CU26" s="626"/>
      <c r="CV26" s="626"/>
      <c r="CW26" s="626"/>
      <c r="CX26" s="626"/>
      <c r="CY26" s="627"/>
      <c r="CZ26" s="659">
        <v>7.7</v>
      </c>
      <c r="DA26" s="660"/>
      <c r="DB26" s="660"/>
      <c r="DC26" s="661"/>
      <c r="DD26" s="634">
        <v>1661859</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2343923</v>
      </c>
      <c r="S27" s="626"/>
      <c r="T27" s="626"/>
      <c r="U27" s="626"/>
      <c r="V27" s="626"/>
      <c r="W27" s="626"/>
      <c r="X27" s="626"/>
      <c r="Y27" s="627"/>
      <c r="Z27" s="628">
        <v>8.8000000000000007</v>
      </c>
      <c r="AA27" s="628"/>
      <c r="AB27" s="628"/>
      <c r="AC27" s="628"/>
      <c r="AD27" s="629" t="s">
        <v>222</v>
      </c>
      <c r="AE27" s="629"/>
      <c r="AF27" s="629"/>
      <c r="AG27" s="629"/>
      <c r="AH27" s="629"/>
      <c r="AI27" s="629"/>
      <c r="AJ27" s="629"/>
      <c r="AK27" s="629"/>
      <c r="AL27" s="630" t="s">
        <v>222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8990544</v>
      </c>
      <c r="BH27" s="626"/>
      <c r="BI27" s="626"/>
      <c r="BJ27" s="626"/>
      <c r="BK27" s="626"/>
      <c r="BL27" s="626"/>
      <c r="BM27" s="626"/>
      <c r="BN27" s="627"/>
      <c r="BO27" s="628">
        <v>100</v>
      </c>
      <c r="BP27" s="628"/>
      <c r="BQ27" s="628"/>
      <c r="BR27" s="628"/>
      <c r="BS27" s="634">
        <v>139707</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5847135</v>
      </c>
      <c r="CS27" s="657"/>
      <c r="CT27" s="657"/>
      <c r="CU27" s="657"/>
      <c r="CV27" s="657"/>
      <c r="CW27" s="657"/>
      <c r="CX27" s="657"/>
      <c r="CY27" s="658"/>
      <c r="CZ27" s="659">
        <v>22.5</v>
      </c>
      <c r="DA27" s="660"/>
      <c r="DB27" s="660"/>
      <c r="DC27" s="661"/>
      <c r="DD27" s="634">
        <v>1742718</v>
      </c>
      <c r="DE27" s="657"/>
      <c r="DF27" s="657"/>
      <c r="DG27" s="657"/>
      <c r="DH27" s="657"/>
      <c r="DI27" s="657"/>
      <c r="DJ27" s="657"/>
      <c r="DK27" s="658"/>
      <c r="DL27" s="634">
        <v>1570504</v>
      </c>
      <c r="DM27" s="657"/>
      <c r="DN27" s="657"/>
      <c r="DO27" s="657"/>
      <c r="DP27" s="657"/>
      <c r="DQ27" s="657"/>
      <c r="DR27" s="657"/>
      <c r="DS27" s="657"/>
      <c r="DT27" s="657"/>
      <c r="DU27" s="657"/>
      <c r="DV27" s="658"/>
      <c r="DW27" s="630">
        <v>10.6</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106894</v>
      </c>
      <c r="S28" s="626"/>
      <c r="T28" s="626"/>
      <c r="U28" s="626"/>
      <c r="V28" s="626"/>
      <c r="W28" s="626"/>
      <c r="X28" s="626"/>
      <c r="Y28" s="627"/>
      <c r="Z28" s="628">
        <v>0.4</v>
      </c>
      <c r="AA28" s="628"/>
      <c r="AB28" s="628"/>
      <c r="AC28" s="628"/>
      <c r="AD28" s="629" t="s">
        <v>222</v>
      </c>
      <c r="AE28" s="629"/>
      <c r="AF28" s="629"/>
      <c r="AG28" s="629"/>
      <c r="AH28" s="629"/>
      <c r="AI28" s="629"/>
      <c r="AJ28" s="629"/>
      <c r="AK28" s="629"/>
      <c r="AL28" s="630" t="s">
        <v>222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3128185</v>
      </c>
      <c r="CS28" s="626"/>
      <c r="CT28" s="626"/>
      <c r="CU28" s="626"/>
      <c r="CV28" s="626"/>
      <c r="CW28" s="626"/>
      <c r="CX28" s="626"/>
      <c r="CY28" s="627"/>
      <c r="CZ28" s="659">
        <v>12.1</v>
      </c>
      <c r="DA28" s="660"/>
      <c r="DB28" s="660"/>
      <c r="DC28" s="661"/>
      <c r="DD28" s="634">
        <v>3042140</v>
      </c>
      <c r="DE28" s="626"/>
      <c r="DF28" s="626"/>
      <c r="DG28" s="626"/>
      <c r="DH28" s="626"/>
      <c r="DI28" s="626"/>
      <c r="DJ28" s="626"/>
      <c r="DK28" s="627"/>
      <c r="DL28" s="634">
        <v>3042140</v>
      </c>
      <c r="DM28" s="626"/>
      <c r="DN28" s="626"/>
      <c r="DO28" s="626"/>
      <c r="DP28" s="626"/>
      <c r="DQ28" s="626"/>
      <c r="DR28" s="626"/>
      <c r="DS28" s="626"/>
      <c r="DT28" s="626"/>
      <c r="DU28" s="626"/>
      <c r="DV28" s="627"/>
      <c r="DW28" s="630">
        <v>20.6</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93929</v>
      </c>
      <c r="S29" s="626"/>
      <c r="T29" s="626"/>
      <c r="U29" s="626"/>
      <c r="V29" s="626"/>
      <c r="W29" s="626"/>
      <c r="X29" s="626"/>
      <c r="Y29" s="627"/>
      <c r="Z29" s="628">
        <v>0.4</v>
      </c>
      <c r="AA29" s="628"/>
      <c r="AB29" s="628"/>
      <c r="AC29" s="628"/>
      <c r="AD29" s="629" t="s">
        <v>222</v>
      </c>
      <c r="AE29" s="629"/>
      <c r="AF29" s="629"/>
      <c r="AG29" s="629"/>
      <c r="AH29" s="629"/>
      <c r="AI29" s="629"/>
      <c r="AJ29" s="629"/>
      <c r="AK29" s="629"/>
      <c r="AL29" s="630" t="s">
        <v>222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3127317</v>
      </c>
      <c r="CS29" s="657"/>
      <c r="CT29" s="657"/>
      <c r="CU29" s="657"/>
      <c r="CV29" s="657"/>
      <c r="CW29" s="657"/>
      <c r="CX29" s="657"/>
      <c r="CY29" s="658"/>
      <c r="CZ29" s="659">
        <v>12</v>
      </c>
      <c r="DA29" s="660"/>
      <c r="DB29" s="660"/>
      <c r="DC29" s="661"/>
      <c r="DD29" s="634">
        <v>3041272</v>
      </c>
      <c r="DE29" s="657"/>
      <c r="DF29" s="657"/>
      <c r="DG29" s="657"/>
      <c r="DH29" s="657"/>
      <c r="DI29" s="657"/>
      <c r="DJ29" s="657"/>
      <c r="DK29" s="658"/>
      <c r="DL29" s="634">
        <v>3041272</v>
      </c>
      <c r="DM29" s="657"/>
      <c r="DN29" s="657"/>
      <c r="DO29" s="657"/>
      <c r="DP29" s="657"/>
      <c r="DQ29" s="657"/>
      <c r="DR29" s="657"/>
      <c r="DS29" s="657"/>
      <c r="DT29" s="657"/>
      <c r="DU29" s="657"/>
      <c r="DV29" s="658"/>
      <c r="DW29" s="630">
        <v>20.6</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225571</v>
      </c>
      <c r="S30" s="626"/>
      <c r="T30" s="626"/>
      <c r="U30" s="626"/>
      <c r="V30" s="626"/>
      <c r="W30" s="626"/>
      <c r="X30" s="626"/>
      <c r="Y30" s="627"/>
      <c r="Z30" s="628">
        <v>0.9</v>
      </c>
      <c r="AA30" s="628"/>
      <c r="AB30" s="628"/>
      <c r="AC30" s="628"/>
      <c r="AD30" s="629" t="s">
        <v>222</v>
      </c>
      <c r="AE30" s="629"/>
      <c r="AF30" s="629"/>
      <c r="AG30" s="629"/>
      <c r="AH30" s="629"/>
      <c r="AI30" s="629"/>
      <c r="AJ30" s="629"/>
      <c r="AK30" s="629"/>
      <c r="AL30" s="630" t="s">
        <v>222</v>
      </c>
      <c r="AM30" s="631"/>
      <c r="AN30" s="631"/>
      <c r="AO30" s="632"/>
      <c r="AP30" s="671" t="s">
        <v>291</v>
      </c>
      <c r="AQ30" s="672"/>
      <c r="AR30" s="672"/>
      <c r="AS30" s="672"/>
      <c r="AT30" s="677" t="s">
        <v>292</v>
      </c>
      <c r="AU30" s="184"/>
      <c r="AV30" s="184"/>
      <c r="AW30" s="184"/>
      <c r="AX30" s="611" t="s">
        <v>170</v>
      </c>
      <c r="AY30" s="612"/>
      <c r="AZ30" s="612"/>
      <c r="BA30" s="612"/>
      <c r="BB30" s="612"/>
      <c r="BC30" s="612"/>
      <c r="BD30" s="612"/>
      <c r="BE30" s="612"/>
      <c r="BF30" s="613"/>
      <c r="BG30" s="683">
        <v>98.5</v>
      </c>
      <c r="BH30" s="684"/>
      <c r="BI30" s="684"/>
      <c r="BJ30" s="684"/>
      <c r="BK30" s="684"/>
      <c r="BL30" s="684"/>
      <c r="BM30" s="620">
        <v>92.5</v>
      </c>
      <c r="BN30" s="684"/>
      <c r="BO30" s="684"/>
      <c r="BP30" s="684"/>
      <c r="BQ30" s="685"/>
      <c r="BR30" s="683">
        <v>98.3</v>
      </c>
      <c r="BS30" s="684"/>
      <c r="BT30" s="684"/>
      <c r="BU30" s="684"/>
      <c r="BV30" s="684"/>
      <c r="BW30" s="684"/>
      <c r="BX30" s="620">
        <v>92.1</v>
      </c>
      <c r="BY30" s="684"/>
      <c r="BZ30" s="684"/>
      <c r="CA30" s="684"/>
      <c r="CB30" s="685"/>
      <c r="CD30" s="688"/>
      <c r="CE30" s="689"/>
      <c r="CF30" s="639" t="s">
        <v>293</v>
      </c>
      <c r="CG30" s="640"/>
      <c r="CH30" s="640"/>
      <c r="CI30" s="640"/>
      <c r="CJ30" s="640"/>
      <c r="CK30" s="640"/>
      <c r="CL30" s="640"/>
      <c r="CM30" s="640"/>
      <c r="CN30" s="640"/>
      <c r="CO30" s="640"/>
      <c r="CP30" s="640"/>
      <c r="CQ30" s="641"/>
      <c r="CR30" s="625">
        <v>2892060</v>
      </c>
      <c r="CS30" s="626"/>
      <c r="CT30" s="626"/>
      <c r="CU30" s="626"/>
      <c r="CV30" s="626"/>
      <c r="CW30" s="626"/>
      <c r="CX30" s="626"/>
      <c r="CY30" s="627"/>
      <c r="CZ30" s="659">
        <v>11.1</v>
      </c>
      <c r="DA30" s="660"/>
      <c r="DB30" s="660"/>
      <c r="DC30" s="661"/>
      <c r="DD30" s="634">
        <v>2815358</v>
      </c>
      <c r="DE30" s="626"/>
      <c r="DF30" s="626"/>
      <c r="DG30" s="626"/>
      <c r="DH30" s="626"/>
      <c r="DI30" s="626"/>
      <c r="DJ30" s="626"/>
      <c r="DK30" s="627"/>
      <c r="DL30" s="634">
        <v>2815358</v>
      </c>
      <c r="DM30" s="626"/>
      <c r="DN30" s="626"/>
      <c r="DO30" s="626"/>
      <c r="DP30" s="626"/>
      <c r="DQ30" s="626"/>
      <c r="DR30" s="626"/>
      <c r="DS30" s="626"/>
      <c r="DT30" s="626"/>
      <c r="DU30" s="626"/>
      <c r="DV30" s="627"/>
      <c r="DW30" s="630">
        <v>19.100000000000001</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343431</v>
      </c>
      <c r="S31" s="626"/>
      <c r="T31" s="626"/>
      <c r="U31" s="626"/>
      <c r="V31" s="626"/>
      <c r="W31" s="626"/>
      <c r="X31" s="626"/>
      <c r="Y31" s="627"/>
      <c r="Z31" s="628">
        <v>1.3</v>
      </c>
      <c r="AA31" s="628"/>
      <c r="AB31" s="628"/>
      <c r="AC31" s="628"/>
      <c r="AD31" s="629" t="s">
        <v>222</v>
      </c>
      <c r="AE31" s="629"/>
      <c r="AF31" s="629"/>
      <c r="AG31" s="629"/>
      <c r="AH31" s="629"/>
      <c r="AI31" s="629"/>
      <c r="AJ31" s="629"/>
      <c r="AK31" s="629"/>
      <c r="AL31" s="630" t="s">
        <v>222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99.1</v>
      </c>
      <c r="BH31" s="657"/>
      <c r="BI31" s="657"/>
      <c r="BJ31" s="657"/>
      <c r="BK31" s="657"/>
      <c r="BL31" s="657"/>
      <c r="BM31" s="631">
        <v>97.5</v>
      </c>
      <c r="BN31" s="681"/>
      <c r="BO31" s="681"/>
      <c r="BP31" s="681"/>
      <c r="BQ31" s="682"/>
      <c r="BR31" s="680">
        <v>98.9</v>
      </c>
      <c r="BS31" s="657"/>
      <c r="BT31" s="657"/>
      <c r="BU31" s="657"/>
      <c r="BV31" s="657"/>
      <c r="BW31" s="657"/>
      <c r="BX31" s="631">
        <v>97.1</v>
      </c>
      <c r="BY31" s="681"/>
      <c r="BZ31" s="681"/>
      <c r="CA31" s="681"/>
      <c r="CB31" s="682"/>
      <c r="CD31" s="688"/>
      <c r="CE31" s="689"/>
      <c r="CF31" s="639" t="s">
        <v>297</v>
      </c>
      <c r="CG31" s="640"/>
      <c r="CH31" s="640"/>
      <c r="CI31" s="640"/>
      <c r="CJ31" s="640"/>
      <c r="CK31" s="640"/>
      <c r="CL31" s="640"/>
      <c r="CM31" s="640"/>
      <c r="CN31" s="640"/>
      <c r="CO31" s="640"/>
      <c r="CP31" s="640"/>
      <c r="CQ31" s="641"/>
      <c r="CR31" s="625">
        <v>235257</v>
      </c>
      <c r="CS31" s="657"/>
      <c r="CT31" s="657"/>
      <c r="CU31" s="657"/>
      <c r="CV31" s="657"/>
      <c r="CW31" s="657"/>
      <c r="CX31" s="657"/>
      <c r="CY31" s="658"/>
      <c r="CZ31" s="659">
        <v>0.9</v>
      </c>
      <c r="DA31" s="660"/>
      <c r="DB31" s="660"/>
      <c r="DC31" s="661"/>
      <c r="DD31" s="634">
        <v>225914</v>
      </c>
      <c r="DE31" s="657"/>
      <c r="DF31" s="657"/>
      <c r="DG31" s="657"/>
      <c r="DH31" s="657"/>
      <c r="DI31" s="657"/>
      <c r="DJ31" s="657"/>
      <c r="DK31" s="658"/>
      <c r="DL31" s="634">
        <v>225914</v>
      </c>
      <c r="DM31" s="657"/>
      <c r="DN31" s="657"/>
      <c r="DO31" s="657"/>
      <c r="DP31" s="657"/>
      <c r="DQ31" s="657"/>
      <c r="DR31" s="657"/>
      <c r="DS31" s="657"/>
      <c r="DT31" s="657"/>
      <c r="DU31" s="657"/>
      <c r="DV31" s="658"/>
      <c r="DW31" s="630">
        <v>1.5</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1382607</v>
      </c>
      <c r="S32" s="626"/>
      <c r="T32" s="626"/>
      <c r="U32" s="626"/>
      <c r="V32" s="626"/>
      <c r="W32" s="626"/>
      <c r="X32" s="626"/>
      <c r="Y32" s="627"/>
      <c r="Z32" s="628">
        <v>5.2</v>
      </c>
      <c r="AA32" s="628"/>
      <c r="AB32" s="628"/>
      <c r="AC32" s="628"/>
      <c r="AD32" s="629">
        <v>261</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97.9</v>
      </c>
      <c r="BH32" s="693"/>
      <c r="BI32" s="693"/>
      <c r="BJ32" s="693"/>
      <c r="BK32" s="693"/>
      <c r="BL32" s="693"/>
      <c r="BM32" s="694">
        <v>87.6</v>
      </c>
      <c r="BN32" s="693"/>
      <c r="BO32" s="693"/>
      <c r="BP32" s="693"/>
      <c r="BQ32" s="695"/>
      <c r="BR32" s="692">
        <v>97.6</v>
      </c>
      <c r="BS32" s="693"/>
      <c r="BT32" s="693"/>
      <c r="BU32" s="693"/>
      <c r="BV32" s="693"/>
      <c r="BW32" s="693"/>
      <c r="BX32" s="694">
        <v>87</v>
      </c>
      <c r="BY32" s="693"/>
      <c r="BZ32" s="693"/>
      <c r="CA32" s="693"/>
      <c r="CB32" s="695"/>
      <c r="CD32" s="690"/>
      <c r="CE32" s="691"/>
      <c r="CF32" s="639" t="s">
        <v>300</v>
      </c>
      <c r="CG32" s="640"/>
      <c r="CH32" s="640"/>
      <c r="CI32" s="640"/>
      <c r="CJ32" s="640"/>
      <c r="CK32" s="640"/>
      <c r="CL32" s="640"/>
      <c r="CM32" s="640"/>
      <c r="CN32" s="640"/>
      <c r="CO32" s="640"/>
      <c r="CP32" s="640"/>
      <c r="CQ32" s="641"/>
      <c r="CR32" s="625">
        <v>868</v>
      </c>
      <c r="CS32" s="626"/>
      <c r="CT32" s="626"/>
      <c r="CU32" s="626"/>
      <c r="CV32" s="626"/>
      <c r="CW32" s="626"/>
      <c r="CX32" s="626"/>
      <c r="CY32" s="627"/>
      <c r="CZ32" s="659">
        <v>0</v>
      </c>
      <c r="DA32" s="660"/>
      <c r="DB32" s="660"/>
      <c r="DC32" s="661"/>
      <c r="DD32" s="634">
        <v>868</v>
      </c>
      <c r="DE32" s="626"/>
      <c r="DF32" s="626"/>
      <c r="DG32" s="626"/>
      <c r="DH32" s="626"/>
      <c r="DI32" s="626"/>
      <c r="DJ32" s="626"/>
      <c r="DK32" s="627"/>
      <c r="DL32" s="634">
        <v>868</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2609000</v>
      </c>
      <c r="S33" s="626"/>
      <c r="T33" s="626"/>
      <c r="U33" s="626"/>
      <c r="V33" s="626"/>
      <c r="W33" s="626"/>
      <c r="X33" s="626"/>
      <c r="Y33" s="627"/>
      <c r="Z33" s="628">
        <v>9.8000000000000007</v>
      </c>
      <c r="AA33" s="628"/>
      <c r="AB33" s="628"/>
      <c r="AC33" s="628"/>
      <c r="AD33" s="629" t="s">
        <v>222</v>
      </c>
      <c r="AE33" s="629"/>
      <c r="AF33" s="629"/>
      <c r="AG33" s="629"/>
      <c r="AH33" s="629"/>
      <c r="AI33" s="629"/>
      <c r="AJ33" s="629"/>
      <c r="AK33" s="629"/>
      <c r="AL33" s="630" t="s">
        <v>222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11425661</v>
      </c>
      <c r="CS33" s="657"/>
      <c r="CT33" s="657"/>
      <c r="CU33" s="657"/>
      <c r="CV33" s="657"/>
      <c r="CW33" s="657"/>
      <c r="CX33" s="657"/>
      <c r="CY33" s="658"/>
      <c r="CZ33" s="659">
        <v>44</v>
      </c>
      <c r="DA33" s="660"/>
      <c r="DB33" s="660"/>
      <c r="DC33" s="661"/>
      <c r="DD33" s="634">
        <v>8900515</v>
      </c>
      <c r="DE33" s="657"/>
      <c r="DF33" s="657"/>
      <c r="DG33" s="657"/>
      <c r="DH33" s="657"/>
      <c r="DI33" s="657"/>
      <c r="DJ33" s="657"/>
      <c r="DK33" s="658"/>
      <c r="DL33" s="634">
        <v>6095760</v>
      </c>
      <c r="DM33" s="657"/>
      <c r="DN33" s="657"/>
      <c r="DO33" s="657"/>
      <c r="DP33" s="657"/>
      <c r="DQ33" s="657"/>
      <c r="DR33" s="657"/>
      <c r="DS33" s="657"/>
      <c r="DT33" s="657"/>
      <c r="DU33" s="657"/>
      <c r="DV33" s="658"/>
      <c r="DW33" s="630">
        <v>41.3</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222</v>
      </c>
      <c r="S34" s="626"/>
      <c r="T34" s="626"/>
      <c r="U34" s="626"/>
      <c r="V34" s="626"/>
      <c r="W34" s="626"/>
      <c r="X34" s="626"/>
      <c r="Y34" s="627"/>
      <c r="Z34" s="628" t="s">
        <v>222</v>
      </c>
      <c r="AA34" s="628"/>
      <c r="AB34" s="628"/>
      <c r="AC34" s="628"/>
      <c r="AD34" s="629" t="s">
        <v>222</v>
      </c>
      <c r="AE34" s="629"/>
      <c r="AF34" s="629"/>
      <c r="AG34" s="629"/>
      <c r="AH34" s="629"/>
      <c r="AI34" s="629"/>
      <c r="AJ34" s="629"/>
      <c r="AK34" s="629"/>
      <c r="AL34" s="630" t="s">
        <v>222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3390862</v>
      </c>
      <c r="CS34" s="626"/>
      <c r="CT34" s="626"/>
      <c r="CU34" s="626"/>
      <c r="CV34" s="626"/>
      <c r="CW34" s="626"/>
      <c r="CX34" s="626"/>
      <c r="CY34" s="627"/>
      <c r="CZ34" s="659">
        <v>13.1</v>
      </c>
      <c r="DA34" s="660"/>
      <c r="DB34" s="660"/>
      <c r="DC34" s="661"/>
      <c r="DD34" s="634">
        <v>2959623</v>
      </c>
      <c r="DE34" s="626"/>
      <c r="DF34" s="626"/>
      <c r="DG34" s="626"/>
      <c r="DH34" s="626"/>
      <c r="DI34" s="626"/>
      <c r="DJ34" s="626"/>
      <c r="DK34" s="627"/>
      <c r="DL34" s="634">
        <v>2438617</v>
      </c>
      <c r="DM34" s="626"/>
      <c r="DN34" s="626"/>
      <c r="DO34" s="626"/>
      <c r="DP34" s="626"/>
      <c r="DQ34" s="626"/>
      <c r="DR34" s="626"/>
      <c r="DS34" s="626"/>
      <c r="DT34" s="626"/>
      <c r="DU34" s="626"/>
      <c r="DV34" s="627"/>
      <c r="DW34" s="630">
        <v>16.5</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943900</v>
      </c>
      <c r="S35" s="626"/>
      <c r="T35" s="626"/>
      <c r="U35" s="626"/>
      <c r="V35" s="626"/>
      <c r="W35" s="626"/>
      <c r="X35" s="626"/>
      <c r="Y35" s="627"/>
      <c r="Z35" s="628">
        <v>3.6</v>
      </c>
      <c r="AA35" s="628"/>
      <c r="AB35" s="628"/>
      <c r="AC35" s="628"/>
      <c r="AD35" s="629" t="s">
        <v>222</v>
      </c>
      <c r="AE35" s="629"/>
      <c r="AF35" s="629"/>
      <c r="AG35" s="629"/>
      <c r="AH35" s="629"/>
      <c r="AI35" s="629"/>
      <c r="AJ35" s="629"/>
      <c r="AK35" s="629"/>
      <c r="AL35" s="630" t="s">
        <v>222</v>
      </c>
      <c r="AM35" s="631"/>
      <c r="AN35" s="631"/>
      <c r="AO35" s="632"/>
      <c r="AP35" s="188"/>
      <c r="AQ35" s="636" t="s">
        <v>308</v>
      </c>
      <c r="AR35" s="637"/>
      <c r="AS35" s="637"/>
      <c r="AT35" s="637"/>
      <c r="AU35" s="637"/>
      <c r="AV35" s="637"/>
      <c r="AW35" s="637"/>
      <c r="AX35" s="637"/>
      <c r="AY35" s="638"/>
      <c r="AZ35" s="614">
        <v>3347206</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111694</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303686</v>
      </c>
      <c r="CS35" s="657"/>
      <c r="CT35" s="657"/>
      <c r="CU35" s="657"/>
      <c r="CV35" s="657"/>
      <c r="CW35" s="657"/>
      <c r="CX35" s="657"/>
      <c r="CY35" s="658"/>
      <c r="CZ35" s="659">
        <v>1.2</v>
      </c>
      <c r="DA35" s="660"/>
      <c r="DB35" s="660"/>
      <c r="DC35" s="661"/>
      <c r="DD35" s="634">
        <v>266711</v>
      </c>
      <c r="DE35" s="657"/>
      <c r="DF35" s="657"/>
      <c r="DG35" s="657"/>
      <c r="DH35" s="657"/>
      <c r="DI35" s="657"/>
      <c r="DJ35" s="657"/>
      <c r="DK35" s="658"/>
      <c r="DL35" s="634">
        <v>85895</v>
      </c>
      <c r="DM35" s="657"/>
      <c r="DN35" s="657"/>
      <c r="DO35" s="657"/>
      <c r="DP35" s="657"/>
      <c r="DQ35" s="657"/>
      <c r="DR35" s="657"/>
      <c r="DS35" s="657"/>
      <c r="DT35" s="657"/>
      <c r="DU35" s="657"/>
      <c r="DV35" s="658"/>
      <c r="DW35" s="630">
        <v>0.6</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26525205</v>
      </c>
      <c r="S36" s="698"/>
      <c r="T36" s="698"/>
      <c r="U36" s="698"/>
      <c r="V36" s="698"/>
      <c r="W36" s="698"/>
      <c r="X36" s="698"/>
      <c r="Y36" s="699"/>
      <c r="Z36" s="700">
        <v>100</v>
      </c>
      <c r="AA36" s="700"/>
      <c r="AB36" s="700"/>
      <c r="AC36" s="700"/>
      <c r="AD36" s="701">
        <v>13825189</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954480</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66480</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4353012</v>
      </c>
      <c r="CS36" s="626"/>
      <c r="CT36" s="626"/>
      <c r="CU36" s="626"/>
      <c r="CV36" s="626"/>
      <c r="CW36" s="626"/>
      <c r="CX36" s="626"/>
      <c r="CY36" s="627"/>
      <c r="CZ36" s="659">
        <v>16.8</v>
      </c>
      <c r="DA36" s="660"/>
      <c r="DB36" s="660"/>
      <c r="DC36" s="661"/>
      <c r="DD36" s="634">
        <v>3800465</v>
      </c>
      <c r="DE36" s="626"/>
      <c r="DF36" s="626"/>
      <c r="DG36" s="626"/>
      <c r="DH36" s="626"/>
      <c r="DI36" s="626"/>
      <c r="DJ36" s="626"/>
      <c r="DK36" s="627"/>
      <c r="DL36" s="634">
        <v>2212772</v>
      </c>
      <c r="DM36" s="626"/>
      <c r="DN36" s="626"/>
      <c r="DO36" s="626"/>
      <c r="DP36" s="626"/>
      <c r="DQ36" s="626"/>
      <c r="DR36" s="626"/>
      <c r="DS36" s="626"/>
      <c r="DT36" s="626"/>
      <c r="DU36" s="626"/>
      <c r="DV36" s="627"/>
      <c r="DW36" s="630">
        <v>15</v>
      </c>
      <c r="DX36" s="655"/>
      <c r="DY36" s="655"/>
      <c r="DZ36" s="655"/>
      <c r="EA36" s="655"/>
      <c r="EB36" s="655"/>
      <c r="EC36" s="656"/>
    </row>
    <row r="37" spans="2:133" ht="11.25" customHeight="1">
      <c r="AQ37" s="704" t="s">
        <v>315</v>
      </c>
      <c r="AR37" s="705"/>
      <c r="AS37" s="705"/>
      <c r="AT37" s="705"/>
      <c r="AU37" s="705"/>
      <c r="AV37" s="705"/>
      <c r="AW37" s="705"/>
      <c r="AX37" s="705"/>
      <c r="AY37" s="706"/>
      <c r="AZ37" s="625">
        <v>409122</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8318</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1451680</v>
      </c>
      <c r="CS37" s="657"/>
      <c r="CT37" s="657"/>
      <c r="CU37" s="657"/>
      <c r="CV37" s="657"/>
      <c r="CW37" s="657"/>
      <c r="CX37" s="657"/>
      <c r="CY37" s="658"/>
      <c r="CZ37" s="659">
        <v>5.6</v>
      </c>
      <c r="DA37" s="660"/>
      <c r="DB37" s="660"/>
      <c r="DC37" s="661"/>
      <c r="DD37" s="634">
        <v>1449383</v>
      </c>
      <c r="DE37" s="657"/>
      <c r="DF37" s="657"/>
      <c r="DG37" s="657"/>
      <c r="DH37" s="657"/>
      <c r="DI37" s="657"/>
      <c r="DJ37" s="657"/>
      <c r="DK37" s="658"/>
      <c r="DL37" s="634">
        <v>1149221</v>
      </c>
      <c r="DM37" s="657"/>
      <c r="DN37" s="657"/>
      <c r="DO37" s="657"/>
      <c r="DP37" s="657"/>
      <c r="DQ37" s="657"/>
      <c r="DR37" s="657"/>
      <c r="DS37" s="657"/>
      <c r="DT37" s="657"/>
      <c r="DU37" s="657"/>
      <c r="DV37" s="658"/>
      <c r="DW37" s="630">
        <v>7.8</v>
      </c>
      <c r="DX37" s="655"/>
      <c r="DY37" s="655"/>
      <c r="DZ37" s="655"/>
      <c r="EA37" s="655"/>
      <c r="EB37" s="655"/>
      <c r="EC37" s="656"/>
    </row>
    <row r="38" spans="2:133" ht="11.25" customHeight="1">
      <c r="AQ38" s="704" t="s">
        <v>318</v>
      </c>
      <c r="AR38" s="705"/>
      <c r="AS38" s="705"/>
      <c r="AT38" s="705"/>
      <c r="AU38" s="705"/>
      <c r="AV38" s="705"/>
      <c r="AW38" s="705"/>
      <c r="AX38" s="705"/>
      <c r="AY38" s="706"/>
      <c r="AZ38" s="625">
        <v>6637</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14197</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1976967</v>
      </c>
      <c r="CS38" s="626"/>
      <c r="CT38" s="626"/>
      <c r="CU38" s="626"/>
      <c r="CV38" s="626"/>
      <c r="CW38" s="626"/>
      <c r="CX38" s="626"/>
      <c r="CY38" s="627"/>
      <c r="CZ38" s="659">
        <v>7.6</v>
      </c>
      <c r="DA38" s="660"/>
      <c r="DB38" s="660"/>
      <c r="DC38" s="661"/>
      <c r="DD38" s="634">
        <v>1625294</v>
      </c>
      <c r="DE38" s="626"/>
      <c r="DF38" s="626"/>
      <c r="DG38" s="626"/>
      <c r="DH38" s="626"/>
      <c r="DI38" s="626"/>
      <c r="DJ38" s="626"/>
      <c r="DK38" s="627"/>
      <c r="DL38" s="634">
        <v>1358476</v>
      </c>
      <c r="DM38" s="626"/>
      <c r="DN38" s="626"/>
      <c r="DO38" s="626"/>
      <c r="DP38" s="626"/>
      <c r="DQ38" s="626"/>
      <c r="DR38" s="626"/>
      <c r="DS38" s="626"/>
      <c r="DT38" s="626"/>
      <c r="DU38" s="626"/>
      <c r="DV38" s="627"/>
      <c r="DW38" s="630">
        <v>9.1999999999999993</v>
      </c>
      <c r="DX38" s="655"/>
      <c r="DY38" s="655"/>
      <c r="DZ38" s="655"/>
      <c r="EA38" s="655"/>
      <c r="EB38" s="655"/>
      <c r="EC38" s="656"/>
    </row>
    <row r="39" spans="2:133" ht="11.25" customHeight="1">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105</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290136</v>
      </c>
      <c r="CS39" s="657"/>
      <c r="CT39" s="657"/>
      <c r="CU39" s="657"/>
      <c r="CV39" s="657"/>
      <c r="CW39" s="657"/>
      <c r="CX39" s="657"/>
      <c r="CY39" s="658"/>
      <c r="CZ39" s="659">
        <v>1.1000000000000001</v>
      </c>
      <c r="DA39" s="660"/>
      <c r="DB39" s="660"/>
      <c r="DC39" s="661"/>
      <c r="DD39" s="634">
        <v>248422</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486411</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111</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1110998</v>
      </c>
      <c r="CS40" s="626"/>
      <c r="CT40" s="626"/>
      <c r="CU40" s="626"/>
      <c r="CV40" s="626"/>
      <c r="CW40" s="626"/>
      <c r="CX40" s="626"/>
      <c r="CY40" s="627"/>
      <c r="CZ40" s="659">
        <v>4.3</v>
      </c>
      <c r="DA40" s="660"/>
      <c r="DB40" s="660"/>
      <c r="DC40" s="661"/>
      <c r="DD40" s="634" t="s">
        <v>322</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1490556</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344</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2500638</v>
      </c>
      <c r="CS42" s="626"/>
      <c r="CT42" s="626"/>
      <c r="CU42" s="626"/>
      <c r="CV42" s="626"/>
      <c r="CW42" s="626"/>
      <c r="CX42" s="626"/>
      <c r="CY42" s="627"/>
      <c r="CZ42" s="659">
        <v>9.6</v>
      </c>
      <c r="DA42" s="708"/>
      <c r="DB42" s="708"/>
      <c r="DC42" s="709"/>
      <c r="DD42" s="634">
        <v>305528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60872</v>
      </c>
      <c r="CS43" s="657"/>
      <c r="CT43" s="657"/>
      <c r="CU43" s="657"/>
      <c r="CV43" s="657"/>
      <c r="CW43" s="657"/>
      <c r="CX43" s="657"/>
      <c r="CY43" s="658"/>
      <c r="CZ43" s="659">
        <v>0.2</v>
      </c>
      <c r="DA43" s="660"/>
      <c r="DB43" s="660"/>
      <c r="DC43" s="661"/>
      <c r="DD43" s="634">
        <v>46872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2500638</v>
      </c>
      <c r="CS44" s="626"/>
      <c r="CT44" s="626"/>
      <c r="CU44" s="626"/>
      <c r="CV44" s="626"/>
      <c r="CW44" s="626"/>
      <c r="CX44" s="626"/>
      <c r="CY44" s="627"/>
      <c r="CZ44" s="659">
        <v>9.6</v>
      </c>
      <c r="DA44" s="708"/>
      <c r="DB44" s="708"/>
      <c r="DC44" s="709"/>
      <c r="DD44" s="634">
        <v>305528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1290504</v>
      </c>
      <c r="CS45" s="657"/>
      <c r="CT45" s="657"/>
      <c r="CU45" s="657"/>
      <c r="CV45" s="657"/>
      <c r="CW45" s="657"/>
      <c r="CX45" s="657"/>
      <c r="CY45" s="658"/>
      <c r="CZ45" s="659">
        <v>5</v>
      </c>
      <c r="DA45" s="660"/>
      <c r="DB45" s="660"/>
      <c r="DC45" s="661"/>
      <c r="DD45" s="634">
        <v>90704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1070386</v>
      </c>
      <c r="CS46" s="626"/>
      <c r="CT46" s="626"/>
      <c r="CU46" s="626"/>
      <c r="CV46" s="626"/>
      <c r="CW46" s="626"/>
      <c r="CX46" s="626"/>
      <c r="CY46" s="627"/>
      <c r="CZ46" s="659">
        <v>4.0999999999999996</v>
      </c>
      <c r="DA46" s="708"/>
      <c r="DB46" s="708"/>
      <c r="DC46" s="709"/>
      <c r="DD46" s="634">
        <v>156872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t="s">
        <v>222</v>
      </c>
      <c r="CS47" s="657"/>
      <c r="CT47" s="657"/>
      <c r="CU47" s="657"/>
      <c r="CV47" s="657"/>
      <c r="CW47" s="657"/>
      <c r="CX47" s="657"/>
      <c r="CY47" s="658"/>
      <c r="CZ47" s="659" t="s">
        <v>222</v>
      </c>
      <c r="DA47" s="660"/>
      <c r="DB47" s="660"/>
      <c r="DC47" s="661"/>
      <c r="DD47" s="634" t="s">
        <v>222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222</v>
      </c>
      <c r="CS48" s="626"/>
      <c r="CT48" s="626"/>
      <c r="CU48" s="626"/>
      <c r="CV48" s="626"/>
      <c r="CW48" s="626"/>
      <c r="CX48" s="626"/>
      <c r="CY48" s="627"/>
      <c r="CZ48" s="659" t="s">
        <v>222</v>
      </c>
      <c r="DA48" s="708"/>
      <c r="DB48" s="708"/>
      <c r="DC48" s="709"/>
      <c r="DD48" s="634" t="s">
        <v>222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25957917</v>
      </c>
      <c r="CS49" s="693"/>
      <c r="CT49" s="693"/>
      <c r="CU49" s="693"/>
      <c r="CV49" s="693"/>
      <c r="CW49" s="693"/>
      <c r="CX49" s="693"/>
      <c r="CY49" s="720"/>
      <c r="CZ49" s="721">
        <v>100</v>
      </c>
      <c r="DA49" s="722"/>
      <c r="DB49" s="722"/>
      <c r="DC49" s="723"/>
      <c r="DD49" s="724">
        <v>16521392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26783</v>
      </c>
      <c r="R7" s="755"/>
      <c r="S7" s="755"/>
      <c r="T7" s="755"/>
      <c r="U7" s="755"/>
      <c r="V7" s="755">
        <v>26216</v>
      </c>
      <c r="W7" s="755"/>
      <c r="X7" s="755"/>
      <c r="Y7" s="755"/>
      <c r="Z7" s="755"/>
      <c r="AA7" s="755">
        <v>567</v>
      </c>
      <c r="AB7" s="755"/>
      <c r="AC7" s="755"/>
      <c r="AD7" s="755"/>
      <c r="AE7" s="756"/>
      <c r="AF7" s="757">
        <v>553</v>
      </c>
      <c r="AG7" s="758"/>
      <c r="AH7" s="758"/>
      <c r="AI7" s="758"/>
      <c r="AJ7" s="759"/>
      <c r="AK7" s="794" t="s">
        <v>536</v>
      </c>
      <c r="AL7" s="795"/>
      <c r="AM7" s="795"/>
      <c r="AN7" s="795"/>
      <c r="AO7" s="795"/>
      <c r="AP7" s="795">
        <v>26276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539</v>
      </c>
      <c r="BT7" s="799"/>
      <c r="BU7" s="799"/>
      <c r="BV7" s="799"/>
      <c r="BW7" s="799"/>
      <c r="BX7" s="799"/>
      <c r="BY7" s="799"/>
      <c r="BZ7" s="799"/>
      <c r="CA7" s="799"/>
      <c r="CB7" s="799"/>
      <c r="CC7" s="799"/>
      <c r="CD7" s="799"/>
      <c r="CE7" s="799"/>
      <c r="CF7" s="799"/>
      <c r="CG7" s="800"/>
      <c r="CH7" s="791">
        <v>0</v>
      </c>
      <c r="CI7" s="792"/>
      <c r="CJ7" s="792"/>
      <c r="CK7" s="792"/>
      <c r="CL7" s="793"/>
      <c r="CM7" s="791">
        <v>52</v>
      </c>
      <c r="CN7" s="792"/>
      <c r="CO7" s="792"/>
      <c r="CP7" s="792"/>
      <c r="CQ7" s="793"/>
      <c r="CR7" s="791">
        <v>35</v>
      </c>
      <c r="CS7" s="792"/>
      <c r="CT7" s="792"/>
      <c r="CU7" s="792"/>
      <c r="CV7" s="793"/>
      <c r="CW7" s="791">
        <v>0</v>
      </c>
      <c r="CX7" s="792"/>
      <c r="CY7" s="792"/>
      <c r="CZ7" s="792"/>
      <c r="DA7" s="793"/>
      <c r="DB7" s="791" t="s">
        <v>538</v>
      </c>
      <c r="DC7" s="792"/>
      <c r="DD7" s="792"/>
      <c r="DE7" s="792"/>
      <c r="DF7" s="793"/>
      <c r="DG7" s="791" t="s">
        <v>538</v>
      </c>
      <c r="DH7" s="792"/>
      <c r="DI7" s="792"/>
      <c r="DJ7" s="792"/>
      <c r="DK7" s="793"/>
      <c r="DL7" s="791" t="s">
        <v>538</v>
      </c>
      <c r="DM7" s="792"/>
      <c r="DN7" s="792"/>
      <c r="DO7" s="792"/>
      <c r="DP7" s="793"/>
      <c r="DQ7" s="791" t="s">
        <v>538</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540</v>
      </c>
      <c r="BT8" s="789"/>
      <c r="BU8" s="789"/>
      <c r="BV8" s="789"/>
      <c r="BW8" s="789"/>
      <c r="BX8" s="789"/>
      <c r="BY8" s="789"/>
      <c r="BZ8" s="789"/>
      <c r="CA8" s="789"/>
      <c r="CB8" s="789"/>
      <c r="CC8" s="789"/>
      <c r="CD8" s="789"/>
      <c r="CE8" s="789"/>
      <c r="CF8" s="789"/>
      <c r="CG8" s="790"/>
      <c r="CH8" s="801">
        <v>-8</v>
      </c>
      <c r="CI8" s="802"/>
      <c r="CJ8" s="802"/>
      <c r="CK8" s="802"/>
      <c r="CL8" s="803"/>
      <c r="CM8" s="801">
        <v>284</v>
      </c>
      <c r="CN8" s="802"/>
      <c r="CO8" s="802"/>
      <c r="CP8" s="802"/>
      <c r="CQ8" s="803"/>
      <c r="CR8" s="801">
        <v>23</v>
      </c>
      <c r="CS8" s="802"/>
      <c r="CT8" s="802"/>
      <c r="CU8" s="802"/>
      <c r="CV8" s="803"/>
      <c r="CW8" s="801" t="s">
        <v>538</v>
      </c>
      <c r="CX8" s="802"/>
      <c r="CY8" s="802"/>
      <c r="CZ8" s="802"/>
      <c r="DA8" s="803"/>
      <c r="DB8" s="801" t="s">
        <v>538</v>
      </c>
      <c r="DC8" s="802"/>
      <c r="DD8" s="802"/>
      <c r="DE8" s="802"/>
      <c r="DF8" s="803"/>
      <c r="DG8" s="801">
        <v>286</v>
      </c>
      <c r="DH8" s="802"/>
      <c r="DI8" s="802"/>
      <c r="DJ8" s="802"/>
      <c r="DK8" s="803"/>
      <c r="DL8" s="801" t="s">
        <v>538</v>
      </c>
      <c r="DM8" s="802"/>
      <c r="DN8" s="802"/>
      <c r="DO8" s="802"/>
      <c r="DP8" s="803"/>
      <c r="DQ8" s="801">
        <v>258</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368</v>
      </c>
      <c r="B23" s="810" t="s">
        <v>369</v>
      </c>
      <c r="C23" s="811"/>
      <c r="D23" s="811"/>
      <c r="E23" s="811"/>
      <c r="F23" s="811"/>
      <c r="G23" s="811"/>
      <c r="H23" s="811"/>
      <c r="I23" s="811"/>
      <c r="J23" s="811"/>
      <c r="K23" s="811"/>
      <c r="L23" s="811"/>
      <c r="M23" s="811"/>
      <c r="N23" s="811"/>
      <c r="O23" s="811"/>
      <c r="P23" s="812"/>
      <c r="Q23" s="813">
        <v>26783</v>
      </c>
      <c r="R23" s="814"/>
      <c r="S23" s="814"/>
      <c r="T23" s="814"/>
      <c r="U23" s="814"/>
      <c r="V23" s="814">
        <v>26216</v>
      </c>
      <c r="W23" s="814"/>
      <c r="X23" s="814"/>
      <c r="Y23" s="814"/>
      <c r="Z23" s="814"/>
      <c r="AA23" s="814">
        <v>567</v>
      </c>
      <c r="AB23" s="814"/>
      <c r="AC23" s="814"/>
      <c r="AD23" s="814"/>
      <c r="AE23" s="815"/>
      <c r="AF23" s="816">
        <v>553</v>
      </c>
      <c r="AG23" s="814"/>
      <c r="AH23" s="814"/>
      <c r="AI23" s="814"/>
      <c r="AJ23" s="817"/>
      <c r="AK23" s="818"/>
      <c r="AL23" s="819"/>
      <c r="AM23" s="819"/>
      <c r="AN23" s="819"/>
      <c r="AO23" s="819"/>
      <c r="AP23" s="814">
        <v>26276</v>
      </c>
      <c r="AQ23" s="814"/>
      <c r="AR23" s="814"/>
      <c r="AS23" s="814"/>
      <c r="AT23" s="814"/>
      <c r="AU23" s="820"/>
      <c r="AV23" s="820"/>
      <c r="AW23" s="820"/>
      <c r="AX23" s="820"/>
      <c r="AY23" s="821"/>
      <c r="AZ23" s="829" t="s">
        <v>222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2">
        <v>7880</v>
      </c>
      <c r="R28" s="843"/>
      <c r="S28" s="843"/>
      <c r="T28" s="843"/>
      <c r="U28" s="843"/>
      <c r="V28" s="843">
        <v>7768</v>
      </c>
      <c r="W28" s="843"/>
      <c r="X28" s="843"/>
      <c r="Y28" s="843"/>
      <c r="Z28" s="843"/>
      <c r="AA28" s="843">
        <v>112</v>
      </c>
      <c r="AB28" s="843"/>
      <c r="AC28" s="843"/>
      <c r="AD28" s="843"/>
      <c r="AE28" s="844"/>
      <c r="AF28" s="845">
        <v>112</v>
      </c>
      <c r="AG28" s="843"/>
      <c r="AH28" s="843"/>
      <c r="AI28" s="843"/>
      <c r="AJ28" s="846"/>
      <c r="AK28" s="847">
        <v>486</v>
      </c>
      <c r="AL28" s="838"/>
      <c r="AM28" s="838"/>
      <c r="AN28" s="838"/>
      <c r="AO28" s="838"/>
      <c r="AP28" s="838" t="s">
        <v>536</v>
      </c>
      <c r="AQ28" s="838"/>
      <c r="AR28" s="838"/>
      <c r="AS28" s="838"/>
      <c r="AT28" s="838"/>
      <c r="AU28" s="838" t="s">
        <v>536</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381</v>
      </c>
      <c r="C29" s="776"/>
      <c r="D29" s="776"/>
      <c r="E29" s="776"/>
      <c r="F29" s="776"/>
      <c r="G29" s="776"/>
      <c r="H29" s="776"/>
      <c r="I29" s="776"/>
      <c r="J29" s="776"/>
      <c r="K29" s="776"/>
      <c r="L29" s="776"/>
      <c r="M29" s="776"/>
      <c r="N29" s="776"/>
      <c r="O29" s="776"/>
      <c r="P29" s="777"/>
      <c r="Q29" s="778">
        <v>5343</v>
      </c>
      <c r="R29" s="779"/>
      <c r="S29" s="779"/>
      <c r="T29" s="779"/>
      <c r="U29" s="779"/>
      <c r="V29" s="779">
        <v>5130</v>
      </c>
      <c r="W29" s="779"/>
      <c r="X29" s="779"/>
      <c r="Y29" s="779"/>
      <c r="Z29" s="779"/>
      <c r="AA29" s="779">
        <v>213</v>
      </c>
      <c r="AB29" s="779"/>
      <c r="AC29" s="779"/>
      <c r="AD29" s="779"/>
      <c r="AE29" s="780"/>
      <c r="AF29" s="781">
        <v>213</v>
      </c>
      <c r="AG29" s="782"/>
      <c r="AH29" s="782"/>
      <c r="AI29" s="782"/>
      <c r="AJ29" s="783"/>
      <c r="AK29" s="850">
        <v>771</v>
      </c>
      <c r="AL29" s="851"/>
      <c r="AM29" s="851"/>
      <c r="AN29" s="851"/>
      <c r="AO29" s="851"/>
      <c r="AP29" s="851" t="s">
        <v>536</v>
      </c>
      <c r="AQ29" s="851"/>
      <c r="AR29" s="851"/>
      <c r="AS29" s="851"/>
      <c r="AT29" s="851"/>
      <c r="AU29" s="851" t="s">
        <v>536</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23</v>
      </c>
      <c r="R30" s="779"/>
      <c r="S30" s="779"/>
      <c r="T30" s="779"/>
      <c r="U30" s="779"/>
      <c r="V30" s="779">
        <v>23</v>
      </c>
      <c r="W30" s="779"/>
      <c r="X30" s="779"/>
      <c r="Y30" s="779"/>
      <c r="Z30" s="779"/>
      <c r="AA30" s="779">
        <v>0</v>
      </c>
      <c r="AB30" s="779"/>
      <c r="AC30" s="779"/>
      <c r="AD30" s="779"/>
      <c r="AE30" s="780"/>
      <c r="AF30" s="781">
        <v>0</v>
      </c>
      <c r="AG30" s="782"/>
      <c r="AH30" s="782"/>
      <c r="AI30" s="782"/>
      <c r="AJ30" s="783"/>
      <c r="AK30" s="850" t="s">
        <v>536</v>
      </c>
      <c r="AL30" s="851"/>
      <c r="AM30" s="851"/>
      <c r="AN30" s="851"/>
      <c r="AO30" s="851"/>
      <c r="AP30" s="851" t="s">
        <v>537</v>
      </c>
      <c r="AQ30" s="851"/>
      <c r="AR30" s="851"/>
      <c r="AS30" s="851"/>
      <c r="AT30" s="851"/>
      <c r="AU30" s="851" t="s">
        <v>537</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383</v>
      </c>
      <c r="C31" s="776"/>
      <c r="D31" s="776"/>
      <c r="E31" s="776"/>
      <c r="F31" s="776"/>
      <c r="G31" s="776"/>
      <c r="H31" s="776"/>
      <c r="I31" s="776"/>
      <c r="J31" s="776"/>
      <c r="K31" s="776"/>
      <c r="L31" s="776"/>
      <c r="M31" s="776"/>
      <c r="N31" s="776"/>
      <c r="O31" s="776"/>
      <c r="P31" s="777"/>
      <c r="Q31" s="778">
        <v>624</v>
      </c>
      <c r="R31" s="779"/>
      <c r="S31" s="779"/>
      <c r="T31" s="779"/>
      <c r="U31" s="779"/>
      <c r="V31" s="779">
        <v>621</v>
      </c>
      <c r="W31" s="779"/>
      <c r="X31" s="779"/>
      <c r="Y31" s="779"/>
      <c r="Z31" s="779"/>
      <c r="AA31" s="779">
        <v>3</v>
      </c>
      <c r="AB31" s="779"/>
      <c r="AC31" s="779"/>
      <c r="AD31" s="779"/>
      <c r="AE31" s="780"/>
      <c r="AF31" s="781">
        <v>3</v>
      </c>
      <c r="AG31" s="782"/>
      <c r="AH31" s="782"/>
      <c r="AI31" s="782"/>
      <c r="AJ31" s="783"/>
      <c r="AK31" s="850">
        <v>141</v>
      </c>
      <c r="AL31" s="851"/>
      <c r="AM31" s="851"/>
      <c r="AN31" s="851"/>
      <c r="AO31" s="851"/>
      <c r="AP31" s="851" t="s">
        <v>536</v>
      </c>
      <c r="AQ31" s="851"/>
      <c r="AR31" s="851"/>
      <c r="AS31" s="851"/>
      <c r="AT31" s="851"/>
      <c r="AU31" s="851" t="s">
        <v>536</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384</v>
      </c>
      <c r="C32" s="776"/>
      <c r="D32" s="776"/>
      <c r="E32" s="776"/>
      <c r="F32" s="776"/>
      <c r="G32" s="776"/>
      <c r="H32" s="776"/>
      <c r="I32" s="776"/>
      <c r="J32" s="776"/>
      <c r="K32" s="776"/>
      <c r="L32" s="776"/>
      <c r="M32" s="776"/>
      <c r="N32" s="776"/>
      <c r="O32" s="776"/>
      <c r="P32" s="777"/>
      <c r="Q32" s="778">
        <v>1243</v>
      </c>
      <c r="R32" s="779"/>
      <c r="S32" s="779"/>
      <c r="T32" s="779"/>
      <c r="U32" s="779"/>
      <c r="V32" s="779">
        <v>1467</v>
      </c>
      <c r="W32" s="779"/>
      <c r="X32" s="779"/>
      <c r="Y32" s="779"/>
      <c r="Z32" s="779"/>
      <c r="AA32" s="779">
        <v>-224</v>
      </c>
      <c r="AB32" s="779"/>
      <c r="AC32" s="779"/>
      <c r="AD32" s="779"/>
      <c r="AE32" s="780"/>
      <c r="AF32" s="781">
        <v>997</v>
      </c>
      <c r="AG32" s="782"/>
      <c r="AH32" s="782"/>
      <c r="AI32" s="782"/>
      <c r="AJ32" s="783"/>
      <c r="AK32" s="850">
        <v>39</v>
      </c>
      <c r="AL32" s="851"/>
      <c r="AM32" s="851"/>
      <c r="AN32" s="851"/>
      <c r="AO32" s="851"/>
      <c r="AP32" s="851">
        <v>3232</v>
      </c>
      <c r="AQ32" s="851"/>
      <c r="AR32" s="851"/>
      <c r="AS32" s="851"/>
      <c r="AT32" s="851"/>
      <c r="AU32" s="851">
        <v>129</v>
      </c>
      <c r="AV32" s="851"/>
      <c r="AW32" s="851"/>
      <c r="AX32" s="851"/>
      <c r="AY32" s="851"/>
      <c r="AZ32" s="852" t="s">
        <v>536</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386</v>
      </c>
      <c r="C33" s="776"/>
      <c r="D33" s="776"/>
      <c r="E33" s="776"/>
      <c r="F33" s="776"/>
      <c r="G33" s="776"/>
      <c r="H33" s="776"/>
      <c r="I33" s="776"/>
      <c r="J33" s="776"/>
      <c r="K33" s="776"/>
      <c r="L33" s="776"/>
      <c r="M33" s="776"/>
      <c r="N33" s="776"/>
      <c r="O33" s="776"/>
      <c r="P33" s="777"/>
      <c r="Q33" s="778">
        <v>1974</v>
      </c>
      <c r="R33" s="779"/>
      <c r="S33" s="779"/>
      <c r="T33" s="779"/>
      <c r="U33" s="779"/>
      <c r="V33" s="779">
        <v>1972</v>
      </c>
      <c r="W33" s="779"/>
      <c r="X33" s="779"/>
      <c r="Y33" s="779"/>
      <c r="Z33" s="779"/>
      <c r="AA33" s="779">
        <v>2</v>
      </c>
      <c r="AB33" s="779"/>
      <c r="AC33" s="779"/>
      <c r="AD33" s="779"/>
      <c r="AE33" s="780"/>
      <c r="AF33" s="781">
        <v>102</v>
      </c>
      <c r="AG33" s="782"/>
      <c r="AH33" s="782"/>
      <c r="AI33" s="782"/>
      <c r="AJ33" s="783"/>
      <c r="AK33" s="850">
        <v>497</v>
      </c>
      <c r="AL33" s="851"/>
      <c r="AM33" s="851"/>
      <c r="AN33" s="851"/>
      <c r="AO33" s="851"/>
      <c r="AP33" s="851">
        <v>21904</v>
      </c>
      <c r="AQ33" s="851"/>
      <c r="AR33" s="851"/>
      <c r="AS33" s="851"/>
      <c r="AT33" s="851"/>
      <c r="AU33" s="851">
        <v>9353</v>
      </c>
      <c r="AV33" s="851"/>
      <c r="AW33" s="851"/>
      <c r="AX33" s="851"/>
      <c r="AY33" s="851"/>
      <c r="AZ33" s="852" t="s">
        <v>536</v>
      </c>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387</v>
      </c>
      <c r="C34" s="776"/>
      <c r="D34" s="776"/>
      <c r="E34" s="776"/>
      <c r="F34" s="776"/>
      <c r="G34" s="776"/>
      <c r="H34" s="776"/>
      <c r="I34" s="776"/>
      <c r="J34" s="776"/>
      <c r="K34" s="776"/>
      <c r="L34" s="776"/>
      <c r="M34" s="776"/>
      <c r="N34" s="776"/>
      <c r="O34" s="776"/>
      <c r="P34" s="777"/>
      <c r="Q34" s="778">
        <v>400</v>
      </c>
      <c r="R34" s="779"/>
      <c r="S34" s="779"/>
      <c r="T34" s="779"/>
      <c r="U34" s="779"/>
      <c r="V34" s="779">
        <v>399</v>
      </c>
      <c r="W34" s="779"/>
      <c r="X34" s="779"/>
      <c r="Y34" s="779"/>
      <c r="Z34" s="779"/>
      <c r="AA34" s="779">
        <v>1</v>
      </c>
      <c r="AB34" s="779"/>
      <c r="AC34" s="779"/>
      <c r="AD34" s="779"/>
      <c r="AE34" s="780"/>
      <c r="AF34" s="781">
        <v>40</v>
      </c>
      <c r="AG34" s="782"/>
      <c r="AH34" s="782"/>
      <c r="AI34" s="782"/>
      <c r="AJ34" s="783"/>
      <c r="AK34" s="850">
        <v>128</v>
      </c>
      <c r="AL34" s="851"/>
      <c r="AM34" s="851"/>
      <c r="AN34" s="851"/>
      <c r="AO34" s="851"/>
      <c r="AP34" s="851">
        <v>2565</v>
      </c>
      <c r="AQ34" s="851"/>
      <c r="AR34" s="851"/>
      <c r="AS34" s="851"/>
      <c r="AT34" s="851"/>
      <c r="AU34" s="851">
        <v>1236</v>
      </c>
      <c r="AV34" s="851"/>
      <c r="AW34" s="851"/>
      <c r="AX34" s="851"/>
      <c r="AY34" s="851"/>
      <c r="AZ34" s="852" t="s">
        <v>536</v>
      </c>
      <c r="BA34" s="852"/>
      <c r="BB34" s="852"/>
      <c r="BC34" s="852"/>
      <c r="BD34" s="852"/>
      <c r="BE34" s="848" t="s">
        <v>385</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388</v>
      </c>
      <c r="C35" s="776"/>
      <c r="D35" s="776"/>
      <c r="E35" s="776"/>
      <c r="F35" s="776"/>
      <c r="G35" s="776"/>
      <c r="H35" s="776"/>
      <c r="I35" s="776"/>
      <c r="J35" s="776"/>
      <c r="K35" s="776"/>
      <c r="L35" s="776"/>
      <c r="M35" s="776"/>
      <c r="N35" s="776"/>
      <c r="O35" s="776"/>
      <c r="P35" s="777"/>
      <c r="Q35" s="778">
        <v>53</v>
      </c>
      <c r="R35" s="779"/>
      <c r="S35" s="779"/>
      <c r="T35" s="779"/>
      <c r="U35" s="779"/>
      <c r="V35" s="779">
        <v>6</v>
      </c>
      <c r="W35" s="779"/>
      <c r="X35" s="779"/>
      <c r="Y35" s="779"/>
      <c r="Z35" s="779"/>
      <c r="AA35" s="779">
        <v>47</v>
      </c>
      <c r="AB35" s="779"/>
      <c r="AC35" s="779"/>
      <c r="AD35" s="779"/>
      <c r="AE35" s="780"/>
      <c r="AF35" s="781">
        <v>47</v>
      </c>
      <c r="AG35" s="782"/>
      <c r="AH35" s="782"/>
      <c r="AI35" s="782"/>
      <c r="AJ35" s="783"/>
      <c r="AK35" s="850" t="s">
        <v>536</v>
      </c>
      <c r="AL35" s="851"/>
      <c r="AM35" s="851"/>
      <c r="AN35" s="851"/>
      <c r="AO35" s="851"/>
      <c r="AP35" s="851" t="s">
        <v>538</v>
      </c>
      <c r="AQ35" s="851"/>
      <c r="AR35" s="851"/>
      <c r="AS35" s="851"/>
      <c r="AT35" s="851"/>
      <c r="AU35" s="851" t="s">
        <v>536</v>
      </c>
      <c r="AV35" s="851"/>
      <c r="AW35" s="851"/>
      <c r="AX35" s="851"/>
      <c r="AY35" s="851"/>
      <c r="AZ35" s="852" t="s">
        <v>536</v>
      </c>
      <c r="BA35" s="852"/>
      <c r="BB35" s="852"/>
      <c r="BC35" s="852"/>
      <c r="BD35" s="852"/>
      <c r="BE35" s="848" t="s">
        <v>389</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368</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1514</v>
      </c>
      <c r="AG63" s="862"/>
      <c r="AH63" s="862"/>
      <c r="AI63" s="862"/>
      <c r="AJ63" s="863"/>
      <c r="AK63" s="864"/>
      <c r="AL63" s="859"/>
      <c r="AM63" s="859"/>
      <c r="AN63" s="859"/>
      <c r="AO63" s="859"/>
      <c r="AP63" s="862">
        <v>27701</v>
      </c>
      <c r="AQ63" s="862"/>
      <c r="AR63" s="862"/>
      <c r="AS63" s="862"/>
      <c r="AT63" s="862"/>
      <c r="AU63" s="862">
        <v>10718</v>
      </c>
      <c r="AV63" s="862"/>
      <c r="AW63" s="862"/>
      <c r="AX63" s="862"/>
      <c r="AY63" s="862"/>
      <c r="AZ63" s="866"/>
      <c r="BA63" s="866"/>
      <c r="BB63" s="866"/>
      <c r="BC63" s="866"/>
      <c r="BD63" s="866"/>
      <c r="BE63" s="867"/>
      <c r="BF63" s="867"/>
      <c r="BG63" s="867"/>
      <c r="BH63" s="867"/>
      <c r="BI63" s="868"/>
      <c r="BJ63" s="869" t="s">
        <v>222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393</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394</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541</v>
      </c>
      <c r="C68" s="890"/>
      <c r="D68" s="890"/>
      <c r="E68" s="890"/>
      <c r="F68" s="890"/>
      <c r="G68" s="890"/>
      <c r="H68" s="890"/>
      <c r="I68" s="890"/>
      <c r="J68" s="890"/>
      <c r="K68" s="890"/>
      <c r="L68" s="890"/>
      <c r="M68" s="890"/>
      <c r="N68" s="890"/>
      <c r="O68" s="890"/>
      <c r="P68" s="891"/>
      <c r="Q68" s="892">
        <v>4475</v>
      </c>
      <c r="R68" s="886"/>
      <c r="S68" s="886"/>
      <c r="T68" s="886"/>
      <c r="U68" s="886"/>
      <c r="V68" s="886">
        <v>4628</v>
      </c>
      <c r="W68" s="886"/>
      <c r="X68" s="886"/>
      <c r="Y68" s="886"/>
      <c r="Z68" s="886"/>
      <c r="AA68" s="886">
        <v>-154</v>
      </c>
      <c r="AB68" s="886"/>
      <c r="AC68" s="886"/>
      <c r="AD68" s="886"/>
      <c r="AE68" s="886"/>
      <c r="AF68" s="886">
        <v>680</v>
      </c>
      <c r="AG68" s="886"/>
      <c r="AH68" s="886"/>
      <c r="AI68" s="886"/>
      <c r="AJ68" s="886"/>
      <c r="AK68" s="886" t="s">
        <v>538</v>
      </c>
      <c r="AL68" s="886"/>
      <c r="AM68" s="886"/>
      <c r="AN68" s="886"/>
      <c r="AO68" s="886"/>
      <c r="AP68" s="886">
        <v>2326</v>
      </c>
      <c r="AQ68" s="886"/>
      <c r="AR68" s="886"/>
      <c r="AS68" s="886"/>
      <c r="AT68" s="886"/>
      <c r="AU68" s="886">
        <v>2326</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542</v>
      </c>
      <c r="C69" s="894"/>
      <c r="D69" s="894"/>
      <c r="E69" s="894"/>
      <c r="F69" s="894"/>
      <c r="G69" s="894"/>
      <c r="H69" s="894"/>
      <c r="I69" s="894"/>
      <c r="J69" s="894"/>
      <c r="K69" s="894"/>
      <c r="L69" s="894"/>
      <c r="M69" s="894"/>
      <c r="N69" s="894"/>
      <c r="O69" s="894"/>
      <c r="P69" s="895"/>
      <c r="Q69" s="896">
        <v>768</v>
      </c>
      <c r="R69" s="851"/>
      <c r="S69" s="851"/>
      <c r="T69" s="851"/>
      <c r="U69" s="851"/>
      <c r="V69" s="851">
        <v>714</v>
      </c>
      <c r="W69" s="851"/>
      <c r="X69" s="851"/>
      <c r="Y69" s="851"/>
      <c r="Z69" s="851"/>
      <c r="AA69" s="851">
        <v>54</v>
      </c>
      <c r="AB69" s="851"/>
      <c r="AC69" s="851"/>
      <c r="AD69" s="851"/>
      <c r="AE69" s="851"/>
      <c r="AF69" s="851">
        <v>54</v>
      </c>
      <c r="AG69" s="851"/>
      <c r="AH69" s="851"/>
      <c r="AI69" s="851"/>
      <c r="AJ69" s="851"/>
      <c r="AK69" s="851" t="s">
        <v>538</v>
      </c>
      <c r="AL69" s="851"/>
      <c r="AM69" s="851"/>
      <c r="AN69" s="851"/>
      <c r="AO69" s="851"/>
      <c r="AP69" s="851" t="s">
        <v>538</v>
      </c>
      <c r="AQ69" s="851"/>
      <c r="AR69" s="851"/>
      <c r="AS69" s="851"/>
      <c r="AT69" s="851"/>
      <c r="AU69" s="851" t="s">
        <v>538</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543</v>
      </c>
      <c r="C70" s="894"/>
      <c r="D70" s="894"/>
      <c r="E70" s="894"/>
      <c r="F70" s="894"/>
      <c r="G70" s="894"/>
      <c r="H70" s="894"/>
      <c r="I70" s="894"/>
      <c r="J70" s="894"/>
      <c r="K70" s="894"/>
      <c r="L70" s="894"/>
      <c r="M70" s="894"/>
      <c r="N70" s="894"/>
      <c r="O70" s="894"/>
      <c r="P70" s="895"/>
      <c r="Q70" s="896">
        <v>1302</v>
      </c>
      <c r="R70" s="851"/>
      <c r="S70" s="851"/>
      <c r="T70" s="851"/>
      <c r="U70" s="851"/>
      <c r="V70" s="851">
        <v>1269</v>
      </c>
      <c r="W70" s="851"/>
      <c r="X70" s="851"/>
      <c r="Y70" s="851"/>
      <c r="Z70" s="851"/>
      <c r="AA70" s="851">
        <v>33</v>
      </c>
      <c r="AB70" s="851"/>
      <c r="AC70" s="851"/>
      <c r="AD70" s="851"/>
      <c r="AE70" s="851"/>
      <c r="AF70" s="851">
        <v>33</v>
      </c>
      <c r="AG70" s="851"/>
      <c r="AH70" s="851"/>
      <c r="AI70" s="851"/>
      <c r="AJ70" s="851"/>
      <c r="AK70" s="851" t="s">
        <v>538</v>
      </c>
      <c r="AL70" s="851"/>
      <c r="AM70" s="851"/>
      <c r="AN70" s="851"/>
      <c r="AO70" s="851"/>
      <c r="AP70" s="851">
        <v>573</v>
      </c>
      <c r="AQ70" s="851"/>
      <c r="AR70" s="851"/>
      <c r="AS70" s="851"/>
      <c r="AT70" s="851"/>
      <c r="AU70" s="851">
        <v>394</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544</v>
      </c>
      <c r="C71" s="894"/>
      <c r="D71" s="894"/>
      <c r="E71" s="894"/>
      <c r="F71" s="894"/>
      <c r="G71" s="894"/>
      <c r="H71" s="894"/>
      <c r="I71" s="894"/>
      <c r="J71" s="894"/>
      <c r="K71" s="894"/>
      <c r="L71" s="894"/>
      <c r="M71" s="894"/>
      <c r="N71" s="894"/>
      <c r="O71" s="894"/>
      <c r="P71" s="895"/>
      <c r="Q71" s="896">
        <v>1371</v>
      </c>
      <c r="R71" s="851"/>
      <c r="S71" s="851"/>
      <c r="T71" s="851"/>
      <c r="U71" s="851"/>
      <c r="V71" s="851">
        <v>1343</v>
      </c>
      <c r="W71" s="851"/>
      <c r="X71" s="851"/>
      <c r="Y71" s="851"/>
      <c r="Z71" s="851"/>
      <c r="AA71" s="851">
        <v>28</v>
      </c>
      <c r="AB71" s="851"/>
      <c r="AC71" s="851"/>
      <c r="AD71" s="851"/>
      <c r="AE71" s="851"/>
      <c r="AF71" s="851">
        <v>28</v>
      </c>
      <c r="AG71" s="851"/>
      <c r="AH71" s="851"/>
      <c r="AI71" s="851"/>
      <c r="AJ71" s="851"/>
      <c r="AK71" s="851" t="s">
        <v>538</v>
      </c>
      <c r="AL71" s="851"/>
      <c r="AM71" s="851"/>
      <c r="AN71" s="851"/>
      <c r="AO71" s="851"/>
      <c r="AP71" s="851">
        <v>1337</v>
      </c>
      <c r="AQ71" s="851"/>
      <c r="AR71" s="851"/>
      <c r="AS71" s="851"/>
      <c r="AT71" s="851"/>
      <c r="AU71" s="851">
        <v>870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545</v>
      </c>
      <c r="C72" s="894"/>
      <c r="D72" s="894"/>
      <c r="E72" s="894"/>
      <c r="F72" s="894"/>
      <c r="G72" s="894"/>
      <c r="H72" s="894"/>
      <c r="I72" s="894"/>
      <c r="J72" s="894"/>
      <c r="K72" s="894"/>
      <c r="L72" s="894"/>
      <c r="M72" s="894"/>
      <c r="N72" s="894"/>
      <c r="O72" s="894"/>
      <c r="P72" s="895"/>
      <c r="Q72" s="896">
        <v>3971</v>
      </c>
      <c r="R72" s="851"/>
      <c r="S72" s="851"/>
      <c r="T72" s="851"/>
      <c r="U72" s="851"/>
      <c r="V72" s="851">
        <v>3950</v>
      </c>
      <c r="W72" s="851"/>
      <c r="X72" s="851"/>
      <c r="Y72" s="851"/>
      <c r="Z72" s="851"/>
      <c r="AA72" s="851">
        <v>21</v>
      </c>
      <c r="AB72" s="851"/>
      <c r="AC72" s="851"/>
      <c r="AD72" s="851"/>
      <c r="AE72" s="851"/>
      <c r="AF72" s="851">
        <v>21</v>
      </c>
      <c r="AG72" s="851"/>
      <c r="AH72" s="851"/>
      <c r="AI72" s="851"/>
      <c r="AJ72" s="851"/>
      <c r="AK72" s="851" t="s">
        <v>538</v>
      </c>
      <c r="AL72" s="851"/>
      <c r="AM72" s="851"/>
      <c r="AN72" s="851"/>
      <c r="AO72" s="851"/>
      <c r="AP72" s="851" t="s">
        <v>538</v>
      </c>
      <c r="AQ72" s="851"/>
      <c r="AR72" s="851"/>
      <c r="AS72" s="851"/>
      <c r="AT72" s="851"/>
      <c r="AU72" s="851" t="s">
        <v>538</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546</v>
      </c>
      <c r="C73" s="894"/>
      <c r="D73" s="894"/>
      <c r="E73" s="894"/>
      <c r="F73" s="894"/>
      <c r="G73" s="894"/>
      <c r="H73" s="894"/>
      <c r="I73" s="894"/>
      <c r="J73" s="894"/>
      <c r="K73" s="894"/>
      <c r="L73" s="894"/>
      <c r="M73" s="894"/>
      <c r="N73" s="894"/>
      <c r="O73" s="894"/>
      <c r="P73" s="895"/>
      <c r="Q73" s="896">
        <v>113</v>
      </c>
      <c r="R73" s="851"/>
      <c r="S73" s="851"/>
      <c r="T73" s="851"/>
      <c r="U73" s="851"/>
      <c r="V73" s="851">
        <v>111</v>
      </c>
      <c r="W73" s="851"/>
      <c r="X73" s="851"/>
      <c r="Y73" s="851"/>
      <c r="Z73" s="851"/>
      <c r="AA73" s="851">
        <v>2</v>
      </c>
      <c r="AB73" s="851"/>
      <c r="AC73" s="851"/>
      <c r="AD73" s="851"/>
      <c r="AE73" s="851"/>
      <c r="AF73" s="851">
        <v>2</v>
      </c>
      <c r="AG73" s="851"/>
      <c r="AH73" s="851"/>
      <c r="AI73" s="851"/>
      <c r="AJ73" s="851"/>
      <c r="AK73" s="851" t="s">
        <v>537</v>
      </c>
      <c r="AL73" s="851"/>
      <c r="AM73" s="851"/>
      <c r="AN73" s="851"/>
      <c r="AO73" s="851"/>
      <c r="AP73" s="851" t="s">
        <v>538</v>
      </c>
      <c r="AQ73" s="851"/>
      <c r="AR73" s="851"/>
      <c r="AS73" s="851"/>
      <c r="AT73" s="851"/>
      <c r="AU73" s="851" t="s">
        <v>538</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547</v>
      </c>
      <c r="C74" s="894"/>
      <c r="D74" s="894"/>
      <c r="E74" s="894"/>
      <c r="F74" s="894"/>
      <c r="G74" s="894"/>
      <c r="H74" s="894"/>
      <c r="I74" s="894"/>
      <c r="J74" s="894"/>
      <c r="K74" s="894"/>
      <c r="L74" s="894"/>
      <c r="M74" s="894"/>
      <c r="N74" s="894"/>
      <c r="O74" s="894"/>
      <c r="P74" s="895"/>
      <c r="Q74" s="896">
        <v>479</v>
      </c>
      <c r="R74" s="851"/>
      <c r="S74" s="851"/>
      <c r="T74" s="851"/>
      <c r="U74" s="851"/>
      <c r="V74" s="851">
        <v>443</v>
      </c>
      <c r="W74" s="851"/>
      <c r="X74" s="851"/>
      <c r="Y74" s="851"/>
      <c r="Z74" s="851"/>
      <c r="AA74" s="851">
        <v>36</v>
      </c>
      <c r="AB74" s="851"/>
      <c r="AC74" s="851"/>
      <c r="AD74" s="851"/>
      <c r="AE74" s="851"/>
      <c r="AF74" s="851">
        <v>36</v>
      </c>
      <c r="AG74" s="851"/>
      <c r="AH74" s="851"/>
      <c r="AI74" s="851"/>
      <c r="AJ74" s="851"/>
      <c r="AK74" s="851" t="s">
        <v>536</v>
      </c>
      <c r="AL74" s="851"/>
      <c r="AM74" s="851"/>
      <c r="AN74" s="851"/>
      <c r="AO74" s="851"/>
      <c r="AP74" s="851" t="s">
        <v>537</v>
      </c>
      <c r="AQ74" s="851"/>
      <c r="AR74" s="851"/>
      <c r="AS74" s="851"/>
      <c r="AT74" s="851"/>
      <c r="AU74" s="851" t="s">
        <v>537</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548</v>
      </c>
      <c r="C75" s="894"/>
      <c r="D75" s="894"/>
      <c r="E75" s="894"/>
      <c r="F75" s="894"/>
      <c r="G75" s="894"/>
      <c r="H75" s="894"/>
      <c r="I75" s="894"/>
      <c r="J75" s="894"/>
      <c r="K75" s="894"/>
      <c r="L75" s="894"/>
      <c r="M75" s="894"/>
      <c r="N75" s="894"/>
      <c r="O75" s="894"/>
      <c r="P75" s="895"/>
      <c r="Q75" s="899">
        <v>103087</v>
      </c>
      <c r="R75" s="900"/>
      <c r="S75" s="900"/>
      <c r="T75" s="900"/>
      <c r="U75" s="850"/>
      <c r="V75" s="901">
        <v>101191</v>
      </c>
      <c r="W75" s="900"/>
      <c r="X75" s="900"/>
      <c r="Y75" s="900"/>
      <c r="Z75" s="850"/>
      <c r="AA75" s="901">
        <v>18696</v>
      </c>
      <c r="AB75" s="900"/>
      <c r="AC75" s="900"/>
      <c r="AD75" s="900"/>
      <c r="AE75" s="850"/>
      <c r="AF75" s="901">
        <v>1896</v>
      </c>
      <c r="AG75" s="900"/>
      <c r="AH75" s="900"/>
      <c r="AI75" s="900"/>
      <c r="AJ75" s="850"/>
      <c r="AK75" s="901" t="s">
        <v>536</v>
      </c>
      <c r="AL75" s="900"/>
      <c r="AM75" s="900"/>
      <c r="AN75" s="900"/>
      <c r="AO75" s="850"/>
      <c r="AP75" s="901" t="s">
        <v>536</v>
      </c>
      <c r="AQ75" s="900"/>
      <c r="AR75" s="900"/>
      <c r="AS75" s="900"/>
      <c r="AT75" s="850"/>
      <c r="AU75" s="901" t="s">
        <v>536</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549</v>
      </c>
      <c r="C76" s="894"/>
      <c r="D76" s="894"/>
      <c r="E76" s="894"/>
      <c r="F76" s="894"/>
      <c r="G76" s="894"/>
      <c r="H76" s="894"/>
      <c r="I76" s="894"/>
      <c r="J76" s="894"/>
      <c r="K76" s="894"/>
      <c r="L76" s="894"/>
      <c r="M76" s="894"/>
      <c r="N76" s="894"/>
      <c r="O76" s="894"/>
      <c r="P76" s="895"/>
      <c r="Q76" s="899">
        <v>133</v>
      </c>
      <c r="R76" s="900"/>
      <c r="S76" s="900"/>
      <c r="T76" s="900"/>
      <c r="U76" s="850"/>
      <c r="V76" s="901">
        <v>122</v>
      </c>
      <c r="W76" s="900"/>
      <c r="X76" s="900"/>
      <c r="Y76" s="900"/>
      <c r="Z76" s="850"/>
      <c r="AA76" s="901">
        <v>11</v>
      </c>
      <c r="AB76" s="900"/>
      <c r="AC76" s="900"/>
      <c r="AD76" s="900"/>
      <c r="AE76" s="850"/>
      <c r="AF76" s="901">
        <v>11</v>
      </c>
      <c r="AG76" s="900"/>
      <c r="AH76" s="900"/>
      <c r="AI76" s="900"/>
      <c r="AJ76" s="850"/>
      <c r="AK76" s="901" t="s">
        <v>537</v>
      </c>
      <c r="AL76" s="900"/>
      <c r="AM76" s="900"/>
      <c r="AN76" s="900"/>
      <c r="AO76" s="850"/>
      <c r="AP76" s="901" t="s">
        <v>538</v>
      </c>
      <c r="AQ76" s="900"/>
      <c r="AR76" s="900"/>
      <c r="AS76" s="900"/>
      <c r="AT76" s="850"/>
      <c r="AU76" s="901" t="s">
        <v>537</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368</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2761</v>
      </c>
      <c r="AG88" s="862"/>
      <c r="AH88" s="862"/>
      <c r="AI88" s="862"/>
      <c r="AJ88" s="862"/>
      <c r="AK88" s="859"/>
      <c r="AL88" s="859"/>
      <c r="AM88" s="859"/>
      <c r="AN88" s="859"/>
      <c r="AO88" s="859"/>
      <c r="AP88" s="862">
        <v>4236</v>
      </c>
      <c r="AQ88" s="862"/>
      <c r="AR88" s="862"/>
      <c r="AS88" s="862"/>
      <c r="AT88" s="862"/>
      <c r="AU88" s="862">
        <v>3590</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58</v>
      </c>
      <c r="CS102" s="870"/>
      <c r="CT102" s="870"/>
      <c r="CU102" s="870"/>
      <c r="CV102" s="913"/>
      <c r="CW102" s="912">
        <v>0</v>
      </c>
      <c r="CX102" s="870"/>
      <c r="CY102" s="870"/>
      <c r="CZ102" s="870"/>
      <c r="DA102" s="913"/>
      <c r="DB102" s="912" t="s">
        <v>550</v>
      </c>
      <c r="DC102" s="870"/>
      <c r="DD102" s="870"/>
      <c r="DE102" s="870"/>
      <c r="DF102" s="913"/>
      <c r="DG102" s="912">
        <v>286</v>
      </c>
      <c r="DH102" s="870"/>
      <c r="DI102" s="870"/>
      <c r="DJ102" s="870"/>
      <c r="DK102" s="913"/>
      <c r="DL102" s="912" t="s">
        <v>551</v>
      </c>
      <c r="DM102" s="870"/>
      <c r="DN102" s="870"/>
      <c r="DO102" s="870"/>
      <c r="DP102" s="913"/>
      <c r="DQ102" s="912">
        <v>258</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288</v>
      </c>
      <c r="AG109" s="915"/>
      <c r="AH109" s="915"/>
      <c r="AI109" s="915"/>
      <c r="AJ109" s="916"/>
      <c r="AK109" s="914" t="s">
        <v>287</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288</v>
      </c>
      <c r="BW109" s="915"/>
      <c r="BX109" s="915"/>
      <c r="BY109" s="915"/>
      <c r="BZ109" s="916"/>
      <c r="CA109" s="914" t="s">
        <v>287</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288</v>
      </c>
      <c r="DM109" s="915"/>
      <c r="DN109" s="915"/>
      <c r="DO109" s="915"/>
      <c r="DP109" s="916"/>
      <c r="DQ109" s="914" t="s">
        <v>287</v>
      </c>
      <c r="DR109" s="915"/>
      <c r="DS109" s="915"/>
      <c r="DT109" s="915"/>
      <c r="DU109" s="916"/>
      <c r="DV109" s="914" t="s">
        <v>405</v>
      </c>
      <c r="DW109" s="915"/>
      <c r="DX109" s="915"/>
      <c r="DY109" s="915"/>
      <c r="DZ109" s="917"/>
    </row>
    <row r="110" spans="1:131" s="199" customFormat="1" ht="26.25" customHeight="1">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3123386</v>
      </c>
      <c r="AB110" s="922"/>
      <c r="AC110" s="922"/>
      <c r="AD110" s="922"/>
      <c r="AE110" s="923"/>
      <c r="AF110" s="924">
        <v>2978283</v>
      </c>
      <c r="AG110" s="922"/>
      <c r="AH110" s="922"/>
      <c r="AI110" s="922"/>
      <c r="AJ110" s="923"/>
      <c r="AK110" s="924">
        <v>2927317</v>
      </c>
      <c r="AL110" s="922"/>
      <c r="AM110" s="922"/>
      <c r="AN110" s="922"/>
      <c r="AO110" s="923"/>
      <c r="AP110" s="925">
        <v>24</v>
      </c>
      <c r="AQ110" s="926"/>
      <c r="AR110" s="926"/>
      <c r="AS110" s="926"/>
      <c r="AT110" s="927"/>
      <c r="AU110" s="928" t="s">
        <v>61</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26567634</v>
      </c>
      <c r="BR110" s="957"/>
      <c r="BS110" s="957"/>
      <c r="BT110" s="957"/>
      <c r="BU110" s="957"/>
      <c r="BV110" s="957">
        <v>26559123</v>
      </c>
      <c r="BW110" s="957"/>
      <c r="BX110" s="957"/>
      <c r="BY110" s="957"/>
      <c r="BZ110" s="957"/>
      <c r="CA110" s="957">
        <v>26276063</v>
      </c>
      <c r="CB110" s="957"/>
      <c r="CC110" s="957"/>
      <c r="CD110" s="957"/>
      <c r="CE110" s="957"/>
      <c r="CF110" s="971">
        <v>215.8</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222</v>
      </c>
      <c r="DH110" s="957"/>
      <c r="DI110" s="957"/>
      <c r="DJ110" s="957"/>
      <c r="DK110" s="957"/>
      <c r="DL110" s="957" t="s">
        <v>222</v>
      </c>
      <c r="DM110" s="957"/>
      <c r="DN110" s="957"/>
      <c r="DO110" s="957"/>
      <c r="DP110" s="957"/>
      <c r="DQ110" s="957" t="s">
        <v>222</v>
      </c>
      <c r="DR110" s="957"/>
      <c r="DS110" s="957"/>
      <c r="DT110" s="957"/>
      <c r="DU110" s="957"/>
      <c r="DV110" s="958" t="s">
        <v>222</v>
      </c>
      <c r="DW110" s="958"/>
      <c r="DX110" s="958"/>
      <c r="DY110" s="958"/>
      <c r="DZ110" s="959"/>
    </row>
    <row r="111" spans="1:131" s="199" customFormat="1" ht="26.25" customHeight="1">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222</v>
      </c>
      <c r="AB111" s="964"/>
      <c r="AC111" s="964"/>
      <c r="AD111" s="964"/>
      <c r="AE111" s="965"/>
      <c r="AF111" s="966" t="s">
        <v>222</v>
      </c>
      <c r="AG111" s="964"/>
      <c r="AH111" s="964"/>
      <c r="AI111" s="964"/>
      <c r="AJ111" s="965"/>
      <c r="AK111" s="966" t="s">
        <v>222</v>
      </c>
      <c r="AL111" s="964"/>
      <c r="AM111" s="964"/>
      <c r="AN111" s="964"/>
      <c r="AO111" s="965"/>
      <c r="AP111" s="967" t="s">
        <v>222</v>
      </c>
      <c r="AQ111" s="968"/>
      <c r="AR111" s="968"/>
      <c r="AS111" s="968"/>
      <c r="AT111" s="969"/>
      <c r="AU111" s="930"/>
      <c r="AV111" s="931"/>
      <c r="AW111" s="931"/>
      <c r="AX111" s="931"/>
      <c r="AY111" s="931"/>
      <c r="AZ111" s="979" t="s">
        <v>412</v>
      </c>
      <c r="BA111" s="980"/>
      <c r="BB111" s="980"/>
      <c r="BC111" s="980"/>
      <c r="BD111" s="980"/>
      <c r="BE111" s="980"/>
      <c r="BF111" s="980"/>
      <c r="BG111" s="980"/>
      <c r="BH111" s="980"/>
      <c r="BI111" s="980"/>
      <c r="BJ111" s="980"/>
      <c r="BK111" s="980"/>
      <c r="BL111" s="980"/>
      <c r="BM111" s="980"/>
      <c r="BN111" s="980"/>
      <c r="BO111" s="980"/>
      <c r="BP111" s="981"/>
      <c r="BQ111" s="949">
        <v>555229</v>
      </c>
      <c r="BR111" s="950"/>
      <c r="BS111" s="950"/>
      <c r="BT111" s="950"/>
      <c r="BU111" s="950"/>
      <c r="BV111" s="950">
        <v>463826</v>
      </c>
      <c r="BW111" s="950"/>
      <c r="BX111" s="950"/>
      <c r="BY111" s="950"/>
      <c r="BZ111" s="950"/>
      <c r="CA111" s="950">
        <v>372423</v>
      </c>
      <c r="CB111" s="950"/>
      <c r="CC111" s="950"/>
      <c r="CD111" s="950"/>
      <c r="CE111" s="950"/>
      <c r="CF111" s="944">
        <v>3.1</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222</v>
      </c>
      <c r="DH111" s="950"/>
      <c r="DI111" s="950"/>
      <c r="DJ111" s="950"/>
      <c r="DK111" s="950"/>
      <c r="DL111" s="950" t="s">
        <v>222</v>
      </c>
      <c r="DM111" s="950"/>
      <c r="DN111" s="950"/>
      <c r="DO111" s="950"/>
      <c r="DP111" s="950"/>
      <c r="DQ111" s="950" t="s">
        <v>222</v>
      </c>
      <c r="DR111" s="950"/>
      <c r="DS111" s="950"/>
      <c r="DT111" s="950"/>
      <c r="DU111" s="950"/>
      <c r="DV111" s="951" t="s">
        <v>222</v>
      </c>
      <c r="DW111" s="951"/>
      <c r="DX111" s="951"/>
      <c r="DY111" s="951"/>
      <c r="DZ111" s="952"/>
    </row>
    <row r="112" spans="1:131" s="199" customFormat="1" ht="26.25" customHeight="1">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26667</v>
      </c>
      <c r="AB112" s="989"/>
      <c r="AC112" s="989"/>
      <c r="AD112" s="989"/>
      <c r="AE112" s="990"/>
      <c r="AF112" s="991">
        <v>46667</v>
      </c>
      <c r="AG112" s="989"/>
      <c r="AH112" s="989"/>
      <c r="AI112" s="989"/>
      <c r="AJ112" s="990"/>
      <c r="AK112" s="991">
        <v>66667</v>
      </c>
      <c r="AL112" s="989"/>
      <c r="AM112" s="989"/>
      <c r="AN112" s="989"/>
      <c r="AO112" s="990"/>
      <c r="AP112" s="992">
        <v>0.5</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10911767</v>
      </c>
      <c r="BR112" s="950"/>
      <c r="BS112" s="950"/>
      <c r="BT112" s="950"/>
      <c r="BU112" s="950"/>
      <c r="BV112" s="950">
        <v>10882259</v>
      </c>
      <c r="BW112" s="950"/>
      <c r="BX112" s="950"/>
      <c r="BY112" s="950"/>
      <c r="BZ112" s="950"/>
      <c r="CA112" s="950">
        <v>10718621</v>
      </c>
      <c r="CB112" s="950"/>
      <c r="CC112" s="950"/>
      <c r="CD112" s="950"/>
      <c r="CE112" s="950"/>
      <c r="CF112" s="944">
        <v>88</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555229</v>
      </c>
      <c r="DH112" s="950"/>
      <c r="DI112" s="950"/>
      <c r="DJ112" s="950"/>
      <c r="DK112" s="950"/>
      <c r="DL112" s="950">
        <v>463826</v>
      </c>
      <c r="DM112" s="950"/>
      <c r="DN112" s="950"/>
      <c r="DO112" s="950"/>
      <c r="DP112" s="950"/>
      <c r="DQ112" s="950">
        <v>372423</v>
      </c>
      <c r="DR112" s="950"/>
      <c r="DS112" s="950"/>
      <c r="DT112" s="950"/>
      <c r="DU112" s="950"/>
      <c r="DV112" s="951">
        <v>3.1</v>
      </c>
      <c r="DW112" s="951"/>
      <c r="DX112" s="951"/>
      <c r="DY112" s="951"/>
      <c r="DZ112" s="952"/>
    </row>
    <row r="113" spans="1:130" s="199" customFormat="1" ht="26.25" customHeight="1">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720025</v>
      </c>
      <c r="AB113" s="964"/>
      <c r="AC113" s="964"/>
      <c r="AD113" s="964"/>
      <c r="AE113" s="965"/>
      <c r="AF113" s="966">
        <v>763657</v>
      </c>
      <c r="AG113" s="964"/>
      <c r="AH113" s="964"/>
      <c r="AI113" s="964"/>
      <c r="AJ113" s="965"/>
      <c r="AK113" s="966">
        <v>797361</v>
      </c>
      <c r="AL113" s="964"/>
      <c r="AM113" s="964"/>
      <c r="AN113" s="964"/>
      <c r="AO113" s="965"/>
      <c r="AP113" s="967">
        <v>6.5</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v>4945357</v>
      </c>
      <c r="BR113" s="950"/>
      <c r="BS113" s="950"/>
      <c r="BT113" s="950"/>
      <c r="BU113" s="950"/>
      <c r="BV113" s="950">
        <v>4204895</v>
      </c>
      <c r="BW113" s="950"/>
      <c r="BX113" s="950"/>
      <c r="BY113" s="950"/>
      <c r="BZ113" s="950"/>
      <c r="CA113" s="950">
        <v>3589678</v>
      </c>
      <c r="CB113" s="950"/>
      <c r="CC113" s="950"/>
      <c r="CD113" s="950"/>
      <c r="CE113" s="950"/>
      <c r="CF113" s="944">
        <v>29.5</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222</v>
      </c>
      <c r="DH113" s="989"/>
      <c r="DI113" s="989"/>
      <c r="DJ113" s="989"/>
      <c r="DK113" s="990"/>
      <c r="DL113" s="991" t="s">
        <v>222</v>
      </c>
      <c r="DM113" s="989"/>
      <c r="DN113" s="989"/>
      <c r="DO113" s="989"/>
      <c r="DP113" s="990"/>
      <c r="DQ113" s="991" t="s">
        <v>222</v>
      </c>
      <c r="DR113" s="989"/>
      <c r="DS113" s="989"/>
      <c r="DT113" s="989"/>
      <c r="DU113" s="990"/>
      <c r="DV113" s="992" t="s">
        <v>222</v>
      </c>
      <c r="DW113" s="993"/>
      <c r="DX113" s="993"/>
      <c r="DY113" s="993"/>
      <c r="DZ113" s="994"/>
    </row>
    <row r="114" spans="1:130" s="199" customFormat="1" ht="26.25" customHeight="1">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395221</v>
      </c>
      <c r="AB114" s="989"/>
      <c r="AC114" s="989"/>
      <c r="AD114" s="989"/>
      <c r="AE114" s="990"/>
      <c r="AF114" s="991">
        <v>403669</v>
      </c>
      <c r="AG114" s="989"/>
      <c r="AH114" s="989"/>
      <c r="AI114" s="989"/>
      <c r="AJ114" s="990"/>
      <c r="AK114" s="991">
        <v>407861</v>
      </c>
      <c r="AL114" s="989"/>
      <c r="AM114" s="989"/>
      <c r="AN114" s="989"/>
      <c r="AO114" s="990"/>
      <c r="AP114" s="992">
        <v>3.4</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3366929</v>
      </c>
      <c r="BR114" s="950"/>
      <c r="BS114" s="950"/>
      <c r="BT114" s="950"/>
      <c r="BU114" s="950"/>
      <c r="BV114" s="950">
        <v>3083975</v>
      </c>
      <c r="BW114" s="950"/>
      <c r="BX114" s="950"/>
      <c r="BY114" s="950"/>
      <c r="BZ114" s="950"/>
      <c r="CA114" s="950">
        <v>3012051</v>
      </c>
      <c r="CB114" s="950"/>
      <c r="CC114" s="950"/>
      <c r="CD114" s="950"/>
      <c r="CE114" s="950"/>
      <c r="CF114" s="944">
        <v>24.7</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222</v>
      </c>
      <c r="DH114" s="989"/>
      <c r="DI114" s="989"/>
      <c r="DJ114" s="989"/>
      <c r="DK114" s="990"/>
      <c r="DL114" s="991" t="s">
        <v>222</v>
      </c>
      <c r="DM114" s="989"/>
      <c r="DN114" s="989"/>
      <c r="DO114" s="989"/>
      <c r="DP114" s="990"/>
      <c r="DQ114" s="991" t="s">
        <v>222</v>
      </c>
      <c r="DR114" s="989"/>
      <c r="DS114" s="989"/>
      <c r="DT114" s="989"/>
      <c r="DU114" s="990"/>
      <c r="DV114" s="992" t="s">
        <v>222</v>
      </c>
      <c r="DW114" s="993"/>
      <c r="DX114" s="993"/>
      <c r="DY114" s="993"/>
      <c r="DZ114" s="994"/>
    </row>
    <row r="115" spans="1:130" s="199" customFormat="1" ht="26.25" customHeight="1">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91403</v>
      </c>
      <c r="AB115" s="964"/>
      <c r="AC115" s="964"/>
      <c r="AD115" s="964"/>
      <c r="AE115" s="965"/>
      <c r="AF115" s="966">
        <v>91403</v>
      </c>
      <c r="AG115" s="964"/>
      <c r="AH115" s="964"/>
      <c r="AI115" s="964"/>
      <c r="AJ115" s="965"/>
      <c r="AK115" s="966">
        <v>91403</v>
      </c>
      <c r="AL115" s="964"/>
      <c r="AM115" s="964"/>
      <c r="AN115" s="964"/>
      <c r="AO115" s="965"/>
      <c r="AP115" s="967">
        <v>0.8</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v>254787</v>
      </c>
      <c r="BR115" s="950"/>
      <c r="BS115" s="950"/>
      <c r="BT115" s="950"/>
      <c r="BU115" s="950"/>
      <c r="BV115" s="950">
        <v>257590</v>
      </c>
      <c r="BW115" s="950"/>
      <c r="BX115" s="950"/>
      <c r="BY115" s="950"/>
      <c r="BZ115" s="950"/>
      <c r="CA115" s="950">
        <v>258400</v>
      </c>
      <c r="CB115" s="950"/>
      <c r="CC115" s="950"/>
      <c r="CD115" s="950"/>
      <c r="CE115" s="950"/>
      <c r="CF115" s="944">
        <v>2.1</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222</v>
      </c>
      <c r="DH115" s="989"/>
      <c r="DI115" s="989"/>
      <c r="DJ115" s="989"/>
      <c r="DK115" s="990"/>
      <c r="DL115" s="991" t="s">
        <v>222</v>
      </c>
      <c r="DM115" s="989"/>
      <c r="DN115" s="989"/>
      <c r="DO115" s="989"/>
      <c r="DP115" s="990"/>
      <c r="DQ115" s="991" t="s">
        <v>222</v>
      </c>
      <c r="DR115" s="989"/>
      <c r="DS115" s="989"/>
      <c r="DT115" s="989"/>
      <c r="DU115" s="990"/>
      <c r="DV115" s="992" t="s">
        <v>222</v>
      </c>
      <c r="DW115" s="993"/>
      <c r="DX115" s="993"/>
      <c r="DY115" s="993"/>
      <c r="DZ115" s="994"/>
    </row>
    <row r="116" spans="1:130" s="199" customFormat="1" ht="26.25" customHeight="1">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222</v>
      </c>
      <c r="AB116" s="989"/>
      <c r="AC116" s="989"/>
      <c r="AD116" s="989"/>
      <c r="AE116" s="990"/>
      <c r="AF116" s="991" t="s">
        <v>222</v>
      </c>
      <c r="AG116" s="989"/>
      <c r="AH116" s="989"/>
      <c r="AI116" s="989"/>
      <c r="AJ116" s="990"/>
      <c r="AK116" s="991" t="s">
        <v>222</v>
      </c>
      <c r="AL116" s="989"/>
      <c r="AM116" s="989"/>
      <c r="AN116" s="989"/>
      <c r="AO116" s="990"/>
      <c r="AP116" s="992" t="s">
        <v>222</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222</v>
      </c>
      <c r="BR116" s="950"/>
      <c r="BS116" s="950"/>
      <c r="BT116" s="950"/>
      <c r="BU116" s="950"/>
      <c r="BV116" s="950" t="s">
        <v>222</v>
      </c>
      <c r="BW116" s="950"/>
      <c r="BX116" s="950"/>
      <c r="BY116" s="950"/>
      <c r="BZ116" s="950"/>
      <c r="CA116" s="950" t="s">
        <v>222</v>
      </c>
      <c r="CB116" s="950"/>
      <c r="CC116" s="950"/>
      <c r="CD116" s="950"/>
      <c r="CE116" s="950"/>
      <c r="CF116" s="944" t="s">
        <v>222</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222</v>
      </c>
      <c r="DH116" s="989"/>
      <c r="DI116" s="989"/>
      <c r="DJ116" s="989"/>
      <c r="DK116" s="990"/>
      <c r="DL116" s="991" t="s">
        <v>222</v>
      </c>
      <c r="DM116" s="989"/>
      <c r="DN116" s="989"/>
      <c r="DO116" s="989"/>
      <c r="DP116" s="990"/>
      <c r="DQ116" s="991" t="s">
        <v>222</v>
      </c>
      <c r="DR116" s="989"/>
      <c r="DS116" s="989"/>
      <c r="DT116" s="989"/>
      <c r="DU116" s="990"/>
      <c r="DV116" s="992" t="s">
        <v>222</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4356702</v>
      </c>
      <c r="AB117" s="1007"/>
      <c r="AC117" s="1007"/>
      <c r="AD117" s="1007"/>
      <c r="AE117" s="1008"/>
      <c r="AF117" s="1009">
        <v>4283679</v>
      </c>
      <c r="AG117" s="1007"/>
      <c r="AH117" s="1007"/>
      <c r="AI117" s="1007"/>
      <c r="AJ117" s="1008"/>
      <c r="AK117" s="1009">
        <v>4290609</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222</v>
      </c>
      <c r="BR117" s="950"/>
      <c r="BS117" s="950"/>
      <c r="BT117" s="950"/>
      <c r="BU117" s="950"/>
      <c r="BV117" s="950" t="s">
        <v>222</v>
      </c>
      <c r="BW117" s="950"/>
      <c r="BX117" s="950"/>
      <c r="BY117" s="950"/>
      <c r="BZ117" s="950"/>
      <c r="CA117" s="950" t="s">
        <v>222</v>
      </c>
      <c r="CB117" s="950"/>
      <c r="CC117" s="950"/>
      <c r="CD117" s="950"/>
      <c r="CE117" s="950"/>
      <c r="CF117" s="944" t="s">
        <v>222</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222</v>
      </c>
      <c r="DH117" s="989"/>
      <c r="DI117" s="989"/>
      <c r="DJ117" s="989"/>
      <c r="DK117" s="990"/>
      <c r="DL117" s="991" t="s">
        <v>222</v>
      </c>
      <c r="DM117" s="989"/>
      <c r="DN117" s="989"/>
      <c r="DO117" s="989"/>
      <c r="DP117" s="990"/>
      <c r="DQ117" s="991" t="s">
        <v>222</v>
      </c>
      <c r="DR117" s="989"/>
      <c r="DS117" s="989"/>
      <c r="DT117" s="989"/>
      <c r="DU117" s="990"/>
      <c r="DV117" s="992" t="s">
        <v>222</v>
      </c>
      <c r="DW117" s="993"/>
      <c r="DX117" s="993"/>
      <c r="DY117" s="993"/>
      <c r="DZ117" s="994"/>
    </row>
    <row r="118" spans="1:130" s="199" customFormat="1" ht="26.25" customHeight="1">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288</v>
      </c>
      <c r="AG118" s="915"/>
      <c r="AH118" s="915"/>
      <c r="AI118" s="915"/>
      <c r="AJ118" s="916"/>
      <c r="AK118" s="914" t="s">
        <v>287</v>
      </c>
      <c r="AL118" s="915"/>
      <c r="AM118" s="915"/>
      <c r="AN118" s="915"/>
      <c r="AO118" s="916"/>
      <c r="AP118" s="1001" t="s">
        <v>405</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222</v>
      </c>
      <c r="BR118" s="1028"/>
      <c r="BS118" s="1028"/>
      <c r="BT118" s="1028"/>
      <c r="BU118" s="1028"/>
      <c r="BV118" s="1028" t="s">
        <v>222</v>
      </c>
      <c r="BW118" s="1028"/>
      <c r="BX118" s="1028"/>
      <c r="BY118" s="1028"/>
      <c r="BZ118" s="1028"/>
      <c r="CA118" s="1028" t="s">
        <v>222</v>
      </c>
      <c r="CB118" s="1028"/>
      <c r="CC118" s="1028"/>
      <c r="CD118" s="1028"/>
      <c r="CE118" s="1028"/>
      <c r="CF118" s="944" t="s">
        <v>222</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222</v>
      </c>
      <c r="DH118" s="989"/>
      <c r="DI118" s="989"/>
      <c r="DJ118" s="989"/>
      <c r="DK118" s="990"/>
      <c r="DL118" s="991" t="s">
        <v>222</v>
      </c>
      <c r="DM118" s="989"/>
      <c r="DN118" s="989"/>
      <c r="DO118" s="989"/>
      <c r="DP118" s="990"/>
      <c r="DQ118" s="991" t="s">
        <v>222</v>
      </c>
      <c r="DR118" s="989"/>
      <c r="DS118" s="989"/>
      <c r="DT118" s="989"/>
      <c r="DU118" s="990"/>
      <c r="DV118" s="992" t="s">
        <v>222</v>
      </c>
      <c r="DW118" s="993"/>
      <c r="DX118" s="993"/>
      <c r="DY118" s="993"/>
      <c r="DZ118" s="994"/>
    </row>
    <row r="119" spans="1:130" s="199" customFormat="1" ht="26.25" customHeight="1">
      <c r="A119" s="1088"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222</v>
      </c>
      <c r="AB119" s="922"/>
      <c r="AC119" s="922"/>
      <c r="AD119" s="922"/>
      <c r="AE119" s="923"/>
      <c r="AF119" s="924" t="s">
        <v>222</v>
      </c>
      <c r="AG119" s="922"/>
      <c r="AH119" s="922"/>
      <c r="AI119" s="922"/>
      <c r="AJ119" s="923"/>
      <c r="AK119" s="924" t="s">
        <v>222</v>
      </c>
      <c r="AL119" s="922"/>
      <c r="AM119" s="922"/>
      <c r="AN119" s="922"/>
      <c r="AO119" s="923"/>
      <c r="AP119" s="925" t="s">
        <v>222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435</v>
      </c>
      <c r="BP119" s="1036"/>
      <c r="BQ119" s="1027">
        <v>46601703</v>
      </c>
      <c r="BR119" s="1028"/>
      <c r="BS119" s="1028"/>
      <c r="BT119" s="1028"/>
      <c r="BU119" s="1028"/>
      <c r="BV119" s="1028">
        <v>45451668</v>
      </c>
      <c r="BW119" s="1028"/>
      <c r="BX119" s="1028"/>
      <c r="BY119" s="1028"/>
      <c r="BZ119" s="1028"/>
      <c r="CA119" s="1028">
        <v>44227236</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222</v>
      </c>
      <c r="DH119" s="1014"/>
      <c r="DI119" s="1014"/>
      <c r="DJ119" s="1014"/>
      <c r="DK119" s="1015"/>
      <c r="DL119" s="1013" t="s">
        <v>222</v>
      </c>
      <c r="DM119" s="1014"/>
      <c r="DN119" s="1014"/>
      <c r="DO119" s="1014"/>
      <c r="DP119" s="1015"/>
      <c r="DQ119" s="1013" t="s">
        <v>222</v>
      </c>
      <c r="DR119" s="1014"/>
      <c r="DS119" s="1014"/>
      <c r="DT119" s="1014"/>
      <c r="DU119" s="1015"/>
      <c r="DV119" s="1016" t="s">
        <v>222</v>
      </c>
      <c r="DW119" s="1017"/>
      <c r="DX119" s="1017"/>
      <c r="DY119" s="1017"/>
      <c r="DZ119" s="1018"/>
    </row>
    <row r="120" spans="1:130" s="199" customFormat="1" ht="26.25" customHeight="1">
      <c r="A120" s="1089"/>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222</v>
      </c>
      <c r="AB120" s="989"/>
      <c r="AC120" s="989"/>
      <c r="AD120" s="989"/>
      <c r="AE120" s="990"/>
      <c r="AF120" s="991" t="s">
        <v>222</v>
      </c>
      <c r="AG120" s="989"/>
      <c r="AH120" s="989"/>
      <c r="AI120" s="989"/>
      <c r="AJ120" s="990"/>
      <c r="AK120" s="991" t="s">
        <v>222</v>
      </c>
      <c r="AL120" s="989"/>
      <c r="AM120" s="989"/>
      <c r="AN120" s="989"/>
      <c r="AO120" s="990"/>
      <c r="AP120" s="992" t="s">
        <v>222</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4308610</v>
      </c>
      <c r="BR120" s="957"/>
      <c r="BS120" s="957"/>
      <c r="BT120" s="957"/>
      <c r="BU120" s="957"/>
      <c r="BV120" s="957">
        <v>4754920</v>
      </c>
      <c r="BW120" s="957"/>
      <c r="BX120" s="957"/>
      <c r="BY120" s="957"/>
      <c r="BZ120" s="957"/>
      <c r="CA120" s="957">
        <v>4905130</v>
      </c>
      <c r="CB120" s="957"/>
      <c r="CC120" s="957"/>
      <c r="CD120" s="957"/>
      <c r="CE120" s="957"/>
      <c r="CF120" s="971">
        <v>40.299999999999997</v>
      </c>
      <c r="CG120" s="972"/>
      <c r="CH120" s="972"/>
      <c r="CI120" s="972"/>
      <c r="CJ120" s="972"/>
      <c r="CK120" s="1037" t="s">
        <v>439</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t="s">
        <v>222</v>
      </c>
      <c r="DH120" s="957"/>
      <c r="DI120" s="957"/>
      <c r="DJ120" s="957"/>
      <c r="DK120" s="957"/>
      <c r="DL120" s="957" t="s">
        <v>222</v>
      </c>
      <c r="DM120" s="957"/>
      <c r="DN120" s="957"/>
      <c r="DO120" s="957"/>
      <c r="DP120" s="957"/>
      <c r="DQ120" s="957">
        <v>9352869</v>
      </c>
      <c r="DR120" s="957"/>
      <c r="DS120" s="957"/>
      <c r="DT120" s="957"/>
      <c r="DU120" s="957"/>
      <c r="DV120" s="958">
        <v>76.8</v>
      </c>
      <c r="DW120" s="958"/>
      <c r="DX120" s="958"/>
      <c r="DY120" s="958"/>
      <c r="DZ120" s="959"/>
    </row>
    <row r="121" spans="1:130" s="199" customFormat="1" ht="26.25" customHeight="1">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91403</v>
      </c>
      <c r="AB121" s="989"/>
      <c r="AC121" s="989"/>
      <c r="AD121" s="989"/>
      <c r="AE121" s="990"/>
      <c r="AF121" s="991">
        <v>91403</v>
      </c>
      <c r="AG121" s="989"/>
      <c r="AH121" s="989"/>
      <c r="AI121" s="989"/>
      <c r="AJ121" s="990"/>
      <c r="AK121" s="991">
        <v>91403</v>
      </c>
      <c r="AL121" s="989"/>
      <c r="AM121" s="989"/>
      <c r="AN121" s="989"/>
      <c r="AO121" s="990"/>
      <c r="AP121" s="992">
        <v>0.8</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v>7359323</v>
      </c>
      <c r="BR121" s="950"/>
      <c r="BS121" s="950"/>
      <c r="BT121" s="950"/>
      <c r="BU121" s="950"/>
      <c r="BV121" s="950">
        <v>7400040</v>
      </c>
      <c r="BW121" s="950"/>
      <c r="BX121" s="950"/>
      <c r="BY121" s="950"/>
      <c r="BZ121" s="950"/>
      <c r="CA121" s="950">
        <v>7715831</v>
      </c>
      <c r="CB121" s="950"/>
      <c r="CC121" s="950"/>
      <c r="CD121" s="950"/>
      <c r="CE121" s="950"/>
      <c r="CF121" s="944">
        <v>63.4</v>
      </c>
      <c r="CG121" s="945"/>
      <c r="CH121" s="945"/>
      <c r="CI121" s="945"/>
      <c r="CJ121" s="945"/>
      <c r="CK121" s="1040"/>
      <c r="CL121" s="1041"/>
      <c r="CM121" s="1041"/>
      <c r="CN121" s="1041"/>
      <c r="CO121" s="1042"/>
      <c r="CP121" s="1050" t="s">
        <v>387</v>
      </c>
      <c r="CQ121" s="1051"/>
      <c r="CR121" s="1051"/>
      <c r="CS121" s="1051"/>
      <c r="CT121" s="1051"/>
      <c r="CU121" s="1051"/>
      <c r="CV121" s="1051"/>
      <c r="CW121" s="1051"/>
      <c r="CX121" s="1051"/>
      <c r="CY121" s="1051"/>
      <c r="CZ121" s="1051"/>
      <c r="DA121" s="1051"/>
      <c r="DB121" s="1051"/>
      <c r="DC121" s="1051"/>
      <c r="DD121" s="1051"/>
      <c r="DE121" s="1051"/>
      <c r="DF121" s="1052"/>
      <c r="DG121" s="949" t="s">
        <v>222</v>
      </c>
      <c r="DH121" s="950"/>
      <c r="DI121" s="950"/>
      <c r="DJ121" s="950"/>
      <c r="DK121" s="950"/>
      <c r="DL121" s="950" t="s">
        <v>222</v>
      </c>
      <c r="DM121" s="950"/>
      <c r="DN121" s="950"/>
      <c r="DO121" s="950"/>
      <c r="DP121" s="950"/>
      <c r="DQ121" s="950">
        <v>1236467</v>
      </c>
      <c r="DR121" s="950"/>
      <c r="DS121" s="950"/>
      <c r="DT121" s="950"/>
      <c r="DU121" s="950"/>
      <c r="DV121" s="951">
        <v>10.199999999999999</v>
      </c>
      <c r="DW121" s="951"/>
      <c r="DX121" s="951"/>
      <c r="DY121" s="951"/>
      <c r="DZ121" s="952"/>
    </row>
    <row r="122" spans="1:130" s="199" customFormat="1" ht="26.25" customHeight="1">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222</v>
      </c>
      <c r="AB122" s="989"/>
      <c r="AC122" s="989"/>
      <c r="AD122" s="989"/>
      <c r="AE122" s="990"/>
      <c r="AF122" s="991" t="s">
        <v>222</v>
      </c>
      <c r="AG122" s="989"/>
      <c r="AH122" s="989"/>
      <c r="AI122" s="989"/>
      <c r="AJ122" s="990"/>
      <c r="AK122" s="991" t="s">
        <v>222</v>
      </c>
      <c r="AL122" s="989"/>
      <c r="AM122" s="989"/>
      <c r="AN122" s="989"/>
      <c r="AO122" s="990"/>
      <c r="AP122" s="992" t="s">
        <v>222</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32331582</v>
      </c>
      <c r="BR122" s="1028"/>
      <c r="BS122" s="1028"/>
      <c r="BT122" s="1028"/>
      <c r="BU122" s="1028"/>
      <c r="BV122" s="1028">
        <v>32422767</v>
      </c>
      <c r="BW122" s="1028"/>
      <c r="BX122" s="1028"/>
      <c r="BY122" s="1028"/>
      <c r="BZ122" s="1028"/>
      <c r="CA122" s="1028">
        <v>31712616</v>
      </c>
      <c r="CB122" s="1028"/>
      <c r="CC122" s="1028"/>
      <c r="CD122" s="1028"/>
      <c r="CE122" s="1028"/>
      <c r="CF122" s="1048">
        <v>260.5</v>
      </c>
      <c r="CG122" s="1049"/>
      <c r="CH122" s="1049"/>
      <c r="CI122" s="1049"/>
      <c r="CJ122" s="1049"/>
      <c r="CK122" s="1040"/>
      <c r="CL122" s="1041"/>
      <c r="CM122" s="1041"/>
      <c r="CN122" s="1041"/>
      <c r="CO122" s="1042"/>
      <c r="CP122" s="1050" t="s">
        <v>384</v>
      </c>
      <c r="CQ122" s="1051"/>
      <c r="CR122" s="1051"/>
      <c r="CS122" s="1051"/>
      <c r="CT122" s="1051"/>
      <c r="CU122" s="1051"/>
      <c r="CV122" s="1051"/>
      <c r="CW122" s="1051"/>
      <c r="CX122" s="1051"/>
      <c r="CY122" s="1051"/>
      <c r="CZ122" s="1051"/>
      <c r="DA122" s="1051"/>
      <c r="DB122" s="1051"/>
      <c r="DC122" s="1051"/>
      <c r="DD122" s="1051"/>
      <c r="DE122" s="1051"/>
      <c r="DF122" s="1052"/>
      <c r="DG122" s="949">
        <v>140220</v>
      </c>
      <c r="DH122" s="950"/>
      <c r="DI122" s="950"/>
      <c r="DJ122" s="950"/>
      <c r="DK122" s="950"/>
      <c r="DL122" s="950">
        <v>139742</v>
      </c>
      <c r="DM122" s="950"/>
      <c r="DN122" s="950"/>
      <c r="DO122" s="950"/>
      <c r="DP122" s="950"/>
      <c r="DQ122" s="950">
        <v>129285</v>
      </c>
      <c r="DR122" s="950"/>
      <c r="DS122" s="950"/>
      <c r="DT122" s="950"/>
      <c r="DU122" s="950"/>
      <c r="DV122" s="951">
        <v>1.1000000000000001</v>
      </c>
      <c r="DW122" s="951"/>
      <c r="DX122" s="951"/>
      <c r="DY122" s="951"/>
      <c r="DZ122" s="952"/>
    </row>
    <row r="123" spans="1:130" s="199" customFormat="1" ht="26.25" customHeight="1">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222</v>
      </c>
      <c r="AB123" s="989"/>
      <c r="AC123" s="989"/>
      <c r="AD123" s="989"/>
      <c r="AE123" s="990"/>
      <c r="AF123" s="991" t="s">
        <v>222</v>
      </c>
      <c r="AG123" s="989"/>
      <c r="AH123" s="989"/>
      <c r="AI123" s="989"/>
      <c r="AJ123" s="990"/>
      <c r="AK123" s="991" t="s">
        <v>222</v>
      </c>
      <c r="AL123" s="989"/>
      <c r="AM123" s="989"/>
      <c r="AN123" s="989"/>
      <c r="AO123" s="990"/>
      <c r="AP123" s="992" t="s">
        <v>222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443</v>
      </c>
      <c r="BP123" s="1036"/>
      <c r="BQ123" s="1095">
        <v>43999515</v>
      </c>
      <c r="BR123" s="1096"/>
      <c r="BS123" s="1096"/>
      <c r="BT123" s="1096"/>
      <c r="BU123" s="1096"/>
      <c r="BV123" s="1096">
        <v>44577727</v>
      </c>
      <c r="BW123" s="1096"/>
      <c r="BX123" s="1096"/>
      <c r="BY123" s="1096"/>
      <c r="BZ123" s="1096"/>
      <c r="CA123" s="1096">
        <v>44333577</v>
      </c>
      <c r="CB123" s="1096"/>
      <c r="CC123" s="1096"/>
      <c r="CD123" s="1096"/>
      <c r="CE123" s="1096"/>
      <c r="CF123" s="1029"/>
      <c r="CG123" s="1030"/>
      <c r="CH123" s="1030"/>
      <c r="CI123" s="1030"/>
      <c r="CJ123" s="1031"/>
      <c r="CK123" s="1040"/>
      <c r="CL123" s="1041"/>
      <c r="CM123" s="1041"/>
      <c r="CN123" s="1041"/>
      <c r="CO123" s="1042"/>
      <c r="CP123" s="1050" t="s">
        <v>382</v>
      </c>
      <c r="CQ123" s="1051"/>
      <c r="CR123" s="1051"/>
      <c r="CS123" s="1051"/>
      <c r="CT123" s="1051"/>
      <c r="CU123" s="1051"/>
      <c r="CV123" s="1051"/>
      <c r="CW123" s="1051"/>
      <c r="CX123" s="1051"/>
      <c r="CY123" s="1051"/>
      <c r="CZ123" s="1051"/>
      <c r="DA123" s="1051"/>
      <c r="DB123" s="1051"/>
      <c r="DC123" s="1051"/>
      <c r="DD123" s="1051"/>
      <c r="DE123" s="1051"/>
      <c r="DF123" s="1052"/>
      <c r="DG123" s="988" t="s">
        <v>222</v>
      </c>
      <c r="DH123" s="989"/>
      <c r="DI123" s="989"/>
      <c r="DJ123" s="989"/>
      <c r="DK123" s="990"/>
      <c r="DL123" s="991" t="s">
        <v>222</v>
      </c>
      <c r="DM123" s="989"/>
      <c r="DN123" s="989"/>
      <c r="DO123" s="989"/>
      <c r="DP123" s="990"/>
      <c r="DQ123" s="991" t="s">
        <v>222</v>
      </c>
      <c r="DR123" s="989"/>
      <c r="DS123" s="989"/>
      <c r="DT123" s="989"/>
      <c r="DU123" s="990"/>
      <c r="DV123" s="992" t="s">
        <v>222</v>
      </c>
      <c r="DW123" s="993"/>
      <c r="DX123" s="993"/>
      <c r="DY123" s="993"/>
      <c r="DZ123" s="994"/>
    </row>
    <row r="124" spans="1:130" s="199" customFormat="1" ht="26.25" customHeight="1" thickBot="1">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222</v>
      </c>
      <c r="AB124" s="989"/>
      <c r="AC124" s="989"/>
      <c r="AD124" s="989"/>
      <c r="AE124" s="990"/>
      <c r="AF124" s="991" t="s">
        <v>222</v>
      </c>
      <c r="AG124" s="989"/>
      <c r="AH124" s="989"/>
      <c r="AI124" s="989"/>
      <c r="AJ124" s="990"/>
      <c r="AK124" s="991" t="s">
        <v>222</v>
      </c>
      <c r="AL124" s="989"/>
      <c r="AM124" s="989"/>
      <c r="AN124" s="989"/>
      <c r="AO124" s="990"/>
      <c r="AP124" s="992" t="s">
        <v>222</v>
      </c>
      <c r="AQ124" s="993"/>
      <c r="AR124" s="993"/>
      <c r="AS124" s="993"/>
      <c r="AT124" s="994"/>
      <c r="AU124" s="1091" t="s">
        <v>444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21.9</v>
      </c>
      <c r="BR124" s="1058"/>
      <c r="BS124" s="1058"/>
      <c r="BT124" s="1058"/>
      <c r="BU124" s="1058"/>
      <c r="BV124" s="1058">
        <v>7.2</v>
      </c>
      <c r="BW124" s="1058"/>
      <c r="BX124" s="1058"/>
      <c r="BY124" s="1058"/>
      <c r="BZ124" s="1058"/>
      <c r="CA124" s="1058" t="s">
        <v>222</v>
      </c>
      <c r="CB124" s="1058"/>
      <c r="CC124" s="1058"/>
      <c r="CD124" s="1058"/>
      <c r="CE124" s="1058"/>
      <c r="CF124" s="1059"/>
      <c r="CG124" s="1060"/>
      <c r="CH124" s="1060"/>
      <c r="CI124" s="1060"/>
      <c r="CJ124" s="1061"/>
      <c r="CK124" s="1043"/>
      <c r="CL124" s="1043"/>
      <c r="CM124" s="1043"/>
      <c r="CN124" s="1043"/>
      <c r="CO124" s="1044"/>
      <c r="CP124" s="1050" t="s">
        <v>445</v>
      </c>
      <c r="CQ124" s="1051"/>
      <c r="CR124" s="1051"/>
      <c r="CS124" s="1051"/>
      <c r="CT124" s="1051"/>
      <c r="CU124" s="1051"/>
      <c r="CV124" s="1051"/>
      <c r="CW124" s="1051"/>
      <c r="CX124" s="1051"/>
      <c r="CY124" s="1051"/>
      <c r="CZ124" s="1051"/>
      <c r="DA124" s="1051"/>
      <c r="DB124" s="1051"/>
      <c r="DC124" s="1051"/>
      <c r="DD124" s="1051"/>
      <c r="DE124" s="1051"/>
      <c r="DF124" s="1052"/>
      <c r="DG124" s="1035">
        <v>10771546</v>
      </c>
      <c r="DH124" s="1014"/>
      <c r="DI124" s="1014"/>
      <c r="DJ124" s="1014"/>
      <c r="DK124" s="1015"/>
      <c r="DL124" s="1013">
        <v>10742517</v>
      </c>
      <c r="DM124" s="1014"/>
      <c r="DN124" s="1014"/>
      <c r="DO124" s="1014"/>
      <c r="DP124" s="1015"/>
      <c r="DQ124" s="1013" t="s">
        <v>222</v>
      </c>
      <c r="DR124" s="1014"/>
      <c r="DS124" s="1014"/>
      <c r="DT124" s="1014"/>
      <c r="DU124" s="1015"/>
      <c r="DV124" s="1016" t="s">
        <v>222</v>
      </c>
      <c r="DW124" s="1017"/>
      <c r="DX124" s="1017"/>
      <c r="DY124" s="1017"/>
      <c r="DZ124" s="1018"/>
    </row>
    <row r="125" spans="1:130" s="199" customFormat="1" ht="26.25" customHeight="1">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222</v>
      </c>
      <c r="AB125" s="989"/>
      <c r="AC125" s="989"/>
      <c r="AD125" s="989"/>
      <c r="AE125" s="990"/>
      <c r="AF125" s="991" t="s">
        <v>222</v>
      </c>
      <c r="AG125" s="989"/>
      <c r="AH125" s="989"/>
      <c r="AI125" s="989"/>
      <c r="AJ125" s="990"/>
      <c r="AK125" s="991" t="s">
        <v>222</v>
      </c>
      <c r="AL125" s="989"/>
      <c r="AM125" s="989"/>
      <c r="AN125" s="989"/>
      <c r="AO125" s="990"/>
      <c r="AP125" s="992" t="s">
        <v>222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446</v>
      </c>
      <c r="CL125" s="1038"/>
      <c r="CM125" s="1038"/>
      <c r="CN125" s="1038"/>
      <c r="CO125" s="1039"/>
      <c r="CP125" s="970" t="s">
        <v>447</v>
      </c>
      <c r="CQ125" s="919"/>
      <c r="CR125" s="919"/>
      <c r="CS125" s="919"/>
      <c r="CT125" s="919"/>
      <c r="CU125" s="919"/>
      <c r="CV125" s="919"/>
      <c r="CW125" s="919"/>
      <c r="CX125" s="919"/>
      <c r="CY125" s="919"/>
      <c r="CZ125" s="919"/>
      <c r="DA125" s="919"/>
      <c r="DB125" s="919"/>
      <c r="DC125" s="919"/>
      <c r="DD125" s="919"/>
      <c r="DE125" s="919"/>
      <c r="DF125" s="920"/>
      <c r="DG125" s="956" t="s">
        <v>222</v>
      </c>
      <c r="DH125" s="957"/>
      <c r="DI125" s="957"/>
      <c r="DJ125" s="957"/>
      <c r="DK125" s="957"/>
      <c r="DL125" s="957" t="s">
        <v>222</v>
      </c>
      <c r="DM125" s="957"/>
      <c r="DN125" s="957"/>
      <c r="DO125" s="957"/>
      <c r="DP125" s="957"/>
      <c r="DQ125" s="957" t="s">
        <v>222</v>
      </c>
      <c r="DR125" s="957"/>
      <c r="DS125" s="957"/>
      <c r="DT125" s="957"/>
      <c r="DU125" s="957"/>
      <c r="DV125" s="958" t="s">
        <v>222</v>
      </c>
      <c r="DW125" s="958"/>
      <c r="DX125" s="958"/>
      <c r="DY125" s="958"/>
      <c r="DZ125" s="959"/>
    </row>
    <row r="126" spans="1:130" s="199" customFormat="1" ht="26.25" customHeight="1" thickBot="1">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222</v>
      </c>
      <c r="AB126" s="989"/>
      <c r="AC126" s="989"/>
      <c r="AD126" s="989"/>
      <c r="AE126" s="990"/>
      <c r="AF126" s="991" t="s">
        <v>222</v>
      </c>
      <c r="AG126" s="989"/>
      <c r="AH126" s="989"/>
      <c r="AI126" s="989"/>
      <c r="AJ126" s="990"/>
      <c r="AK126" s="991" t="s">
        <v>222</v>
      </c>
      <c r="AL126" s="989"/>
      <c r="AM126" s="989"/>
      <c r="AN126" s="989"/>
      <c r="AO126" s="990"/>
      <c r="AP126" s="992" t="s">
        <v>222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448</v>
      </c>
      <c r="CQ126" s="980"/>
      <c r="CR126" s="980"/>
      <c r="CS126" s="980"/>
      <c r="CT126" s="980"/>
      <c r="CU126" s="980"/>
      <c r="CV126" s="980"/>
      <c r="CW126" s="980"/>
      <c r="CX126" s="980"/>
      <c r="CY126" s="980"/>
      <c r="CZ126" s="980"/>
      <c r="DA126" s="980"/>
      <c r="DB126" s="980"/>
      <c r="DC126" s="980"/>
      <c r="DD126" s="980"/>
      <c r="DE126" s="980"/>
      <c r="DF126" s="981"/>
      <c r="DG126" s="949">
        <v>254787</v>
      </c>
      <c r="DH126" s="950"/>
      <c r="DI126" s="950"/>
      <c r="DJ126" s="950"/>
      <c r="DK126" s="950"/>
      <c r="DL126" s="950">
        <v>257590</v>
      </c>
      <c r="DM126" s="950"/>
      <c r="DN126" s="950"/>
      <c r="DO126" s="950"/>
      <c r="DP126" s="950"/>
      <c r="DQ126" s="950">
        <v>258400</v>
      </c>
      <c r="DR126" s="950"/>
      <c r="DS126" s="950"/>
      <c r="DT126" s="950"/>
      <c r="DU126" s="950"/>
      <c r="DV126" s="951">
        <v>2.1</v>
      </c>
      <c r="DW126" s="951"/>
      <c r="DX126" s="951"/>
      <c r="DY126" s="951"/>
      <c r="DZ126" s="952"/>
    </row>
    <row r="127" spans="1:130" s="199" customFormat="1" ht="26.25" customHeight="1">
      <c r="A127" s="1090"/>
      <c r="B127" s="978"/>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222</v>
      </c>
      <c r="AB127" s="989"/>
      <c r="AC127" s="989"/>
      <c r="AD127" s="989"/>
      <c r="AE127" s="990"/>
      <c r="AF127" s="991" t="s">
        <v>222</v>
      </c>
      <c r="AG127" s="989"/>
      <c r="AH127" s="989"/>
      <c r="AI127" s="989"/>
      <c r="AJ127" s="990"/>
      <c r="AK127" s="991" t="s">
        <v>222</v>
      </c>
      <c r="AL127" s="989"/>
      <c r="AM127" s="989"/>
      <c r="AN127" s="989"/>
      <c r="AO127" s="990"/>
      <c r="AP127" s="992" t="s">
        <v>222</v>
      </c>
      <c r="AQ127" s="993"/>
      <c r="AR127" s="993"/>
      <c r="AS127" s="993"/>
      <c r="AT127" s="994"/>
      <c r="AU127" s="235"/>
      <c r="AV127" s="235"/>
      <c r="AW127" s="235"/>
      <c r="AX127" s="1062" t="s">
        <v>450</v>
      </c>
      <c r="AY127" s="1063"/>
      <c r="AZ127" s="1063"/>
      <c r="BA127" s="1063"/>
      <c r="BB127" s="1063"/>
      <c r="BC127" s="1063"/>
      <c r="BD127" s="1063"/>
      <c r="BE127" s="1064"/>
      <c r="BF127" s="1065" t="s">
        <v>451</v>
      </c>
      <c r="BG127" s="1063"/>
      <c r="BH127" s="1063"/>
      <c r="BI127" s="1063"/>
      <c r="BJ127" s="1063"/>
      <c r="BK127" s="1063"/>
      <c r="BL127" s="1064"/>
      <c r="BM127" s="1065" t="s">
        <v>452</v>
      </c>
      <c r="BN127" s="1063"/>
      <c r="BO127" s="1063"/>
      <c r="BP127" s="1063"/>
      <c r="BQ127" s="1063"/>
      <c r="BR127" s="1063"/>
      <c r="BS127" s="1064"/>
      <c r="BT127" s="1065" t="s">
        <v>453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454</v>
      </c>
      <c r="CQ127" s="980"/>
      <c r="CR127" s="980"/>
      <c r="CS127" s="980"/>
      <c r="CT127" s="980"/>
      <c r="CU127" s="980"/>
      <c r="CV127" s="980"/>
      <c r="CW127" s="980"/>
      <c r="CX127" s="980"/>
      <c r="CY127" s="980"/>
      <c r="CZ127" s="980"/>
      <c r="DA127" s="980"/>
      <c r="DB127" s="980"/>
      <c r="DC127" s="980"/>
      <c r="DD127" s="980"/>
      <c r="DE127" s="980"/>
      <c r="DF127" s="981"/>
      <c r="DG127" s="949" t="s">
        <v>222</v>
      </c>
      <c r="DH127" s="950"/>
      <c r="DI127" s="950"/>
      <c r="DJ127" s="950"/>
      <c r="DK127" s="950"/>
      <c r="DL127" s="950" t="s">
        <v>222</v>
      </c>
      <c r="DM127" s="950"/>
      <c r="DN127" s="950"/>
      <c r="DO127" s="950"/>
      <c r="DP127" s="950"/>
      <c r="DQ127" s="950" t="s">
        <v>222</v>
      </c>
      <c r="DR127" s="950"/>
      <c r="DS127" s="950"/>
      <c r="DT127" s="950"/>
      <c r="DU127" s="950"/>
      <c r="DV127" s="951" t="s">
        <v>222</v>
      </c>
      <c r="DW127" s="951"/>
      <c r="DX127" s="951"/>
      <c r="DY127" s="951"/>
      <c r="DZ127" s="952"/>
    </row>
    <row r="128" spans="1:130" s="199" customFormat="1" ht="26.25" customHeight="1" thickBot="1">
      <c r="A128" s="1073" t="s">
        <v>455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456</v>
      </c>
      <c r="X128" s="1075"/>
      <c r="Y128" s="1075"/>
      <c r="Z128" s="1076"/>
      <c r="AA128" s="1077">
        <v>590651</v>
      </c>
      <c r="AB128" s="1078"/>
      <c r="AC128" s="1078"/>
      <c r="AD128" s="1078"/>
      <c r="AE128" s="1079"/>
      <c r="AF128" s="1080">
        <v>598110</v>
      </c>
      <c r="AG128" s="1078"/>
      <c r="AH128" s="1078"/>
      <c r="AI128" s="1078"/>
      <c r="AJ128" s="1079"/>
      <c r="AK128" s="1080">
        <v>603069</v>
      </c>
      <c r="AL128" s="1078"/>
      <c r="AM128" s="1078"/>
      <c r="AN128" s="1078"/>
      <c r="AO128" s="1079"/>
      <c r="AP128" s="1081"/>
      <c r="AQ128" s="1082"/>
      <c r="AR128" s="1082"/>
      <c r="AS128" s="1082"/>
      <c r="AT128" s="1083"/>
      <c r="AU128" s="235"/>
      <c r="AV128" s="235"/>
      <c r="AW128" s="235"/>
      <c r="AX128" s="918" t="s">
        <v>457</v>
      </c>
      <c r="AY128" s="919"/>
      <c r="AZ128" s="919"/>
      <c r="BA128" s="919"/>
      <c r="BB128" s="919"/>
      <c r="BC128" s="919"/>
      <c r="BD128" s="919"/>
      <c r="BE128" s="920"/>
      <c r="BF128" s="1084" t="s">
        <v>222</v>
      </c>
      <c r="BG128" s="1085"/>
      <c r="BH128" s="1085"/>
      <c r="BI128" s="1085"/>
      <c r="BJ128" s="1085"/>
      <c r="BK128" s="1085"/>
      <c r="BL128" s="1086"/>
      <c r="BM128" s="1084">
        <v>12.8</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458</v>
      </c>
      <c r="CQ128" s="1067"/>
      <c r="CR128" s="1067"/>
      <c r="CS128" s="1067"/>
      <c r="CT128" s="1067"/>
      <c r="CU128" s="1067"/>
      <c r="CV128" s="1067"/>
      <c r="CW128" s="1067"/>
      <c r="CX128" s="1067"/>
      <c r="CY128" s="1067"/>
      <c r="CZ128" s="1067"/>
      <c r="DA128" s="1067"/>
      <c r="DB128" s="1067"/>
      <c r="DC128" s="1067"/>
      <c r="DD128" s="1067"/>
      <c r="DE128" s="1067"/>
      <c r="DF128" s="1068"/>
      <c r="DG128" s="1069" t="s">
        <v>222</v>
      </c>
      <c r="DH128" s="1070"/>
      <c r="DI128" s="1070"/>
      <c r="DJ128" s="1070"/>
      <c r="DK128" s="1070"/>
      <c r="DL128" s="1070" t="s">
        <v>222</v>
      </c>
      <c r="DM128" s="1070"/>
      <c r="DN128" s="1070"/>
      <c r="DO128" s="1070"/>
      <c r="DP128" s="1070"/>
      <c r="DQ128" s="1070" t="s">
        <v>222</v>
      </c>
      <c r="DR128" s="1070"/>
      <c r="DS128" s="1070"/>
      <c r="DT128" s="1070"/>
      <c r="DU128" s="1070"/>
      <c r="DV128" s="1071" t="s">
        <v>222</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459</v>
      </c>
      <c r="X129" s="1104"/>
      <c r="Y129" s="1104"/>
      <c r="Z129" s="1105"/>
      <c r="AA129" s="988">
        <v>14346859</v>
      </c>
      <c r="AB129" s="989"/>
      <c r="AC129" s="989"/>
      <c r="AD129" s="989"/>
      <c r="AE129" s="990"/>
      <c r="AF129" s="991">
        <v>14593349</v>
      </c>
      <c r="AG129" s="989"/>
      <c r="AH129" s="989"/>
      <c r="AI129" s="989"/>
      <c r="AJ129" s="990"/>
      <c r="AK129" s="991">
        <v>14674281</v>
      </c>
      <c r="AL129" s="989"/>
      <c r="AM129" s="989"/>
      <c r="AN129" s="989"/>
      <c r="AO129" s="990"/>
      <c r="AP129" s="1106"/>
      <c r="AQ129" s="1107"/>
      <c r="AR129" s="1107"/>
      <c r="AS129" s="1107"/>
      <c r="AT129" s="1108"/>
      <c r="AU129" s="237"/>
      <c r="AV129" s="237"/>
      <c r="AW129" s="237"/>
      <c r="AX129" s="1097" t="s">
        <v>460</v>
      </c>
      <c r="AY129" s="980"/>
      <c r="AZ129" s="980"/>
      <c r="BA129" s="980"/>
      <c r="BB129" s="980"/>
      <c r="BC129" s="980"/>
      <c r="BD129" s="980"/>
      <c r="BE129" s="981"/>
      <c r="BF129" s="1098" t="s">
        <v>222</v>
      </c>
      <c r="BG129" s="1099"/>
      <c r="BH129" s="1099"/>
      <c r="BI129" s="1099"/>
      <c r="BJ129" s="1099"/>
      <c r="BK129" s="1099"/>
      <c r="BL129" s="1100"/>
      <c r="BM129" s="1098">
        <v>17.8</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462</v>
      </c>
      <c r="X130" s="1104"/>
      <c r="Y130" s="1104"/>
      <c r="Z130" s="1105"/>
      <c r="AA130" s="988">
        <v>2516791</v>
      </c>
      <c r="AB130" s="989"/>
      <c r="AC130" s="989"/>
      <c r="AD130" s="989"/>
      <c r="AE130" s="990"/>
      <c r="AF130" s="991">
        <v>2466377</v>
      </c>
      <c r="AG130" s="989"/>
      <c r="AH130" s="989"/>
      <c r="AI130" s="989"/>
      <c r="AJ130" s="990"/>
      <c r="AK130" s="991">
        <v>2500545</v>
      </c>
      <c r="AL130" s="989"/>
      <c r="AM130" s="989"/>
      <c r="AN130" s="989"/>
      <c r="AO130" s="990"/>
      <c r="AP130" s="1106"/>
      <c r="AQ130" s="1107"/>
      <c r="AR130" s="1107"/>
      <c r="AS130" s="1107"/>
      <c r="AT130" s="1108"/>
      <c r="AU130" s="237"/>
      <c r="AV130" s="237"/>
      <c r="AW130" s="237"/>
      <c r="AX130" s="1097" t="s">
        <v>463</v>
      </c>
      <c r="AY130" s="980"/>
      <c r="AZ130" s="980"/>
      <c r="BA130" s="980"/>
      <c r="BB130" s="980"/>
      <c r="BC130" s="980"/>
      <c r="BD130" s="980"/>
      <c r="BE130" s="981"/>
      <c r="BF130" s="1134">
        <v>10.1</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464</v>
      </c>
      <c r="X131" s="1142"/>
      <c r="Y131" s="1142"/>
      <c r="Z131" s="1143"/>
      <c r="AA131" s="1035">
        <v>11830068</v>
      </c>
      <c r="AB131" s="1014"/>
      <c r="AC131" s="1014"/>
      <c r="AD131" s="1014"/>
      <c r="AE131" s="1015"/>
      <c r="AF131" s="1013">
        <v>12126972</v>
      </c>
      <c r="AG131" s="1014"/>
      <c r="AH131" s="1014"/>
      <c r="AI131" s="1014"/>
      <c r="AJ131" s="1015"/>
      <c r="AK131" s="1013">
        <v>12173736</v>
      </c>
      <c r="AL131" s="1014"/>
      <c r="AM131" s="1014"/>
      <c r="AN131" s="1014"/>
      <c r="AO131" s="1015"/>
      <c r="AP131" s="1144"/>
      <c r="AQ131" s="1145"/>
      <c r="AR131" s="1145"/>
      <c r="AS131" s="1145"/>
      <c r="AT131" s="1146"/>
      <c r="AU131" s="237"/>
      <c r="AV131" s="237"/>
      <c r="AW131" s="237"/>
      <c r="AX131" s="1116" t="s">
        <v>465</v>
      </c>
      <c r="AY131" s="1067"/>
      <c r="AZ131" s="1067"/>
      <c r="BA131" s="1067"/>
      <c r="BB131" s="1067"/>
      <c r="BC131" s="1067"/>
      <c r="BD131" s="1067"/>
      <c r="BE131" s="1068"/>
      <c r="BF131" s="1117" t="s">
        <v>222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467</v>
      </c>
      <c r="W132" s="1127"/>
      <c r="X132" s="1127"/>
      <c r="Y132" s="1127"/>
      <c r="Z132" s="1128"/>
      <c r="AA132" s="1129">
        <v>10.56004074</v>
      </c>
      <c r="AB132" s="1130"/>
      <c r="AC132" s="1130"/>
      <c r="AD132" s="1130"/>
      <c r="AE132" s="1131"/>
      <c r="AF132" s="1132">
        <v>10.053556650000001</v>
      </c>
      <c r="AG132" s="1130"/>
      <c r="AH132" s="1130"/>
      <c r="AI132" s="1130"/>
      <c r="AJ132" s="1131"/>
      <c r="AK132" s="1132">
        <v>9.7504578710000001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468</v>
      </c>
      <c r="W133" s="1110"/>
      <c r="X133" s="1110"/>
      <c r="Y133" s="1110"/>
      <c r="Z133" s="1111"/>
      <c r="AA133" s="1112">
        <v>10.7</v>
      </c>
      <c r="AB133" s="1113"/>
      <c r="AC133" s="1113"/>
      <c r="AD133" s="1113"/>
      <c r="AE133" s="1114"/>
      <c r="AF133" s="1112">
        <v>10.6</v>
      </c>
      <c r="AG133" s="1113"/>
      <c r="AH133" s="1113"/>
      <c r="AI133" s="1113"/>
      <c r="AJ133" s="1114"/>
      <c r="AK133" s="1112">
        <v>10.1</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469</v>
      </c>
      <c r="B5" s="248"/>
      <c r="C5" s="248"/>
      <c r="D5" s="248"/>
      <c r="E5" s="248"/>
      <c r="F5" s="248"/>
      <c r="G5" s="248"/>
      <c r="H5" s="248"/>
      <c r="I5" s="248"/>
      <c r="J5" s="248"/>
      <c r="K5" s="248"/>
      <c r="L5" s="248"/>
      <c r="M5" s="248"/>
      <c r="N5" s="248"/>
      <c r="O5" s="249"/>
    </row>
    <row r="6" spans="1:16">
      <c r="A6" s="250"/>
      <c r="B6" s="246"/>
      <c r="C6" s="246"/>
      <c r="D6" s="246"/>
      <c r="E6" s="246"/>
      <c r="F6" s="246"/>
      <c r="G6" s="251" t="s">
        <v>470</v>
      </c>
      <c r="H6" s="251"/>
      <c r="I6" s="251"/>
      <c r="J6" s="251"/>
      <c r="K6" s="246"/>
      <c r="L6" s="246"/>
      <c r="M6" s="246"/>
      <c r="N6" s="246"/>
    </row>
    <row r="7" spans="1:16">
      <c r="A7" s="250"/>
      <c r="B7" s="246"/>
      <c r="C7" s="246"/>
      <c r="D7" s="246"/>
      <c r="E7" s="246"/>
      <c r="F7" s="246"/>
      <c r="G7" s="253"/>
      <c r="H7" s="254"/>
      <c r="I7" s="254"/>
      <c r="J7" s="255"/>
      <c r="K7" s="1150" t="s">
        <v>471</v>
      </c>
      <c r="L7" s="256"/>
      <c r="M7" s="257" t="s">
        <v>472</v>
      </c>
      <c r="N7" s="258"/>
    </row>
    <row r="8" spans="1:16">
      <c r="A8" s="250"/>
      <c r="B8" s="246"/>
      <c r="C8" s="246"/>
      <c r="D8" s="246"/>
      <c r="E8" s="246"/>
      <c r="F8" s="246"/>
      <c r="G8" s="259"/>
      <c r="H8" s="260"/>
      <c r="I8" s="260"/>
      <c r="J8" s="261"/>
      <c r="K8" s="1151"/>
      <c r="L8" s="262" t="s">
        <v>473</v>
      </c>
      <c r="M8" s="263" t="s">
        <v>474</v>
      </c>
      <c r="N8" s="264" t="s">
        <v>475</v>
      </c>
    </row>
    <row r="9" spans="1:16">
      <c r="A9" s="250"/>
      <c r="B9" s="246"/>
      <c r="C9" s="246"/>
      <c r="D9" s="246"/>
      <c r="E9" s="246"/>
      <c r="F9" s="246"/>
      <c r="G9" s="1152" t="s">
        <v>476</v>
      </c>
      <c r="H9" s="1153"/>
      <c r="I9" s="1153"/>
      <c r="J9" s="1154"/>
      <c r="K9" s="265">
        <v>3056298</v>
      </c>
      <c r="L9" s="266">
        <v>44208</v>
      </c>
      <c r="M9" s="267">
        <v>62051</v>
      </c>
      <c r="N9" s="268">
        <v>-28.8</v>
      </c>
    </row>
    <row r="10" spans="1:16">
      <c r="A10" s="250"/>
      <c r="B10" s="246"/>
      <c r="C10" s="246"/>
      <c r="D10" s="246"/>
      <c r="E10" s="246"/>
      <c r="F10" s="246"/>
      <c r="G10" s="1152" t="s">
        <v>477</v>
      </c>
      <c r="H10" s="1153"/>
      <c r="I10" s="1153"/>
      <c r="J10" s="1154"/>
      <c r="K10" s="269">
        <v>840046</v>
      </c>
      <c r="L10" s="270">
        <v>12151</v>
      </c>
      <c r="M10" s="271">
        <v>5713</v>
      </c>
      <c r="N10" s="272">
        <v>112.7</v>
      </c>
    </row>
    <row r="11" spans="1:16" ht="13.5" customHeight="1">
      <c r="A11" s="250"/>
      <c r="B11" s="246"/>
      <c r="C11" s="246"/>
      <c r="D11" s="246"/>
      <c r="E11" s="246"/>
      <c r="F11" s="246"/>
      <c r="G11" s="1152" t="s">
        <v>478</v>
      </c>
      <c r="H11" s="1153"/>
      <c r="I11" s="1153"/>
      <c r="J11" s="1154"/>
      <c r="K11" s="269">
        <v>534779</v>
      </c>
      <c r="L11" s="270">
        <v>7735</v>
      </c>
      <c r="M11" s="271">
        <v>5796</v>
      </c>
      <c r="N11" s="272">
        <v>33.5</v>
      </c>
    </row>
    <row r="12" spans="1:16" ht="13.5" customHeight="1">
      <c r="A12" s="250"/>
      <c r="B12" s="246"/>
      <c r="C12" s="246"/>
      <c r="D12" s="246"/>
      <c r="E12" s="246"/>
      <c r="F12" s="246"/>
      <c r="G12" s="1152" t="s">
        <v>479</v>
      </c>
      <c r="H12" s="1153"/>
      <c r="I12" s="1153"/>
      <c r="J12" s="1154"/>
      <c r="K12" s="269">
        <v>18995</v>
      </c>
      <c r="L12" s="270">
        <v>275</v>
      </c>
      <c r="M12" s="271">
        <v>1167</v>
      </c>
      <c r="N12" s="272">
        <v>-76.400000000000006</v>
      </c>
    </row>
    <row r="13" spans="1:16" ht="13.5" customHeight="1">
      <c r="A13" s="250"/>
      <c r="B13" s="246"/>
      <c r="C13" s="246"/>
      <c r="D13" s="246"/>
      <c r="E13" s="246"/>
      <c r="F13" s="246"/>
      <c r="G13" s="1152" t="s">
        <v>480</v>
      </c>
      <c r="H13" s="1153"/>
      <c r="I13" s="1153"/>
      <c r="J13" s="1154"/>
      <c r="K13" s="269" t="s">
        <v>481</v>
      </c>
      <c r="L13" s="270" t="s">
        <v>481</v>
      </c>
      <c r="M13" s="271">
        <v>0</v>
      </c>
      <c r="N13" s="272" t="s">
        <v>481</v>
      </c>
    </row>
    <row r="14" spans="1:16" ht="13.5" customHeight="1">
      <c r="A14" s="250"/>
      <c r="B14" s="246"/>
      <c r="C14" s="246"/>
      <c r="D14" s="246"/>
      <c r="E14" s="246"/>
      <c r="F14" s="246"/>
      <c r="G14" s="1152" t="s">
        <v>482</v>
      </c>
      <c r="H14" s="1153"/>
      <c r="I14" s="1153"/>
      <c r="J14" s="1154"/>
      <c r="K14" s="269">
        <v>176765</v>
      </c>
      <c r="L14" s="270">
        <v>2557</v>
      </c>
      <c r="M14" s="271">
        <v>2337</v>
      </c>
      <c r="N14" s="272">
        <v>9.4</v>
      </c>
    </row>
    <row r="15" spans="1:16" ht="13.5" customHeight="1">
      <c r="A15" s="250"/>
      <c r="B15" s="246"/>
      <c r="C15" s="246"/>
      <c r="D15" s="246"/>
      <c r="E15" s="246"/>
      <c r="F15" s="246"/>
      <c r="G15" s="1152" t="s">
        <v>483</v>
      </c>
      <c r="H15" s="1153"/>
      <c r="I15" s="1153"/>
      <c r="J15" s="1154"/>
      <c r="K15" s="269">
        <v>60872</v>
      </c>
      <c r="L15" s="270">
        <v>880</v>
      </c>
      <c r="M15" s="271">
        <v>1594</v>
      </c>
      <c r="N15" s="272">
        <v>-44.8</v>
      </c>
    </row>
    <row r="16" spans="1:16">
      <c r="A16" s="250"/>
      <c r="B16" s="246"/>
      <c r="C16" s="246"/>
      <c r="D16" s="246"/>
      <c r="E16" s="246"/>
      <c r="F16" s="246"/>
      <c r="G16" s="1155" t="s">
        <v>484</v>
      </c>
      <c r="H16" s="1156"/>
      <c r="I16" s="1156"/>
      <c r="J16" s="1157"/>
      <c r="K16" s="270">
        <v>-389062</v>
      </c>
      <c r="L16" s="270">
        <v>-5628</v>
      </c>
      <c r="M16" s="271">
        <v>-5993</v>
      </c>
      <c r="N16" s="272">
        <v>-6.1</v>
      </c>
    </row>
    <row r="17" spans="1:16">
      <c r="A17" s="250"/>
      <c r="B17" s="246"/>
      <c r="C17" s="246"/>
      <c r="D17" s="246"/>
      <c r="E17" s="246"/>
      <c r="F17" s="246"/>
      <c r="G17" s="1155" t="s">
        <v>170</v>
      </c>
      <c r="H17" s="1156"/>
      <c r="I17" s="1156"/>
      <c r="J17" s="1157"/>
      <c r="K17" s="270">
        <v>4298693</v>
      </c>
      <c r="L17" s="270">
        <v>62178</v>
      </c>
      <c r="M17" s="271">
        <v>72665</v>
      </c>
      <c r="N17" s="272">
        <v>-14.4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485</v>
      </c>
      <c r="H19" s="246"/>
      <c r="I19" s="246"/>
      <c r="J19" s="246"/>
      <c r="K19" s="246"/>
      <c r="L19" s="246"/>
      <c r="M19" s="246"/>
      <c r="N19" s="246"/>
    </row>
    <row r="20" spans="1:16">
      <c r="A20" s="250"/>
      <c r="B20" s="246"/>
      <c r="C20" s="246"/>
      <c r="D20" s="246"/>
      <c r="E20" s="246"/>
      <c r="F20" s="246"/>
      <c r="G20" s="274"/>
      <c r="H20" s="275"/>
      <c r="I20" s="275"/>
      <c r="J20" s="276"/>
      <c r="K20" s="277" t="s">
        <v>486</v>
      </c>
      <c r="L20" s="278" t="s">
        <v>487</v>
      </c>
      <c r="M20" s="279" t="s">
        <v>488</v>
      </c>
      <c r="N20" s="280"/>
    </row>
    <row r="21" spans="1:16" s="286" customFormat="1">
      <c r="A21" s="281"/>
      <c r="B21" s="251"/>
      <c r="C21" s="251"/>
      <c r="D21" s="251"/>
      <c r="E21" s="251"/>
      <c r="F21" s="251"/>
      <c r="G21" s="1147" t="s">
        <v>489</v>
      </c>
      <c r="H21" s="1148"/>
      <c r="I21" s="1148"/>
      <c r="J21" s="1149"/>
      <c r="K21" s="282">
        <v>5.21</v>
      </c>
      <c r="L21" s="283">
        <v>7.22</v>
      </c>
      <c r="M21" s="284">
        <v>-2.0099999999999998</v>
      </c>
      <c r="N21" s="251"/>
      <c r="O21" s="285"/>
      <c r="P21" s="281"/>
    </row>
    <row r="22" spans="1:16" s="286" customFormat="1">
      <c r="A22" s="281"/>
      <c r="B22" s="251"/>
      <c r="C22" s="251"/>
      <c r="D22" s="251"/>
      <c r="E22" s="251"/>
      <c r="F22" s="251"/>
      <c r="G22" s="1147" t="s">
        <v>490</v>
      </c>
      <c r="H22" s="1148"/>
      <c r="I22" s="1148"/>
      <c r="J22" s="1149"/>
      <c r="K22" s="287">
        <v>97.7</v>
      </c>
      <c r="L22" s="288">
        <v>98.4</v>
      </c>
      <c r="M22" s="289">
        <v>-0.7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493</v>
      </c>
      <c r="H29" s="251"/>
      <c r="I29" s="251"/>
      <c r="J29" s="251"/>
      <c r="K29" s="246"/>
      <c r="L29" s="246"/>
      <c r="M29" s="246"/>
      <c r="N29" s="246"/>
      <c r="O29" s="295"/>
    </row>
    <row r="30" spans="1:16">
      <c r="A30" s="250"/>
      <c r="B30" s="246"/>
      <c r="C30" s="246"/>
      <c r="D30" s="246"/>
      <c r="E30" s="246"/>
      <c r="F30" s="246"/>
      <c r="G30" s="253"/>
      <c r="H30" s="254"/>
      <c r="I30" s="254"/>
      <c r="J30" s="255"/>
      <c r="K30" s="1150" t="s">
        <v>471</v>
      </c>
      <c r="L30" s="256"/>
      <c r="M30" s="257" t="s">
        <v>472</v>
      </c>
      <c r="N30" s="258"/>
    </row>
    <row r="31" spans="1:16">
      <c r="A31" s="250"/>
      <c r="B31" s="246"/>
      <c r="C31" s="246"/>
      <c r="D31" s="246"/>
      <c r="E31" s="246"/>
      <c r="F31" s="246"/>
      <c r="G31" s="259"/>
      <c r="H31" s="260"/>
      <c r="I31" s="260"/>
      <c r="J31" s="261"/>
      <c r="K31" s="1151"/>
      <c r="L31" s="262" t="s">
        <v>473</v>
      </c>
      <c r="M31" s="263" t="s">
        <v>474</v>
      </c>
      <c r="N31" s="264" t="s">
        <v>475</v>
      </c>
    </row>
    <row r="32" spans="1:16" ht="27" customHeight="1">
      <c r="A32" s="250"/>
      <c r="B32" s="246"/>
      <c r="C32" s="246"/>
      <c r="D32" s="246"/>
      <c r="E32" s="246"/>
      <c r="F32" s="246"/>
      <c r="G32" s="1163" t="s">
        <v>494</v>
      </c>
      <c r="H32" s="1164"/>
      <c r="I32" s="1164"/>
      <c r="J32" s="1165"/>
      <c r="K32" s="296">
        <v>2927317</v>
      </c>
      <c r="L32" s="296">
        <v>42342</v>
      </c>
      <c r="M32" s="297">
        <v>39687</v>
      </c>
      <c r="N32" s="298">
        <v>6.7</v>
      </c>
    </row>
    <row r="33" spans="1:16" ht="13.5" customHeight="1">
      <c r="A33" s="250"/>
      <c r="B33" s="246"/>
      <c r="C33" s="246"/>
      <c r="D33" s="246"/>
      <c r="E33" s="246"/>
      <c r="F33" s="246"/>
      <c r="G33" s="1163" t="s">
        <v>495</v>
      </c>
      <c r="H33" s="1164"/>
      <c r="I33" s="1164"/>
      <c r="J33" s="1165"/>
      <c r="K33" s="296" t="s">
        <v>481</v>
      </c>
      <c r="L33" s="296" t="s">
        <v>481</v>
      </c>
      <c r="M33" s="297" t="s">
        <v>481</v>
      </c>
      <c r="N33" s="298" t="s">
        <v>481</v>
      </c>
    </row>
    <row r="34" spans="1:16" ht="27" customHeight="1">
      <c r="A34" s="250"/>
      <c r="B34" s="246"/>
      <c r="C34" s="246"/>
      <c r="D34" s="246"/>
      <c r="E34" s="246"/>
      <c r="F34" s="246"/>
      <c r="G34" s="1163" t="s">
        <v>496</v>
      </c>
      <c r="H34" s="1164"/>
      <c r="I34" s="1164"/>
      <c r="J34" s="1165"/>
      <c r="K34" s="296">
        <v>66667</v>
      </c>
      <c r="L34" s="296">
        <v>964</v>
      </c>
      <c r="M34" s="297">
        <v>56</v>
      </c>
      <c r="N34" s="298">
        <v>1621.4</v>
      </c>
    </row>
    <row r="35" spans="1:16" ht="27" customHeight="1">
      <c r="A35" s="250"/>
      <c r="B35" s="246"/>
      <c r="C35" s="246"/>
      <c r="D35" s="246"/>
      <c r="E35" s="246"/>
      <c r="F35" s="246"/>
      <c r="G35" s="1163" t="s">
        <v>497</v>
      </c>
      <c r="H35" s="1164"/>
      <c r="I35" s="1164"/>
      <c r="J35" s="1165"/>
      <c r="K35" s="296">
        <v>797361</v>
      </c>
      <c r="L35" s="296">
        <v>11533</v>
      </c>
      <c r="M35" s="297">
        <v>13696</v>
      </c>
      <c r="N35" s="298">
        <v>-15.8</v>
      </c>
    </row>
    <row r="36" spans="1:16" ht="27" customHeight="1">
      <c r="A36" s="250"/>
      <c r="B36" s="246"/>
      <c r="C36" s="246"/>
      <c r="D36" s="246"/>
      <c r="E36" s="246"/>
      <c r="F36" s="246"/>
      <c r="G36" s="1163" t="s">
        <v>498</v>
      </c>
      <c r="H36" s="1164"/>
      <c r="I36" s="1164"/>
      <c r="J36" s="1165"/>
      <c r="K36" s="296">
        <v>407861</v>
      </c>
      <c r="L36" s="296">
        <v>5899</v>
      </c>
      <c r="M36" s="297">
        <v>1733</v>
      </c>
      <c r="N36" s="298">
        <v>240.4</v>
      </c>
    </row>
    <row r="37" spans="1:16" ht="13.5" customHeight="1">
      <c r="A37" s="250"/>
      <c r="B37" s="246"/>
      <c r="C37" s="246"/>
      <c r="D37" s="246"/>
      <c r="E37" s="246"/>
      <c r="F37" s="246"/>
      <c r="G37" s="1163" t="s">
        <v>499</v>
      </c>
      <c r="H37" s="1164"/>
      <c r="I37" s="1164"/>
      <c r="J37" s="1165"/>
      <c r="K37" s="296">
        <v>91403</v>
      </c>
      <c r="L37" s="296">
        <v>1322</v>
      </c>
      <c r="M37" s="297">
        <v>790</v>
      </c>
      <c r="N37" s="298">
        <v>67.3</v>
      </c>
    </row>
    <row r="38" spans="1:16" ht="27" customHeight="1">
      <c r="A38" s="250"/>
      <c r="B38" s="246"/>
      <c r="C38" s="246"/>
      <c r="D38" s="246"/>
      <c r="E38" s="246"/>
      <c r="F38" s="246"/>
      <c r="G38" s="1166" t="s">
        <v>500</v>
      </c>
      <c r="H38" s="1167"/>
      <c r="I38" s="1167"/>
      <c r="J38" s="1168"/>
      <c r="K38" s="299" t="s">
        <v>481</v>
      </c>
      <c r="L38" s="299" t="s">
        <v>481</v>
      </c>
      <c r="M38" s="300">
        <v>1</v>
      </c>
      <c r="N38" s="301" t="s">
        <v>481</v>
      </c>
      <c r="O38" s="295"/>
    </row>
    <row r="39" spans="1:16">
      <c r="A39" s="250"/>
      <c r="B39" s="246"/>
      <c r="C39" s="246"/>
      <c r="D39" s="246"/>
      <c r="E39" s="246"/>
      <c r="F39" s="246"/>
      <c r="G39" s="1166" t="s">
        <v>501</v>
      </c>
      <c r="H39" s="1167"/>
      <c r="I39" s="1167"/>
      <c r="J39" s="1168"/>
      <c r="K39" s="302">
        <v>-603069</v>
      </c>
      <c r="L39" s="302">
        <v>-8723</v>
      </c>
      <c r="M39" s="303">
        <v>-5521</v>
      </c>
      <c r="N39" s="304">
        <v>58</v>
      </c>
      <c r="O39" s="295"/>
    </row>
    <row r="40" spans="1:16" ht="27" customHeight="1">
      <c r="A40" s="250"/>
      <c r="B40" s="246"/>
      <c r="C40" s="246"/>
      <c r="D40" s="246"/>
      <c r="E40" s="246"/>
      <c r="F40" s="246"/>
      <c r="G40" s="1163" t="s">
        <v>502</v>
      </c>
      <c r="H40" s="1164"/>
      <c r="I40" s="1164"/>
      <c r="J40" s="1165"/>
      <c r="K40" s="302">
        <v>-2500545</v>
      </c>
      <c r="L40" s="302">
        <v>-36169</v>
      </c>
      <c r="M40" s="303">
        <v>-35785</v>
      </c>
      <c r="N40" s="304">
        <v>1.1000000000000001</v>
      </c>
      <c r="O40" s="295"/>
    </row>
    <row r="41" spans="1:16">
      <c r="A41" s="250"/>
      <c r="B41" s="246"/>
      <c r="C41" s="246"/>
      <c r="D41" s="246"/>
      <c r="E41" s="246"/>
      <c r="F41" s="246"/>
      <c r="G41" s="1169" t="s">
        <v>282</v>
      </c>
      <c r="H41" s="1170"/>
      <c r="I41" s="1170"/>
      <c r="J41" s="1171"/>
      <c r="K41" s="296">
        <v>1186995</v>
      </c>
      <c r="L41" s="302">
        <v>17169</v>
      </c>
      <c r="M41" s="303">
        <v>14658</v>
      </c>
      <c r="N41" s="304">
        <v>17.100000000000001</v>
      </c>
      <c r="O41" s="295"/>
    </row>
    <row r="42" spans="1:16">
      <c r="A42" s="250"/>
      <c r="B42" s="246"/>
      <c r="C42" s="246"/>
      <c r="D42" s="246"/>
      <c r="E42" s="246"/>
      <c r="F42" s="246"/>
      <c r="G42" s="305" t="s">
        <v>503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504</v>
      </c>
      <c r="B47" s="246"/>
      <c r="C47" s="246"/>
      <c r="D47" s="246"/>
      <c r="E47" s="246"/>
      <c r="F47" s="246"/>
      <c r="G47" s="246"/>
      <c r="H47" s="246"/>
      <c r="I47" s="246"/>
      <c r="J47" s="246"/>
      <c r="K47" s="246"/>
      <c r="L47" s="246"/>
      <c r="M47" s="246"/>
      <c r="N47" s="246"/>
    </row>
    <row r="48" spans="1:16">
      <c r="A48" s="250"/>
      <c r="B48" s="246"/>
      <c r="C48" s="246"/>
      <c r="D48" s="246"/>
      <c r="E48" s="246"/>
      <c r="F48" s="246"/>
      <c r="G48" s="310" t="s">
        <v>505</v>
      </c>
      <c r="H48" s="310"/>
      <c r="I48" s="310"/>
      <c r="J48" s="310"/>
      <c r="K48" s="310"/>
      <c r="L48" s="310"/>
      <c r="M48" s="311"/>
      <c r="N48" s="310"/>
    </row>
    <row r="49" spans="1:14" ht="13.5" customHeight="1">
      <c r="A49" s="250"/>
      <c r="B49" s="246"/>
      <c r="C49" s="246"/>
      <c r="D49" s="246"/>
      <c r="E49" s="246"/>
      <c r="F49" s="246"/>
      <c r="G49" s="312"/>
      <c r="H49" s="313"/>
      <c r="I49" s="1158" t="s">
        <v>471</v>
      </c>
      <c r="J49" s="1160" t="s">
        <v>506</v>
      </c>
      <c r="K49" s="1161"/>
      <c r="L49" s="1161"/>
      <c r="M49" s="1161"/>
      <c r="N49" s="1162"/>
    </row>
    <row r="50" spans="1:14">
      <c r="A50" s="250"/>
      <c r="B50" s="246"/>
      <c r="C50" s="246"/>
      <c r="D50" s="246"/>
      <c r="E50" s="246"/>
      <c r="F50" s="246"/>
      <c r="G50" s="314"/>
      <c r="H50" s="315"/>
      <c r="I50" s="1159"/>
      <c r="J50" s="316" t="s">
        <v>507</v>
      </c>
      <c r="K50" s="317" t="s">
        <v>508</v>
      </c>
      <c r="L50" s="318" t="s">
        <v>509</v>
      </c>
      <c r="M50" s="319" t="s">
        <v>510</v>
      </c>
      <c r="N50" s="320" t="s">
        <v>511</v>
      </c>
    </row>
    <row r="51" spans="1:14">
      <c r="A51" s="250"/>
      <c r="B51" s="246"/>
      <c r="C51" s="246"/>
      <c r="D51" s="246"/>
      <c r="E51" s="246"/>
      <c r="F51" s="246"/>
      <c r="G51" s="312" t="s">
        <v>512</v>
      </c>
      <c r="H51" s="313"/>
      <c r="I51" s="321">
        <v>2864784</v>
      </c>
      <c r="J51" s="322">
        <v>41543</v>
      </c>
      <c r="K51" s="323">
        <v>10.3</v>
      </c>
      <c r="L51" s="324">
        <v>45761</v>
      </c>
      <c r="M51" s="325">
        <v>-4.9000000000000004</v>
      </c>
      <c r="N51" s="326">
        <v>15.2</v>
      </c>
    </row>
    <row r="52" spans="1:14">
      <c r="A52" s="250"/>
      <c r="B52" s="246"/>
      <c r="C52" s="246"/>
      <c r="D52" s="246"/>
      <c r="E52" s="246"/>
      <c r="F52" s="246"/>
      <c r="G52" s="327"/>
      <c r="H52" s="328" t="s">
        <v>513</v>
      </c>
      <c r="I52" s="329">
        <v>1440568</v>
      </c>
      <c r="J52" s="330">
        <v>20890</v>
      </c>
      <c r="K52" s="331">
        <v>19.7</v>
      </c>
      <c r="L52" s="332">
        <v>24777</v>
      </c>
      <c r="M52" s="333">
        <v>9.4</v>
      </c>
      <c r="N52" s="334">
        <v>10.3</v>
      </c>
    </row>
    <row r="53" spans="1:14">
      <c r="A53" s="250"/>
      <c r="B53" s="246"/>
      <c r="C53" s="246"/>
      <c r="D53" s="246"/>
      <c r="E53" s="246"/>
      <c r="F53" s="246"/>
      <c r="G53" s="312" t="s">
        <v>514</v>
      </c>
      <c r="H53" s="313"/>
      <c r="I53" s="321">
        <v>4467935</v>
      </c>
      <c r="J53" s="322">
        <v>64761</v>
      </c>
      <c r="K53" s="323">
        <v>55.9</v>
      </c>
      <c r="L53" s="324">
        <v>56255</v>
      </c>
      <c r="M53" s="325">
        <v>22.9</v>
      </c>
      <c r="N53" s="326">
        <v>33</v>
      </c>
    </row>
    <row r="54" spans="1:14">
      <c r="A54" s="250"/>
      <c r="B54" s="246"/>
      <c r="C54" s="246"/>
      <c r="D54" s="246"/>
      <c r="E54" s="246"/>
      <c r="F54" s="246"/>
      <c r="G54" s="327"/>
      <c r="H54" s="328" t="s">
        <v>513</v>
      </c>
      <c r="I54" s="329">
        <v>1599307</v>
      </c>
      <c r="J54" s="330">
        <v>23181</v>
      </c>
      <c r="K54" s="331">
        <v>11</v>
      </c>
      <c r="L54" s="332">
        <v>26957</v>
      </c>
      <c r="M54" s="333">
        <v>8.8000000000000007</v>
      </c>
      <c r="N54" s="334">
        <v>2.2000000000000002</v>
      </c>
    </row>
    <row r="55" spans="1:14">
      <c r="A55" s="250"/>
      <c r="B55" s="246"/>
      <c r="C55" s="246"/>
      <c r="D55" s="246"/>
      <c r="E55" s="246"/>
      <c r="F55" s="246"/>
      <c r="G55" s="312" t="s">
        <v>515</v>
      </c>
      <c r="H55" s="313"/>
      <c r="I55" s="321">
        <v>3471551</v>
      </c>
      <c r="J55" s="322">
        <v>50339</v>
      </c>
      <c r="K55" s="323">
        <v>-22.3</v>
      </c>
      <c r="L55" s="324">
        <v>57944</v>
      </c>
      <c r="M55" s="325">
        <v>3</v>
      </c>
      <c r="N55" s="326">
        <v>-25.3</v>
      </c>
    </row>
    <row r="56" spans="1:14">
      <c r="A56" s="250"/>
      <c r="B56" s="246"/>
      <c r="C56" s="246"/>
      <c r="D56" s="246"/>
      <c r="E56" s="246"/>
      <c r="F56" s="246"/>
      <c r="G56" s="327"/>
      <c r="H56" s="328" t="s">
        <v>513</v>
      </c>
      <c r="I56" s="329">
        <v>1271316</v>
      </c>
      <c r="J56" s="330">
        <v>18435</v>
      </c>
      <c r="K56" s="331">
        <v>-20.5</v>
      </c>
      <c r="L56" s="332">
        <v>29326</v>
      </c>
      <c r="M56" s="333">
        <v>8.8000000000000007</v>
      </c>
      <c r="N56" s="334">
        <v>-29.3</v>
      </c>
    </row>
    <row r="57" spans="1:14">
      <c r="A57" s="250"/>
      <c r="B57" s="246"/>
      <c r="C57" s="246"/>
      <c r="D57" s="246"/>
      <c r="E57" s="246"/>
      <c r="F57" s="246"/>
      <c r="G57" s="312" t="s">
        <v>516</v>
      </c>
      <c r="H57" s="313"/>
      <c r="I57" s="321">
        <v>3048527</v>
      </c>
      <c r="J57" s="322">
        <v>44115</v>
      </c>
      <c r="K57" s="323">
        <v>-12.4</v>
      </c>
      <c r="L57" s="324">
        <v>54227</v>
      </c>
      <c r="M57" s="325">
        <v>-6.4</v>
      </c>
      <c r="N57" s="326">
        <v>-6</v>
      </c>
    </row>
    <row r="58" spans="1:14">
      <c r="A58" s="250"/>
      <c r="B58" s="246"/>
      <c r="C58" s="246"/>
      <c r="D58" s="246"/>
      <c r="E58" s="246"/>
      <c r="F58" s="246"/>
      <c r="G58" s="327"/>
      <c r="H58" s="328" t="s">
        <v>513</v>
      </c>
      <c r="I58" s="329">
        <v>1070445</v>
      </c>
      <c r="J58" s="330">
        <v>15490</v>
      </c>
      <c r="K58" s="331">
        <v>-16</v>
      </c>
      <c r="L58" s="332">
        <v>29694</v>
      </c>
      <c r="M58" s="333">
        <v>1.3</v>
      </c>
      <c r="N58" s="334">
        <v>-17.3</v>
      </c>
    </row>
    <row r="59" spans="1:14">
      <c r="A59" s="250"/>
      <c r="B59" s="246"/>
      <c r="C59" s="246"/>
      <c r="D59" s="246"/>
      <c r="E59" s="246"/>
      <c r="F59" s="246"/>
      <c r="G59" s="312" t="s">
        <v>517</v>
      </c>
      <c r="H59" s="313"/>
      <c r="I59" s="321">
        <v>2500638</v>
      </c>
      <c r="J59" s="322">
        <v>36170</v>
      </c>
      <c r="K59" s="323">
        <v>-18</v>
      </c>
      <c r="L59" s="324">
        <v>57295</v>
      </c>
      <c r="M59" s="325">
        <v>5.7</v>
      </c>
      <c r="N59" s="326">
        <v>-23.7</v>
      </c>
    </row>
    <row r="60" spans="1:14">
      <c r="A60" s="250"/>
      <c r="B60" s="246"/>
      <c r="C60" s="246"/>
      <c r="D60" s="246"/>
      <c r="E60" s="246"/>
      <c r="F60" s="246"/>
      <c r="G60" s="327"/>
      <c r="H60" s="328" t="s">
        <v>513</v>
      </c>
      <c r="I60" s="335">
        <v>1070386</v>
      </c>
      <c r="J60" s="330">
        <v>15483</v>
      </c>
      <c r="K60" s="331">
        <v>0</v>
      </c>
      <c r="L60" s="332">
        <v>32771</v>
      </c>
      <c r="M60" s="333">
        <v>10.4</v>
      </c>
      <c r="N60" s="334">
        <v>-10.4</v>
      </c>
    </row>
    <row r="61" spans="1:14">
      <c r="A61" s="250"/>
      <c r="B61" s="246"/>
      <c r="C61" s="246"/>
      <c r="D61" s="246"/>
      <c r="E61" s="246"/>
      <c r="F61" s="246"/>
      <c r="G61" s="312" t="s">
        <v>518</v>
      </c>
      <c r="H61" s="336"/>
      <c r="I61" s="337">
        <v>3270687</v>
      </c>
      <c r="J61" s="338">
        <v>47386</v>
      </c>
      <c r="K61" s="339">
        <v>2.7</v>
      </c>
      <c r="L61" s="340">
        <v>54296</v>
      </c>
      <c r="M61" s="341">
        <v>4.0999999999999996</v>
      </c>
      <c r="N61" s="326">
        <v>-1.4</v>
      </c>
    </row>
    <row r="62" spans="1:14">
      <c r="A62" s="250"/>
      <c r="B62" s="246"/>
      <c r="C62" s="246"/>
      <c r="D62" s="246"/>
      <c r="E62" s="246"/>
      <c r="F62" s="246"/>
      <c r="G62" s="327"/>
      <c r="H62" s="328" t="s">
        <v>513</v>
      </c>
      <c r="I62" s="329">
        <v>1290404</v>
      </c>
      <c r="J62" s="330">
        <v>18696</v>
      </c>
      <c r="K62" s="331">
        <v>-1.2</v>
      </c>
      <c r="L62" s="332">
        <v>28705</v>
      </c>
      <c r="M62" s="333">
        <v>7.7</v>
      </c>
      <c r="N62" s="334">
        <v>-8.9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72" t="s">
        <v>3</v>
      </c>
      <c r="D47" s="1172"/>
      <c r="E47" s="1173"/>
      <c r="F47" s="11">
        <v>15.61</v>
      </c>
      <c r="G47" s="12">
        <v>17.36</v>
      </c>
      <c r="H47" s="12">
        <v>16.48</v>
      </c>
      <c r="I47" s="12">
        <v>18.82</v>
      </c>
      <c r="J47" s="13">
        <v>20.47</v>
      </c>
    </row>
    <row r="48" spans="2:10" ht="57.75" customHeight="1">
      <c r="B48" s="14"/>
      <c r="C48" s="1174" t="s">
        <v>4</v>
      </c>
      <c r="D48" s="1174"/>
      <c r="E48" s="1175"/>
      <c r="F48" s="15">
        <v>2.99</v>
      </c>
      <c r="G48" s="16">
        <v>1.49</v>
      </c>
      <c r="H48" s="16">
        <v>1.88</v>
      </c>
      <c r="I48" s="16">
        <v>2.2000000000000002</v>
      </c>
      <c r="J48" s="17">
        <v>3.77</v>
      </c>
    </row>
    <row r="49" spans="2:10" ht="57.75" customHeight="1" thickBot="1">
      <c r="B49" s="18"/>
      <c r="C49" s="1176" t="s">
        <v>5</v>
      </c>
      <c r="D49" s="1176"/>
      <c r="E49" s="1177"/>
      <c r="F49" s="19">
        <v>8.27</v>
      </c>
      <c r="G49" s="20">
        <v>2.64</v>
      </c>
      <c r="H49" s="20" t="s">
        <v>525</v>
      </c>
      <c r="I49" s="20">
        <v>2.98</v>
      </c>
      <c r="J49" s="21">
        <v>3.34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藤田 陽子</cp:lastModifiedBy>
  <cp:lastPrinted>2018-03-02T03:08:46Z</cp:lastPrinted>
  <dcterms:created xsi:type="dcterms:W3CDTF">2018-01-24T04:48:29Z</dcterms:created>
  <dcterms:modified xsi:type="dcterms:W3CDTF">2018-10-22T23:47:48Z</dcterms:modified>
  <cp:category/>
</cp:coreProperties>
</file>