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SHDHT127\zaisei\11【喜久里】財政状況資料集（旧：財政比較分析＆歳出比較分析）\28財政状況資料集\06　再分析依頼\04　HP掲載\政策統計情報課へ協議\掲載Excel\"/>
    </mc:Choice>
  </mc:AlternateContent>
  <bookViews>
    <workbookView xWindow="1020" yWindow="1410" windowWidth="14940" windowHeight="7875" tabRatio="5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U63" i="11" l="1"/>
  <c r="AP63" i="11"/>
  <c r="CW102" i="11"/>
  <c r="CR102" i="11"/>
  <c r="AU88" i="11"/>
  <c r="AZ88" i="11"/>
  <c r="AP88" i="11"/>
  <c r="AF88" i="11"/>
  <c r="AA68" i="11"/>
  <c r="AA69" i="11"/>
  <c r="AA70" i="11"/>
  <c r="AA71" i="11"/>
  <c r="AA72" i="11"/>
  <c r="AA73" i="11"/>
  <c r="AA74" i="11"/>
  <c r="AA75" i="11"/>
  <c r="AA76" i="11"/>
  <c r="AA31" i="11" l="1"/>
  <c r="AA32" i="11"/>
  <c r="AA33" i="11"/>
  <c r="AA8" i="11"/>
  <c r="AA7" i="11"/>
  <c r="AA28" i="11"/>
  <c r="AA29" i="11"/>
  <c r="AA30" i="11"/>
  <c r="AP23" i="11"/>
  <c r="V23" i="11"/>
  <c r="AA23" i="11"/>
  <c r="Q23" i="11"/>
  <c r="AO37" i="9" l="1"/>
  <c r="AO36"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U37" i="9"/>
  <c r="C37" i="9"/>
  <c r="CO36" i="9"/>
  <c r="BE36" i="9"/>
  <c r="U36" i="9"/>
  <c r="C36" i="9"/>
  <c r="CO35" i="9"/>
  <c r="BE35" i="9"/>
  <c r="C35" i="9"/>
  <c r="BE34" i="9"/>
  <c r="U34" i="9"/>
  <c r="U35" i="9" s="1"/>
  <c r="C34" i="9"/>
  <c r="AM34" i="9" l="1"/>
  <c r="AM35" i="9" s="1"/>
  <c r="AM36" i="9" s="1"/>
  <c r="AM37" i="9" s="1"/>
  <c r="BW34" i="9"/>
  <c r="BW35" i="9"/>
  <c r="BW36" i="9" s="1"/>
  <c r="BW37" i="9" s="1"/>
  <c r="BW38" i="9" s="1"/>
  <c r="BW39" i="9" s="1"/>
  <c r="BW40" i="9" s="1"/>
  <c r="BW41" i="9" s="1"/>
  <c r="BW42"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<sst xmlns="http://schemas.openxmlformats.org/spreadsheetml/2006/main" count="1084" uniqueCount="566">
  <si>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</si>
  <si>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</si>
  <si>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</si>
  <si>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</si>
  <si>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</si>
  <si>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</si>
  <si>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</si>
  <si>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</si>
  <si>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</si>
  <si>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</si>
  <si>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</si>
  <si>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</si>
  <si>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</si>
  <si>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</si>
  <si>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</si>
  <si>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</si>
  <si>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</si>
  <si>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</si>
  <si>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</si>
  <si>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</si>
  <si>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</si>
  <si>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</si>
  <si>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</si>
  <si>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</si>
  <si>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</si>
  <si>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</si>
  <si>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</si>
  <si>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</si>
  <si>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</si>
  <si>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</si>
  <si>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</si>
  <si>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</si>
  <si>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</si>
  <si>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</si>
  <si>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</si>
  <si>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</si>
  <si>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</si>
  <si>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</si>
  <si>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</si>
  <si>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</si>
  <si>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</si>
  <si>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</si>
  <si>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</si>
  <si>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</si>
  <si>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</si>
  <si>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</si>
  <si>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</si>
  <si>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</si>
  <si>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</si>
  <si>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</si>
  <si>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</si>
  <si>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</si>
  <si>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</si>
  <si>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</si>
  <si>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</si>
  <si>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</si>
  <si>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</si>
  <si>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</si>
  <si>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</si>
  <si>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</si>
  <si>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</si>
  <si>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</si>
  <si>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</si>
  <si>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</si>
  <si>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</si>
  <si>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</si>
  <si>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</si>
  <si>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</si>
  <si>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</si>
  <si>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</si>
  <si>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</si>
  <si>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</si>
  <si>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</si>
  <si>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</si>
  <si>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</si>
  <si>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</si>
  <si>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</si>
  <si>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</si>
  <si>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</si>
  <si>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</si>
  <si>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</si>
  <si>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</si>
  <si>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</si>
  <si>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あわら市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</si>
  <si>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</si>
  <si>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</si>
  <si>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</si>
  <si>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</si>
  <si>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</si>
  <si>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</si>
  <si>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</si>
  <si>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</si>
  <si>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</si>
  <si>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</si>
  <si>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</si>
  <si>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</si>
  <si>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</si>
  <si>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</si>
  <si>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</si>
  <si>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</si>
  <si>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</si>
  <si>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</si>
  <si>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</si>
  <si>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</si>
  <si>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</si>
  <si>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</si>
  <si>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</si>
  <si>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</si>
  <si>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</si>
  <si>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</si>
  <si>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</si>
  <si>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</si>
  <si>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</si>
  <si>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</si>
  <si>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</si>
  <si>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</si>
  <si>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</si>
  <si>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</si>
  <si>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</si>
  <si>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</si>
  <si>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</si>
  <si>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</si>
  <si>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</si>
  <si>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</si>
  <si>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</si>
  <si>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</si>
  <si>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</si>
  <si>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</si>
  <si>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</si>
  <si>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</si>
  <si>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</si>
  <si>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</si>
  <si>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</si>
  <si>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</si>
  <si>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</si>
  <si>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</si>
  <si>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</si>
  <si>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</si>
  <si>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</si>
  <si>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</si>
  <si>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</si>
  <si>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</si>
  <si>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</si>
  <si>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</si>
  <si>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</si>
  <si>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</si>
  <si>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</si>
  <si>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</si>
  <si>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</si>
  <si>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</si>
  <si>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</si>
  <si>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</si>
  <si>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</si>
  <si>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</si>
  <si>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</si>
  <si>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</si>
  <si>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</si>
  <si>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</si>
  <si>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</si>
  <si>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</si>
  <si>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</si>
  <si>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</si>
  <si>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</si>
  <si>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</si>
  <si>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</si>
  <si>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</si>
  <si>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</si>
  <si>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</si>
  <si>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</si>
  <si>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</si>
  <si>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</si>
  <si>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</si>
  <si>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</si>
  <si>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</si>
  <si>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</si>
  <si>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</si>
  <si>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</si>
  <si>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</si>
  <si>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</si>
  <si>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</si>
  <si>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</si>
  <si>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</si>
  <si>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</si>
  <si>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</si>
  <si>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</si>
  <si>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</si>
  <si>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</si>
  <si>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</si>
  <si>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</si>
  <si>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</si>
  <si>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</si>
  <si>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</si>
  <si>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</si>
  <si>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</si>
  <si>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</si>
  <si>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</si>
  <si>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</si>
  <si>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</si>
  <si>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福井県あわら市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</si>
  <si>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</si>
  <si>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</si>
  <si>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</si>
  <si>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</si>
  <si>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</si>
  <si>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</si>
  <si>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</si>
  <si>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</si>
  <si>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</si>
  <si>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</si>
  <si>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</si>
  <si>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</si>
  <si>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</si>
  <si>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</si>
  <si>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</si>
  <si>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</si>
  <si>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</si>
  <si>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</si>
  <si>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</si>
  <si>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</si>
  <si>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</si>
  <si>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</si>
  <si>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</si>
  <si>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</si>
  <si>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</si>
  <si>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</si>
  <si>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</si>
  <si>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</si>
  <si>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</si>
  <si>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</si>
  <si>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</si>
  <si>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</si>
  <si>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</si>
  <si>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</si>
  <si>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</si>
  <si>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</si>
  <si>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</si>
  <si>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</si>
  <si>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</si>
  <si>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</si>
  <si>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</si>
  <si>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</si>
  <si>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</si>
  <si>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</si>
  <si>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</si>
  <si>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</si>
  <si>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</si>
  <si>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</si>
  <si>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</si>
  <si>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</si>
  <si>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</si>
  <si>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</si>
  <si>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</si>
  <si>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</si>
  <si>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</si>
  <si>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</si>
  <si>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</si>
  <si>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</si>
  <si>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</si>
  <si>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</si>
  <si>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</si>
  <si>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</si>
  <si>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</si>
  <si>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</si>
  <si>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</si>
  <si>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</si>
  <si>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</si>
  <si>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</si>
  <si>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</si>
  <si>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</si>
  <si>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</si>
  <si>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</si>
  <si>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</si>
  <si>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</si>
  <si>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</si>
  <si>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</si>
  <si>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</si>
  <si>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</si>
  <si>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</si>
  <si>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</si>
  <si>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</si>
  <si>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</si>
  <si>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</si>
  <si>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</si>
  <si>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</si>
  <si>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</si>
  <si>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</si>
  <si>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</si>
  <si>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</si>
  <si>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</si>
  <si>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</si>
  <si>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</si>
  <si>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</si>
  <si>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</si>
  <si>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</si>
  <si>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</si>
  <si>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</si>
  <si>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</si>
  <si>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</si>
  <si>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</si>
  <si>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</si>
  <si>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</si>
  <si>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</si>
  <si>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</si>
  <si>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</si>
  <si>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</si>
  <si>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</si>
  <si>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</si>
  <si>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</si>
  <si>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</si>
  <si>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</si>
  <si>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</si>
  <si>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</si>
  <si>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</si>
  <si>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</si>
  <si>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</si>
  <si>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</si>
  <si>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</si>
  <si>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</si>
  <si>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</si>
  <si>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</si>
  <si>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</si>
  <si>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</si>
  <si>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</si>
  <si>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</si>
  <si>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</si>
  <si>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</si>
  <si>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</si>
  <si>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</si>
  <si>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</si>
  <si>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</si>
  <si>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</si>
  <si>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</si>
  <si>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</si>
  <si>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</si>
  <si>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</si>
  <si>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</si>
  <si>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</si>
  <si>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</si>
  <si>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</si>
  <si>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</si>
  <si>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</si>
  <si>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</si>
  <si>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</si>
  <si>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</si>
  <si>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</si>
  <si>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</si>
  <si>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</si>
  <si>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福井県あわら市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</si>
  <si>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</si>
  <si>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</si>
  <si>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</si>
  <si>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</si>
  <si>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</si>
  <si>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</si>
  <si>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</si>
  <si>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</si>
  <si>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</si>
  <si>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</si>
  <si>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</si>
  <si>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</si>
  <si>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</si>
  <si>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</si>
  <si>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</si>
  <si>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</si>
  <si>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</si>
  <si>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</si>
  <si>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</si>
  <si>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</si>
  <si>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</si>
  <si>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</si>
  <si>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</si>
  <si>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</si>
  <si>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</si>
  <si>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</si>
  <si>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</si>
  <si>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</si>
  <si>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</si>
  <si>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</si>
  <si>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</si>
  <si>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</si>
  <si>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</si>
  <si>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</si>
  <si>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</si>
  <si>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</si>
  <si>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</si>
  <si>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</si>
  <si>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</si>
  <si>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</si>
  <si>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</si>
  <si>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</si>
  <si>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</si>
  <si>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</si>
  <si>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</si>
  <si>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</si>
  <si>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</si>
  <si>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</si>
  <si>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</si>
  <si>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</si>
  <si>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</si>
  <si>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</si>
  <si>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</si>
  <si>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</si>
  <si>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</si>
  <si>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</si>
  <si>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</si>
  <si>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</si>
  <si>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</si>
  <si>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</si>
  <si>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</si>
  <si>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</si>
  <si>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</si>
  <si>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</si>
  <si>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</si>
  <si>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</si>
  <si>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</si>
  <si>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</si>
  <si>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</si>
  <si>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</si>
  <si>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</si>
  <si>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</si>
  <si>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</si>
  <si>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</si>
  <si>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</si>
  <si>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</si>
  <si>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</si>
  <si>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</si>
  <si>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</si>
  <si>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</si>
  <si>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</si>
  <si>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</si>
  <si>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</si>
  <si>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</si>
  <si>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</si>
  <si>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</si>
  <si>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</si>
  <si>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</si>
  <si>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</si>
  <si>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</si>
  <si>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</si>
  <si>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</si>
  <si>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</si>
  <si>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</si>
  <si>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</si>
  <si>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</si>
  <si>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</si>
  <si>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</si>
  <si>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</si>
  <si>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</si>
  <si>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</si>
  <si>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</si>
  <si>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</si>
  <si>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</si>
  <si>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</si>
  <si>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</si>
  <si>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</si>
  <si>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</si>
  <si>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</si>
  <si>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</si>
  <si>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</si>
  <si>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</si>
  <si>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</si>
  <si>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</si>
  <si>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</si>
  <si>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</si>
  <si>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</si>
  <si>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</si>
  <si>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</si>
  <si>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</si>
  <si>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</si>
  <si>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</si>
  <si>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</si>
  <si>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</si>
  <si>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</si>
  <si>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</si>
  <si>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</si>
  <si>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</si>
  <si>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</si>
  <si>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</si>
  <si>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</si>
  <si>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</si>
  <si>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</si>
  <si>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</si>
  <si>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</si>
  <si>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</si>
  <si>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</si>
  <si>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</si>
  <si>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</si>
  <si>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</si>
  <si>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</si>
  <si>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</si>
  <si>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</si>
  <si>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</si>
  <si>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</si>
  <si>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</si>
  <si>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</si>
  <si>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</si>
  <si>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</si>
  <si>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</si>
  <si>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</si>
  <si>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</si>
  <si>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</si>
  <si>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</si>
  <si>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</si>
  <si>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</si>
  <si>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</si>
  <si>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</si>
  <si>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</si>
  <si>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</si>
  <si>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</si>
  <si>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</si>
  <si>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</si>
  <si>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</si>
  <si>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</si>
  <si>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</si>
  <si>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</si>
  <si>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</si>
  <si>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</si>
  <si>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</si>
  <si>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</si>
  <si>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</si>
  <si>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</si>
  <si>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</si>
  <si>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</si>
  <si>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</si>
  <si>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</si>
  <si>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0.52</t>
  </si>
  <si>
    <t>一般会計</t>
  </si>
  <si>
    <t>公共下水道事業会計</t>
  </si>
  <si>
    <t>国民健康保険特別会計</t>
  </si>
  <si>
    <t>水道事業会計</t>
  </si>
  <si>
    <t>工業用水道事業会計</t>
  </si>
  <si>
    <t>農業集落排水事業会計</t>
  </si>
  <si>
    <t>後期高齢者医療特別会計</t>
  </si>
  <si>
    <t>農業者労働災害共済特別会計</t>
  </si>
  <si>
    <t>その他会計（赤字）</t>
  </si>
  <si>
    <t>▲ 0.33</t>
  </si>
  <si>
    <t>▲ 0.34</t>
  </si>
  <si>
    <t>▲ 0.32</t>
  </si>
  <si>
    <t>その他会計（黒字）</t>
  </si>
  <si>
    <t>-</t>
    <phoneticPr fontId="2"/>
  </si>
  <si>
    <t>-</t>
    <phoneticPr fontId="2"/>
  </si>
  <si>
    <t>-</t>
    <phoneticPr fontId="5"/>
  </si>
  <si>
    <t>(財)金津創作の森財団</t>
  </si>
  <si>
    <t>福井県市町総合事務組合（一般会計）</t>
    <rPh sb="0" eb="3">
      <t>フクイケン</t>
    </rPh>
    <rPh sb="3" eb="5">
      <t>シチョウ</t>
    </rPh>
    <rPh sb="5" eb="7">
      <t>ソウゴウ</t>
    </rPh>
    <rPh sb="7" eb="9">
      <t>ジム</t>
    </rPh>
    <rPh sb="9" eb="11">
      <t>クミアイ</t>
    </rPh>
    <phoneticPr fontId="31"/>
  </si>
  <si>
    <t>福井県市町総合事務組合（交通災害共済事業特別会計）</t>
    <rPh sb="0" eb="3">
      <t>フクイケン</t>
    </rPh>
    <rPh sb="3" eb="5">
      <t>シチョウ</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31"/>
  </si>
  <si>
    <t>福井県自治会館組合</t>
    <rPh sb="0" eb="3">
      <t>フクイケン</t>
    </rPh>
    <rPh sb="3" eb="5">
      <t>ジチ</t>
    </rPh>
    <rPh sb="5" eb="7">
      <t>カイカン</t>
    </rPh>
    <rPh sb="7" eb="9">
      <t>クミアイ</t>
    </rPh>
    <phoneticPr fontId="31"/>
  </si>
  <si>
    <t>坂井地区広域連合（一般会計）</t>
    <rPh sb="0" eb="2">
      <t>サカイ</t>
    </rPh>
    <rPh sb="2" eb="4">
      <t>チク</t>
    </rPh>
    <rPh sb="4" eb="6">
      <t>コウイキ</t>
    </rPh>
    <rPh sb="6" eb="8">
      <t>レンゴウ</t>
    </rPh>
    <rPh sb="9" eb="11">
      <t>イッパン</t>
    </rPh>
    <rPh sb="11" eb="13">
      <t>カイケイ</t>
    </rPh>
    <phoneticPr fontId="31"/>
  </si>
  <si>
    <t>坂井地区広域連合（介護保険特別会計）</t>
    <rPh sb="0" eb="2">
      <t>サカイ</t>
    </rPh>
    <rPh sb="2" eb="4">
      <t>チク</t>
    </rPh>
    <rPh sb="4" eb="6">
      <t>コウイキ</t>
    </rPh>
    <rPh sb="6" eb="8">
      <t>レンゴウ</t>
    </rPh>
    <rPh sb="9" eb="11">
      <t>カイゴ</t>
    </rPh>
    <rPh sb="11" eb="13">
      <t>ホケン</t>
    </rPh>
    <rPh sb="13" eb="15">
      <t>トクベツ</t>
    </rPh>
    <rPh sb="15" eb="17">
      <t>カイケイ</t>
    </rPh>
    <phoneticPr fontId="31"/>
  </si>
  <si>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31"/>
  </si>
  <si>
    <t>福井県後期高齢者医療広域連合（後期高齢者医療特別会計）</t>
    <rPh sb="0" eb="3">
      <t>フクイケン</t>
    </rPh>
    <rPh sb="3" eb="5">
      <t>コウキ</t>
    </rPh>
    <rPh sb="5" eb="8">
      <t>コウレイシャ</t>
    </rPh>
    <rPh sb="8" eb="10">
      <t>イリョウ</t>
    </rPh>
    <rPh sb="10" eb="12">
      <t>コウイキ</t>
    </rPh>
    <rPh sb="12" eb="14">
      <t>レンゴウ</t>
    </rPh>
    <rPh sb="22" eb="24">
      <t>トクベツ</t>
    </rPh>
    <rPh sb="24" eb="26">
      <t>カイケイ</t>
    </rPh>
    <phoneticPr fontId="31"/>
  </si>
  <si>
    <t>嶺北消防組合</t>
    <rPh sb="0" eb="2">
      <t>レイホク</t>
    </rPh>
    <rPh sb="2" eb="4">
      <t>ショウボウ</t>
    </rPh>
    <rPh sb="4" eb="6">
      <t>クミアイ</t>
    </rPh>
    <phoneticPr fontId="31"/>
  </si>
  <si>
    <t>福井坂井地区広域市町村圏事務組合</t>
    <rPh sb="0" eb="16">
      <t>コウイキケン</t>
    </rPh>
    <phoneticPr fontId="31"/>
  </si>
  <si>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</si>
  <si>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</si>
  <si>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</si>
  <si>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</si>
  <si>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</si>
  <si>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</si>
  <si>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</si>
  <si>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</si>
  <si>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</si>
  <si>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</si>
  <si>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</si>
  <si>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</si>
  <si>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</si>
  <si>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xml:space="preserve"> 将来負担比率及び公債費比率の推移は、類似団体と比較して大幅に下回っている。
　将来負担比率については、ここ数年、財政調整基金への積極的な積立てを行った結果、充当可能財源等における基準財政需要額算入見込額が増加傾向となったため減少傾向となっている。
　実質公債費比率については、合併特例債などの交付税措置の有利な地方債が活用できたため減少傾向となっている。
　今後は、地方交付税における合併算定替の段階的な縮減により、財政調整基金による財源補てんが見込まれるほか、合併特例事業債の発行可能期限が迫り、交付税措置の有利な地方債を活用することが難しくなる。さらに、北陸新幹線整備事業などの大型事業による地方債の発行が見込まれるため、実質公債費比率の上昇が懸念されることから、動向を注視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</si>
</sst>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2"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3" fillId="0" borderId="0" xfId="39"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2"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4"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9"/>
    <cellStyle name="標準 8"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extLst>
            <c:ext xmlns:c16="http://schemas.microsoft.com/office/drawing/2014/chart" uri="{C3380CC4-5D6E-409C-BE32-E72D297353CC}">
              <c16:uniqueId val="{00000000-2132-43A8-9A52-103382777F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53841</c:v>
                </c:pt>
                <c:pt idx="1">
                  <c:v>96276</c:v>
                </c:pt>
                <c:pt idx="2">
                  <c:v>105542</c:v>
                </c:pt>
                <c:pt idx="3">
                  <c:v>60076</c:v>
                </c:pt>
                <c:pt idx="4">
                  <c:v>69373</c:v>
                </c:pt>
              </c:numCache>
            </c:numRef>
          </c:val>
          <c:smooth val="0"/>
          <c:extLst>
            <c:ext xmlns:c16="http://schemas.microsoft.com/office/drawing/2014/chart" uri="{C3380CC4-5D6E-409C-BE32-E72D297353CC}">
              <c16:uniqueId val="{00000001-2132-43A8-9A52-103382777F2C}"/>
            </c:ext>
          </c:extLst>
        </c:ser>
        <c:dLbls>
          <c:showLegendKey val="0"/>
          <c:showVal val="0"/>
          <c:showCatName val="0"/>
          <c:showSerName val="0"/>
          <c:showPercent val="0"/>
          <c:showBubbleSize val="0"/>
        </c:dLbls>
        <c:marker val="1"/>
        <c:smooth val="0"/>
        <c:axId val="153867392"/>
        <c:axId val="153869312"/>
      </c:lineChart>
      <c:catAx>
        <c:axId val="153867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869312"/>
        <c:crosses val="autoZero"/>
        <c:auto val="1"/>
        <c:lblAlgn val="ctr"/>
        <c:lblOffset val="100"/>
        <c:tickLblSkip val="1"/>
        <c:tickMarkSkip val="1"/>
        <c:noMultiLvlLbl val="0"/>
      </c:catAx>
      <c:valAx>
        <c:axId val="1538693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7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867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4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5.56</c:v>
                </c:pt>
                <c:pt idx="1">
                  <c:v>7.82</c:v>
                </c:pt>
                <c:pt idx="2">
                  <c:v>8.74</c:v>
                </c:pt>
                <c:pt idx="3">
                  <c:v>11.29</c:v>
                </c:pt>
                <c:pt idx="4">
                  <c:v>5.05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28.59</c:v>
                </c:pt>
                <c:pt idx="1">
                  <c:v>32.479999999999997</c:v>
                </c:pt>
                <c:pt idx="2">
                  <c:v>32.700000000000003</c:v>
                </c:pt>
                <c:pt idx="3">
                  <c:v>36.96</c:v>
                </c:pt>
                <c:pt idx="4">
                  <c:v>43.21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3633408"/>
        <c:axId val="163725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3.16</c:v>
                </c:pt>
                <c:pt idx="1">
                  <c:v>7.04</c:v>
                </c:pt>
                <c:pt idx="2">
                  <c:v>1.47</c:v>
                </c:pt>
                <c:pt idx="3">
                  <c:v>6.47</c:v>
                </c:pt>
                <c:pt idx="4">
                  <c:v>-0.52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3633408"/>
        <c:axId val="163725696"/>
      </c:lineChart>
      <c:catAx>
        <c:axId val="16363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725696"/>
        <c:crosses val="autoZero"/>
        <c:auto val="1"/>
        <c:lblAlgn val="ctr"/>
        <c:lblOffset val="100"/>
        <c:tickLblSkip val="1"/>
        <c:tickMarkSkip val="1"/>
        <c:noMultiLvlLbl val="0"/>
      </c:catAx>
      <c:valAx>
        <c:axId val="163725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63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0.33</c:v>
                </c:pt>
                <c:pt idx="1">
                  <c:v>#N/A</c:v>
                </c:pt>
                <c:pt idx="2">
                  <c:v>0.34</c:v>
                </c:pt>
                <c:pt idx="3">
                  <c:v>#N/A</c:v>
                </c:pt>
                <c:pt idx="4">
                  <c:v>0.32</c:v>
                </c:pt>
                <c:pt idx="5">
                  <c:v>#N/A</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農業者労働災害共済特別会計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0.1</c:v>
                </c:pt>
                <c:pt idx="4">
                  <c:v>#N/A</c:v>
                </c:pt>
                <c:pt idx="5">
                  <c:v>0.13</c:v>
                </c:pt>
                <c:pt idx="6">
                  <c:v>#N/A</c:v>
                </c:pt>
                <c:pt idx="7">
                  <c:v>0.16</c:v>
                </c:pt>
                <c:pt idx="8">
                  <c:v>#N/A</c:v>
                </c:pt>
                <c:pt idx="9">
                  <c:v>0.18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0.28000000000000003</c:v>
                </c:pt>
                <c:pt idx="2">
                  <c:v>#N/A</c:v>
                </c:pt>
                <c:pt idx="3">
                  <c:v>0.28999999999999998</c:v>
                </c:pt>
                <c:pt idx="4">
                  <c:v>#N/A</c:v>
                </c:pt>
                <c:pt idx="5">
                  <c:v>0.3</c:v>
                </c:pt>
                <c:pt idx="6">
                  <c:v>#N/A</c:v>
                </c:pt>
                <c:pt idx="7">
                  <c:v>0.35</c:v>
                </c:pt>
                <c:pt idx="8">
                  <c:v>#N/A</c:v>
                </c:pt>
                <c:pt idx="9">
                  <c:v>0.36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1.65</c:v>
                </c:pt>
                <c:pt idx="2">
                  <c:v>#N/A</c:v>
                </c:pt>
                <c:pt idx="3">
                  <c:v>1.8</c:v>
                </c:pt>
                <c:pt idx="4">
                  <c:v>#N/A</c:v>
                </c:pt>
                <c:pt idx="5">
                  <c:v>1.1599999999999999</c:v>
                </c:pt>
                <c:pt idx="6">
                  <c:v>#N/A</c:v>
                </c:pt>
                <c:pt idx="7">
                  <c:v>1.29</c:v>
                </c:pt>
                <c:pt idx="8">
                  <c:v>#N/A</c:v>
                </c:pt>
                <c:pt idx="9">
                  <c:v>1.62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2.75</c:v>
                </c:pt>
                <c:pt idx="2">
                  <c:v>#N/A</c:v>
                </c:pt>
                <c:pt idx="3">
                  <c:v>2.0499999999999998</c:v>
                </c:pt>
                <c:pt idx="4">
                  <c:v>#N/A</c:v>
                </c:pt>
                <c:pt idx="5">
                  <c:v>0.95</c:v>
                </c:pt>
                <c:pt idx="6">
                  <c:v>#N/A</c:v>
                </c:pt>
                <c:pt idx="7">
                  <c:v>0.02</c:v>
                </c:pt>
                <c:pt idx="8">
                  <c:v>#N/A</c:v>
                </c:pt>
                <c:pt idx="9">
                  <c:v>1.9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2.1</c:v>
                </c:pt>
                <c:pt idx="2">
                  <c:v>#N/A</c:v>
                </c:pt>
                <c:pt idx="3">
                  <c:v>2.44</c:v>
                </c:pt>
                <c:pt idx="4">
                  <c:v>#N/A</c:v>
                </c:pt>
                <c:pt idx="5">
                  <c:v>2.73</c:v>
                </c:pt>
                <c:pt idx="6">
                  <c:v>#N/A</c:v>
                </c:pt>
                <c:pt idx="7">
                  <c:v>2.62</c:v>
                </c:pt>
                <c:pt idx="8">
                  <c:v>#N/A</c:v>
                </c:pt>
                <c:pt idx="9">
                  <c:v>2.13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5.54</c:v>
                </c:pt>
                <c:pt idx="2">
                  <c:v>#N/A</c:v>
                </c:pt>
                <c:pt idx="3">
                  <c:v>7.8</c:v>
                </c:pt>
                <c:pt idx="4">
                  <c:v>#N/A</c:v>
                </c:pt>
                <c:pt idx="5">
                  <c:v>8.74</c:v>
                </c:pt>
                <c:pt idx="6">
                  <c:v>#N/A</c:v>
                </c:pt>
                <c:pt idx="7">
                  <c:v>11.29</c:v>
                </c:pt>
                <c:pt idx="8">
                  <c:v>#N/A</c:v>
                </c:pt>
                <c:pt idx="9">
                  <c:v>5.04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5157120"/>
        <c:axId val="165232640"/>
      </c:barChart>
      <c:catAx>
        <c:axId val="16515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232640"/>
        <c:crosses val="autoZero"/>
        <c:auto val="1"/>
        <c:lblAlgn val="ctr"/>
        <c:lblOffset val="100"/>
        <c:tickLblSkip val="1"/>
        <c:tickMarkSkip val="1"/>
        <c:noMultiLvlLbl val="0"/>
      </c:catAx>
      <c:valAx>
        <c:axId val="16523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157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9E-2"/>
          <c:y val="8.7976539589442848E-2"/>
          <c:w val="0.90356317136844089"/>
          <c:h val="0.639296187683286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1150</c:v>
                </c:pt>
                <c:pt idx="5">
                  <c:v>1247</c:v>
                </c:pt>
                <c:pt idx="8">
                  <c:v>1322</c:v>
                </c:pt>
                <c:pt idx="11">
                  <c:v>1377</c:v>
                </c:pt>
                <c:pt idx="14">
                  <c:v>1419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62</c:v>
                </c:pt>
                <c:pt idx="3">
                  <c:v>57</c:v>
                </c:pt>
                <c:pt idx="6">
                  <c:v>16</c:v>
                </c:pt>
                <c:pt idx="9">
                  <c:v>19</c:v>
                </c:pt>
                <c:pt idx="12">
                  <c:v>23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523</c:v>
                </c:pt>
                <c:pt idx="3">
                  <c:v>503</c:v>
                </c:pt>
                <c:pt idx="6">
                  <c:v>487</c:v>
                </c:pt>
                <c:pt idx="9">
                  <c:v>523</c:v>
                </c:pt>
                <c:pt idx="12">
                  <c:v>506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1376</c:v>
                </c:pt>
                <c:pt idx="3">
                  <c:v>1370</c:v>
                </c:pt>
                <c:pt idx="6">
                  <c:v>1401</c:v>
                </c:pt>
                <c:pt idx="9">
                  <c:v>1336</c:v>
                </c:pt>
                <c:pt idx="12">
                  <c:v>1365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099200"/>
        <c:axId val="166113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811</c:v>
                </c:pt>
                <c:pt idx="2">
                  <c:v>#N/A</c:v>
                </c:pt>
                <c:pt idx="3">
                  <c:v>#N/A</c:v>
                </c:pt>
                <c:pt idx="4">
                  <c:v>683</c:v>
                </c:pt>
                <c:pt idx="5">
                  <c:v>#N/A</c:v>
                </c:pt>
                <c:pt idx="6">
                  <c:v>#N/A</c:v>
                </c:pt>
                <c:pt idx="7">
                  <c:v>582</c:v>
                </c:pt>
                <c:pt idx="8">
                  <c:v>#N/A</c:v>
                </c:pt>
                <c:pt idx="9">
                  <c:v>#N/A</c:v>
                </c:pt>
                <c:pt idx="10">
                  <c:v>501</c:v>
                </c:pt>
                <c:pt idx="11">
                  <c:v>#N/A</c:v>
                </c:pt>
                <c:pt idx="12">
                  <c:v>#N/A</c:v>
                </c:pt>
                <c:pt idx="13">
                  <c:v>475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099200"/>
        <c:axId val="166113664"/>
      </c:lineChart>
      <c:catAx>
        <c:axId val="16609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113664"/>
        <c:crosses val="autoZero"/>
        <c:auto val="1"/>
        <c:lblAlgn val="ctr"/>
        <c:lblOffset val="100"/>
        <c:tickLblSkip val="1"/>
        <c:tickMarkSkip val="1"/>
        <c:noMultiLvlLbl val="0"/>
      </c:catAx>
      <c:valAx>
        <c:axId val="166113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09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95"/>
          <c:h val="0.589182127738552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18243</c:v>
                </c:pt>
                <c:pt idx="5">
                  <c:v>19081</c:v>
                </c:pt>
                <c:pt idx="8">
                  <c:v>19090</c:v>
                </c:pt>
                <c:pt idx="11">
                  <c:v>19382</c:v>
                </c:pt>
                <c:pt idx="14">
                  <c:v>19360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147</c:v>
                </c:pt>
                <c:pt idx="5">
                  <c:v>175</c:v>
                </c:pt>
                <c:pt idx="8">
                  <c:v>221</c:v>
                </c:pt>
                <c:pt idx="11">
                  <c:v>269</c:v>
                </c:pt>
                <c:pt idx="14">
                  <c:v>262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3638</c:v>
                </c:pt>
                <c:pt idx="5">
                  <c:v>4216</c:v>
                </c:pt>
                <c:pt idx="8">
                  <c:v>3997</c:v>
                </c:pt>
                <c:pt idx="11">
                  <c:v>4295</c:v>
                </c:pt>
                <c:pt idx="14">
                  <c:v>4910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2898</c:v>
                </c:pt>
                <c:pt idx="3">
                  <c:v>2788</c:v>
                </c:pt>
                <c:pt idx="6">
                  <c:v>2632</c:v>
                </c:pt>
                <c:pt idx="9">
                  <c:v>2553</c:v>
                </c:pt>
                <c:pt idx="12">
                  <c:v>2468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194</c:v>
                </c:pt>
                <c:pt idx="3">
                  <c:v>161</c:v>
                </c:pt>
                <c:pt idx="6">
                  <c:v>315</c:v>
                </c:pt>
                <c:pt idx="9">
                  <c:v>536</c:v>
                </c:pt>
                <c:pt idx="12">
                  <c:v>746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5813</c:v>
                </c:pt>
                <c:pt idx="3">
                  <c:v>5715</c:v>
                </c:pt>
                <c:pt idx="6">
                  <c:v>5603</c:v>
                </c:pt>
                <c:pt idx="9">
                  <c:v>5440</c:v>
                </c:pt>
                <c:pt idx="12">
                  <c:v>5329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16217</c:v>
                </c:pt>
                <c:pt idx="3">
                  <c:v>17463</c:v>
                </c:pt>
                <c:pt idx="6">
                  <c:v>17750</c:v>
                </c:pt>
                <c:pt idx="9">
                  <c:v>17770</c:v>
                </c:pt>
                <c:pt idx="12">
                  <c:v>18142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6203392"/>
        <c:axId val="166205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3095</c:v>
                </c:pt>
                <c:pt idx="2">
                  <c:v>#N/A</c:v>
                </c:pt>
                <c:pt idx="3">
                  <c:v>#N/A</c:v>
                </c:pt>
                <c:pt idx="4">
                  <c:v>2655</c:v>
                </c:pt>
                <c:pt idx="5">
                  <c:v>#N/A</c:v>
                </c:pt>
                <c:pt idx="6">
                  <c:v>#N/A</c:v>
                </c:pt>
                <c:pt idx="7">
                  <c:v>2992</c:v>
                </c:pt>
                <c:pt idx="8">
                  <c:v>#N/A</c:v>
                </c:pt>
                <c:pt idx="9">
                  <c:v>#N/A</c:v>
                </c:pt>
                <c:pt idx="10">
                  <c:v>2353</c:v>
                </c:pt>
                <c:pt idx="11">
                  <c:v>#N/A</c:v>
                </c:pt>
                <c:pt idx="12">
                  <c:v>#N/A</c:v>
                </c:pt>
                <c:pt idx="13">
                  <c:v>2153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6203392"/>
        <c:axId val="166205312"/>
      </c:lineChart>
      <c:catAx>
        <c:axId val="16620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205312"/>
        <c:crosses val="autoZero"/>
        <c:auto val="1"/>
        <c:lblAlgn val="ctr"/>
        <c:lblOffset val="100"/>
        <c:tickLblSkip val="1"/>
        <c:tickMarkSkip val="1"/>
        <c:noMultiLvlLbl val="0"/>
      </c:catAx>
      <c:valAx>
        <c:axId val="166205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20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6"/>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{3B63F834-6917-470F-BB88-02A58EEA67C0}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{9AB5DD86-ECE8-4B72-96E2-0B8DA55D2859}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{63DC8EBD-DA49-4931-B958-D7B6A65DD335}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{334CBDC4-4D51-42C3-872B-158E935B6F00}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{A357AC01-8FEB-4D71-918E-4922BD9EED95}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{000EA73D-A2B4-42DF-A5FF-3F8AA03E21A8}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{9C580F03-281F-4EDC-B750-F8CD9E656785}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{63C86748-585E-4CB0-8178-5B4AAB97A41C}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{47B0DF4C-40EF-40D6-82A2-BCB57FD436D8}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{D9BE7F09-F505-428D-A25B-E39423260E14}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6538624"/>
        <c:axId val="166577664"/>
      </c:scatterChart>
      <c:valAx>
        <c:axId val="1665386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6577664"/>
        <c:crosses val="autoZero"/>
        <c:crossBetween val="midCat"/>
      </c:valAx>
      <c:valAx>
        <c:axId val="1665776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6538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6"/>
          <c:y val="4.7118521949462297E-2"/>
          <c:w val="0.84704431781868661"/>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{9714CCEE-9720-4974-8FCA-4B149A36CE1B}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{A67F14AD-1BC9-4713-AD62-AAE8C6F20632}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{27B0BF84-AD11-4D61-8099-0B7598B20831}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{F033CB0E-E901-4C63-BEA0-F16E99205D6D}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{CB52A3AE-EA70-421C-B70B-7F7C4803E4B7}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11.6</c:v>
                </c:pt>
                <c:pt idx="1">
                  <c:v>10.5</c:v>
                </c:pt>
                <c:pt idx="2">
                  <c:v>9.3000000000000007</c:v>
                </c:pt>
                <c:pt idx="3">
                  <c:v>8</c:v>
                </c:pt>
                <c:pt idx="4">
                  <c:v>7.2</c:v>
                </c:pt>
              </c:numCache>
            </c:numRef>
          </c:xVal>
          <c:yVal>
            <c:numRef>
              <c:f>公会計指標分析・財政指標組合せ分析表!$K$73:$O$73</c:f>
              <c:numCache>
                <c:formatCode>#,##0.0;"▲ "#,##0.0</c:formatCode>
                <c:ptCount val="5"/>
                <c:pt idx="0">
                  <c:v>42.6</c:v>
                </c:pt>
                <c:pt idx="1">
                  <c:v>35.700000000000003</c:v>
                </c:pt>
                <c:pt idx="2">
                  <c:v>41</c:v>
                </c:pt>
                <c:pt idx="3">
                  <c:v>32.700000000000003</c:v>
                </c:pt>
                <c:pt idx="4">
                  <c:v>30.5</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{4915E255-177A-49CE-A7A1-673E3031DF5A}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{BAE740EE-8713-4B92-B2E8-903F409AEC56}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{671F846D-590E-4E55-B071-4FC5117D2297}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{D258560E-A122-4935-B067-607D302BAC19}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{080B99ED-83C4-4602-BAE1-2139B99D15AD}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6169600"/>
        <c:axId val="166675584"/>
      </c:scatterChart>
      <c:valAx>
        <c:axId val="166169600"/>
        <c:scaling>
          <c:orientation val="minMax"/>
          <c:max val="13.3"/>
          <c:min val="6.8"/>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6675584"/>
        <c:crosses val="autoZero"/>
        <c:crossBetween val="midCat"/>
      </c:valAx>
      <c:valAx>
        <c:axId val="166675584"/>
        <c:scaling>
          <c:orientation val="minMax"/>
          <c:max val="84"/>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61696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金利が低水準で推移しており、利子が減少し前年度比</a:t>
          </a:r>
          <a:r>
            <a:rPr kumimoji="1" lang="en-US" altLang="ja-JP" sz="1100">
              <a:solidFill>
                <a:schemeClr val="dk1"/>
              </a:solidFill>
              <a:latin typeface="+mn-lt"/>
              <a:ea typeface="+mn-ea"/>
              <a:cs typeface="+mn-cs"/>
            </a:rPr>
            <a:t>20</a:t>
          </a:r>
          <a:r>
            <a:rPr kumimoji="1" lang="ja-JP" altLang="ja-JP" sz="1100">
              <a:solidFill>
                <a:schemeClr val="dk1"/>
              </a:solidFill>
              <a:latin typeface="+mn-lt"/>
              <a:ea typeface="+mn-ea"/>
              <a:cs typeface="+mn-cs"/>
            </a:rPr>
            <a:t>百万円の減となっている</a:t>
          </a:r>
          <a:r>
            <a:rPr kumimoji="1" lang="ja-JP" altLang="en-US" sz="1100">
              <a:solidFill>
                <a:schemeClr val="dk1"/>
              </a:solidFill>
              <a:latin typeface="+mn-lt"/>
              <a:ea typeface="+mn-ea"/>
              <a:cs typeface="+mn-cs"/>
            </a:rPr>
            <a:t>ものの、給食センター整備事業（平成</a:t>
          </a:r>
          <a:r>
            <a:rPr kumimoji="1" lang="en-US" altLang="ja-JP" sz="1100">
              <a:solidFill>
                <a:schemeClr val="dk1"/>
              </a:solidFill>
              <a:latin typeface="+mn-lt"/>
              <a:ea typeface="+mn-ea"/>
              <a:cs typeface="+mn-cs"/>
            </a:rPr>
            <a:t>25</a:t>
          </a:r>
          <a:r>
            <a:rPr kumimoji="1" lang="ja-JP" altLang="en-US" sz="1100">
              <a:solidFill>
                <a:schemeClr val="dk1"/>
              </a:solidFill>
              <a:latin typeface="+mn-lt"/>
              <a:ea typeface="+mn-ea"/>
              <a:cs typeface="+mn-cs"/>
            </a:rPr>
            <a:t>年度実施　借入額</a:t>
          </a:r>
          <a:r>
            <a:rPr kumimoji="1" lang="en-US" altLang="ja-JP" sz="1100">
              <a:solidFill>
                <a:schemeClr val="dk1"/>
              </a:solidFill>
              <a:latin typeface="+mn-lt"/>
              <a:ea typeface="+mn-ea"/>
              <a:cs typeface="+mn-cs"/>
            </a:rPr>
            <a:t>556</a:t>
          </a:r>
          <a:r>
            <a:rPr kumimoji="1" lang="ja-JP" altLang="en-US" sz="1100">
              <a:solidFill>
                <a:schemeClr val="dk1"/>
              </a:solidFill>
              <a:latin typeface="+mn-lt"/>
              <a:ea typeface="+mn-ea"/>
              <a:cs typeface="+mn-cs"/>
            </a:rPr>
            <a:t>百万円）や複合生涯学習施設整備事業（平成</a:t>
          </a:r>
          <a:r>
            <a:rPr kumimoji="1" lang="en-US" altLang="ja-JP" sz="1100">
              <a:solidFill>
                <a:schemeClr val="dk1"/>
              </a:solidFill>
              <a:latin typeface="+mn-lt"/>
              <a:ea typeface="+mn-ea"/>
              <a:cs typeface="+mn-cs"/>
            </a:rPr>
            <a:t>25</a:t>
          </a:r>
          <a:r>
            <a:rPr kumimoji="1" lang="ja-JP" altLang="en-US" sz="1100">
              <a:solidFill>
                <a:schemeClr val="dk1"/>
              </a:solidFill>
              <a:latin typeface="+mn-lt"/>
              <a:ea typeface="+mn-ea"/>
              <a:cs typeface="+mn-cs"/>
            </a:rPr>
            <a:t>年度実施　借入額</a:t>
          </a:r>
          <a:r>
            <a:rPr kumimoji="1" lang="en-US" altLang="ja-JP" sz="1100">
              <a:solidFill>
                <a:schemeClr val="dk1"/>
              </a:solidFill>
              <a:latin typeface="+mn-lt"/>
              <a:ea typeface="+mn-ea"/>
              <a:cs typeface="+mn-cs"/>
            </a:rPr>
            <a:t>453</a:t>
          </a:r>
          <a:r>
            <a:rPr kumimoji="1" lang="ja-JP" altLang="en-US" sz="1100">
              <a:solidFill>
                <a:schemeClr val="dk1"/>
              </a:solidFill>
              <a:latin typeface="+mn-lt"/>
              <a:ea typeface="+mn-ea"/>
              <a:cs typeface="+mn-cs"/>
            </a:rPr>
            <a:t>百万円）などの、これまでの高額借入の償還が開始されたことにより、元金が前年度比</a:t>
          </a:r>
          <a:r>
            <a:rPr kumimoji="1" lang="en-US" altLang="ja-JP" sz="1100">
              <a:solidFill>
                <a:schemeClr val="dk1"/>
              </a:solidFill>
              <a:latin typeface="+mn-lt"/>
              <a:ea typeface="+mn-ea"/>
              <a:cs typeface="+mn-cs"/>
            </a:rPr>
            <a:t>49</a:t>
          </a:r>
          <a:r>
            <a:rPr kumimoji="1" lang="ja-JP" altLang="en-US" sz="1100">
              <a:solidFill>
                <a:schemeClr val="dk1"/>
              </a:solidFill>
              <a:latin typeface="+mn-lt"/>
              <a:ea typeface="+mn-ea"/>
              <a:cs typeface="+mn-cs"/>
            </a:rPr>
            <a:t>百万円の増となっている。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市中銀行等の借入の多くが、利率見直し方式となっていることを踏まえ、</a:t>
          </a:r>
          <a:r>
            <a:rPr kumimoji="1" lang="ja-JP" altLang="en-US" sz="1100">
              <a:solidFill>
                <a:schemeClr val="dk1"/>
              </a:solidFill>
              <a:latin typeface="+mn-lt"/>
              <a:ea typeface="+mn-ea"/>
              <a:cs typeface="+mn-cs"/>
            </a:rPr>
            <a:t>今後も</a:t>
          </a:r>
          <a:r>
            <a:rPr kumimoji="1" lang="ja-JP" altLang="ja-JP" sz="1100">
              <a:solidFill>
                <a:schemeClr val="dk1"/>
              </a:solidFill>
              <a:latin typeface="+mn-lt"/>
              <a:ea typeface="+mn-ea"/>
              <a:cs typeface="+mn-cs"/>
            </a:rPr>
            <a:t>金利水準の動向に注意を払っていく必要がある。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今後は、北陸新幹線整備事業の</a:t>
          </a:r>
          <a:r>
            <a:rPr kumimoji="1" lang="ja-JP" altLang="en-US" sz="1100">
              <a:solidFill>
                <a:schemeClr val="dk1"/>
              </a:solidFill>
              <a:latin typeface="+mn-lt"/>
              <a:ea typeface="+mn-ea"/>
              <a:cs typeface="+mn-cs"/>
            </a:rPr>
            <a:t>実施</a:t>
          </a:r>
          <a:r>
            <a:rPr kumimoji="1" lang="ja-JP" altLang="ja-JP" sz="1100">
              <a:solidFill>
                <a:schemeClr val="dk1"/>
              </a:solidFill>
              <a:latin typeface="+mn-lt"/>
              <a:ea typeface="+mn-ea"/>
              <a:cs typeface="+mn-cs"/>
            </a:rPr>
            <a:t>に伴う地方債発行が見込まれるが、合併特例事業債の発行可能期限が迫り、</a:t>
          </a:r>
          <a:r>
            <a:rPr kumimoji="1" lang="ja-JP" altLang="en-US" sz="1100">
              <a:solidFill>
                <a:schemeClr val="dk1"/>
              </a:solidFill>
              <a:latin typeface="+mn-lt"/>
              <a:ea typeface="+mn-ea"/>
              <a:cs typeface="+mn-cs"/>
            </a:rPr>
            <a:t>期限到来後は</a:t>
          </a:r>
          <a:r>
            <a:rPr kumimoji="1" lang="ja-JP" altLang="ja-JP" sz="1100">
              <a:solidFill>
                <a:schemeClr val="dk1"/>
              </a:solidFill>
              <a:latin typeface="+mn-lt"/>
              <a:ea typeface="+mn-ea"/>
              <a:cs typeface="+mn-cs"/>
            </a:rPr>
            <a:t>交付税措置の有利な地方債を活用することが難しくなるため、事業の取捨選択を行い、地方債残高の縮減に努める。</a:t>
          </a:r>
          <a:endParaRPr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将来負担額における一般会計等に係る地方債の現在高は増加傾向となってい</a:t>
          </a:r>
          <a:r>
            <a:rPr kumimoji="1" lang="ja-JP" altLang="en-US" sz="1100">
              <a:solidFill>
                <a:schemeClr val="dk1"/>
              </a:solidFill>
              <a:latin typeface="+mn-lt"/>
              <a:ea typeface="+mn-ea"/>
              <a:cs typeface="+mn-cs"/>
            </a:rPr>
            <a:t>る。平成</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年度は庁舎耐震補強事業（借入額</a:t>
          </a:r>
          <a:r>
            <a:rPr kumimoji="1" lang="en-US" altLang="ja-JP" sz="1100">
              <a:solidFill>
                <a:schemeClr val="dk1"/>
              </a:solidFill>
              <a:latin typeface="+mn-lt"/>
              <a:ea typeface="+mn-ea"/>
              <a:cs typeface="+mn-cs"/>
            </a:rPr>
            <a:t>226</a:t>
          </a:r>
          <a:r>
            <a:rPr kumimoji="1" lang="ja-JP" altLang="en-US" sz="1100">
              <a:solidFill>
                <a:schemeClr val="dk1"/>
              </a:solidFill>
              <a:latin typeface="+mn-lt"/>
              <a:ea typeface="+mn-ea"/>
              <a:cs typeface="+mn-cs"/>
            </a:rPr>
            <a:t>百万円）、国営九頭竜川下流土地改良事業（パイプライン整備）（借入額</a:t>
          </a:r>
          <a:r>
            <a:rPr kumimoji="1" lang="en-US" altLang="ja-JP" sz="1100">
              <a:solidFill>
                <a:schemeClr val="dk1"/>
              </a:solidFill>
              <a:latin typeface="+mn-lt"/>
              <a:ea typeface="+mn-ea"/>
              <a:cs typeface="+mn-cs"/>
            </a:rPr>
            <a:t>405</a:t>
          </a:r>
          <a:r>
            <a:rPr kumimoji="1" lang="ja-JP" altLang="en-US" sz="1100">
              <a:solidFill>
                <a:schemeClr val="dk1"/>
              </a:solidFill>
              <a:latin typeface="+mn-lt"/>
              <a:ea typeface="+mn-ea"/>
              <a:cs typeface="+mn-cs"/>
            </a:rPr>
            <a:t>百万円）、農業者トレーニングセンター改修事業（借入額</a:t>
          </a:r>
          <a:r>
            <a:rPr kumimoji="1" lang="en-US" altLang="ja-JP" sz="1100">
              <a:solidFill>
                <a:schemeClr val="dk1"/>
              </a:solidFill>
              <a:latin typeface="+mn-lt"/>
              <a:ea typeface="+mn-ea"/>
              <a:cs typeface="+mn-cs"/>
            </a:rPr>
            <a:t>164</a:t>
          </a:r>
          <a:r>
            <a:rPr kumimoji="1" lang="ja-JP" altLang="en-US" sz="1100">
              <a:solidFill>
                <a:schemeClr val="dk1"/>
              </a:solidFill>
              <a:latin typeface="+mn-lt"/>
              <a:ea typeface="+mn-ea"/>
              <a:cs typeface="+mn-cs"/>
            </a:rPr>
            <a:t>百万円）などの大型事業に伴い償還額以上の起債を行ったため、残高が大幅に上昇している。起債にあたっては、</a:t>
          </a:r>
          <a:r>
            <a:rPr kumimoji="1" lang="ja-JP" altLang="ja-JP" sz="1100">
              <a:solidFill>
                <a:schemeClr val="dk1"/>
              </a:solidFill>
              <a:latin typeface="+mn-lt"/>
              <a:ea typeface="+mn-ea"/>
              <a:cs typeface="+mn-cs"/>
            </a:rPr>
            <a:t>地方交付税で措置される地方債を活用し、充当可能財源等における基準財政需要額算入見込額</a:t>
          </a:r>
          <a:r>
            <a:rPr kumimoji="1" lang="ja-JP" altLang="en-US" sz="1100">
              <a:solidFill>
                <a:schemeClr val="dk1"/>
              </a:solidFill>
              <a:latin typeface="+mn-lt"/>
              <a:ea typeface="+mn-ea"/>
              <a:cs typeface="+mn-cs"/>
            </a:rPr>
            <a:t>の確保に努めている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充当可能基金について</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ここ数年、財政調整基金への積立てを行ったため、増加傾向となっている。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今後、地方交付税における合併算定替の段階的な縮減に比例して充当可能基金の減少（財政調整基金の取崩し）が見込まれることから、地方債残高の縮減に努める。</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福井県あわら市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28,805
28,467
116.98
15,639,355
15,171,450
424,575
8,415,664
17,828,565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30.5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福井県あわら市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28,805
28,467
116.98
15,639,355
15,171,450
424,575
8,415,664
17,828,565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30.5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福井県あわら市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28,805
28,467
116.98
15,639,355
15,171,450
424,575
8,415,664
17,828,565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30.5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福井県あわら市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28,805
28,467
116.98
15,639,355
15,171,450
424,575
8,415,664
17,828,565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30.5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類似団体平均を上回っているが、横ばい傾向となっている。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市税および税外債権の収納率向上を図り</a:t>
          </a:r>
          <a:r>
            <a:rPr kumimoji="1" lang="ja-JP" altLang="ja-JP" sz="1100">
              <a:solidFill>
                <a:schemeClr val="dk1"/>
              </a:solidFill>
              <a:latin typeface="+mn-lt"/>
              <a:ea typeface="+mn-ea"/>
              <a:cs typeface="+mn-cs"/>
            </a:rPr>
            <a:t>、</a:t>
          </a:r>
          <a:r>
            <a:rPr lang="ja-JP" altLang="ja-JP" sz="1100" b="0" i="0" baseline="0">
              <a:solidFill>
                <a:schemeClr val="dk1"/>
              </a:solidFill>
              <a:latin typeface="+mn-lt"/>
              <a:ea typeface="+mn-ea"/>
              <a:cs typeface="+mn-cs"/>
            </a:rPr>
            <a:t>財源を確保し、</a:t>
          </a:r>
          <a:r>
            <a:rPr kumimoji="1" lang="ja-JP" altLang="ja-JP" sz="1100">
              <a:solidFill>
                <a:schemeClr val="dk1"/>
              </a:solidFill>
              <a:latin typeface="+mn-lt"/>
              <a:ea typeface="+mn-ea"/>
              <a:cs typeface="+mn-cs"/>
            </a:rPr>
            <a:t>財政基盤の強化に努める。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26458</xdr:rowOff>
    </xdr:from>
    <xdr:to>
      <xdr:col>7</xdr:col>
      <xdr:colOff>152400</xdr:colOff>
      <xdr:row>40</xdr:row>
      <xdr:rowOff>26458</xdr:rowOff>
    </xdr:to>
    <xdr:cxnSp macro="">
      <xdr:nvCxnSpPr>
        <xdr:cNvPr id="68" name="直線コネクタ 67"/>
        <xdr:cNvCxnSpPr/>
      </xdr:nvCxnSpPr>
      <xdr:spPr>
        <a:xfrm>
          <a:off x="4114800" y="688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26458</xdr:rowOff>
    </xdr:from>
    <xdr:to>
      <xdr:col>6</xdr:col>
      <xdr:colOff>0</xdr:colOff>
      <xdr:row>40</xdr:row>
      <xdr:rowOff>26458</xdr:rowOff>
    </xdr:to>
    <xdr:cxnSp macro="">
      <xdr:nvCxnSpPr>
        <xdr:cNvPr id="71" name="直線コネクタ 70"/>
        <xdr:cNvCxnSpPr/>
      </xdr:nvCxnSpPr>
      <xdr:spPr>
        <a:xfrm>
          <a:off x="3225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26458</xdr:rowOff>
    </xdr:from>
    <xdr:to>
      <xdr:col>4</xdr:col>
      <xdr:colOff>482600</xdr:colOff>
      <xdr:row>40</xdr:row>
      <xdr:rowOff>26458</xdr:rowOff>
    </xdr:to>
    <xdr:cxnSp macro="">
      <xdr:nvCxnSpPr>
        <xdr:cNvPr id="74" name="直線コネクタ 73"/>
        <xdr:cNvCxnSpPr/>
      </xdr:nvCxnSpPr>
      <xdr:spPr>
        <a:xfrm>
          <a:off x="2336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26458</xdr:rowOff>
    </xdr:from>
    <xdr:to>
      <xdr:col>3</xdr:col>
      <xdr:colOff>279400</xdr:colOff>
      <xdr:row>40</xdr:row>
      <xdr:rowOff>26458</xdr:rowOff>
    </xdr:to>
    <xdr:cxnSp macro="">
      <xdr:nvCxnSpPr>
        <xdr:cNvPr id="77" name="直線コネクタ 76"/>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87" name="円/楕円 86"/>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163635</xdr:rowOff>
    </xdr:from>
    <xdr:ext cx="762000" cy="259045"/>
    <xdr:sp macro="" textlink="">
      <xdr:nvSpPr>
        <xdr:cNvPr id="88"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147108</xdr:rowOff>
    </xdr:from>
    <xdr:to>
      <xdr:col>6</xdr:col>
      <xdr:colOff>50800</xdr:colOff>
      <xdr:row>40</xdr:row>
      <xdr:rowOff>77258</xdr:rowOff>
    </xdr:to>
    <xdr:sp macro="" textlink="">
      <xdr:nvSpPr>
        <xdr:cNvPr id="89" name="円/楕円 88"/>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90" name="テキスト ボックス 89"/>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147108</xdr:rowOff>
    </xdr:from>
    <xdr:to>
      <xdr:col>4</xdr:col>
      <xdr:colOff>533400</xdr:colOff>
      <xdr:row>40</xdr:row>
      <xdr:rowOff>77258</xdr:rowOff>
    </xdr:to>
    <xdr:sp macro="" textlink="">
      <xdr:nvSpPr>
        <xdr:cNvPr id="91" name="円/楕円 90"/>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92" name="テキスト ボックス 91"/>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147108</xdr:rowOff>
    </xdr:from>
    <xdr:to>
      <xdr:col>3</xdr:col>
      <xdr:colOff>330200</xdr:colOff>
      <xdr:row>40</xdr:row>
      <xdr:rowOff>77258</xdr:rowOff>
    </xdr:to>
    <xdr:sp macro="" textlink="">
      <xdr:nvSpPr>
        <xdr:cNvPr id="93" name="円/楕円 92"/>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94" name="テキスト ボックス 93"/>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95" name="円/楕円 94"/>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96" name="テキスト ボックス 95"/>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普通交付税や臨時財政対策債の減収を受けて</a:t>
          </a:r>
          <a:r>
            <a:rPr lang="ja-JP" altLang="ja-JP" sz="1100" b="0" i="0" baseline="0">
              <a:solidFill>
                <a:schemeClr val="dk1"/>
              </a:solidFill>
              <a:latin typeface="+mn-lt"/>
              <a:ea typeface="+mn-ea"/>
              <a:cs typeface="+mn-cs"/>
            </a:rPr>
            <a:t>経常一般財源等総額が</a:t>
          </a:r>
          <a:r>
            <a:rPr lang="ja-JP" altLang="en-US" sz="1100" b="0" i="0" baseline="0">
              <a:solidFill>
                <a:schemeClr val="dk1"/>
              </a:solidFill>
              <a:latin typeface="+mn-lt"/>
              <a:ea typeface="+mn-ea"/>
              <a:cs typeface="+mn-cs"/>
            </a:rPr>
            <a:t>減額</a:t>
          </a:r>
          <a:r>
            <a:rPr lang="ja-JP" altLang="ja-JP" sz="1100" b="0" i="0" baseline="0">
              <a:solidFill>
                <a:schemeClr val="dk1"/>
              </a:solidFill>
              <a:latin typeface="+mn-lt"/>
              <a:ea typeface="+mn-ea"/>
              <a:cs typeface="+mn-cs"/>
            </a:rPr>
            <a:t>となったことにより、前年度比</a:t>
          </a:r>
          <a:r>
            <a:rPr lang="en-US" altLang="ja-JP" sz="1100" b="0" i="0" baseline="0">
              <a:solidFill>
                <a:schemeClr val="dk1"/>
              </a:solidFill>
              <a:latin typeface="+mn-lt"/>
              <a:ea typeface="+mn-ea"/>
              <a:cs typeface="+mn-cs"/>
            </a:rPr>
            <a:t>3.4</a:t>
          </a:r>
          <a:r>
            <a:rPr lang="ja-JP" altLang="ja-JP" sz="1100" b="0" i="0" baseline="0">
              <a:solidFill>
                <a:schemeClr val="dk1"/>
              </a:solidFill>
              <a:latin typeface="+mn-lt"/>
              <a:ea typeface="+mn-ea"/>
              <a:cs typeface="+mn-cs"/>
            </a:rPr>
            <a:t>％の</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となっている。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今後も、地方交付税における合併算定替の段階的な縮減による経常一般財源等総額の減少や、公債費の増加が見込まれることから、引き続き、積極的な税収の確保や義務的経費削減などの行財政改革を推進し、経常経費の抑制に努める。</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109982</xdr:rowOff>
    </xdr:from>
    <xdr:to>
      <xdr:col>7</xdr:col>
      <xdr:colOff>152400</xdr:colOff>
      <xdr:row>60</xdr:row>
      <xdr:rowOff>102616</xdr:rowOff>
    </xdr:to>
    <xdr:cxnSp macro="">
      <xdr:nvCxnSpPr>
        <xdr:cNvPr id="129" name="直線コネクタ 128"/>
        <xdr:cNvCxnSpPr/>
      </xdr:nvCxnSpPr>
      <xdr:spPr>
        <a:xfrm>
          <a:off x="4114800" y="10225532"/>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109982</xdr:rowOff>
    </xdr:from>
    <xdr:to>
      <xdr:col>6</xdr:col>
      <xdr:colOff>0</xdr:colOff>
      <xdr:row>60</xdr:row>
      <xdr:rowOff>131572</xdr:rowOff>
    </xdr:to>
    <xdr:cxnSp macro="">
      <xdr:nvCxnSpPr>
        <xdr:cNvPr id="132" name="直線コネクタ 131"/>
        <xdr:cNvCxnSpPr/>
      </xdr:nvCxnSpPr>
      <xdr:spPr>
        <a:xfrm flipV="1">
          <a:off x="3225800" y="1022553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48785</xdr:rowOff>
    </xdr:from>
    <xdr:ext cx="736600" cy="259045"/>
    <xdr:sp macro="" textlink="">
      <xdr:nvSpPr>
        <xdr:cNvPr id="134" name="テキスト ボックス 133"/>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129286</xdr:rowOff>
    </xdr:from>
    <xdr:to>
      <xdr:col>4</xdr:col>
      <xdr:colOff>482600</xdr:colOff>
      <xdr:row>60</xdr:row>
      <xdr:rowOff>131572</xdr:rowOff>
    </xdr:to>
    <xdr:cxnSp macro="">
      <xdr:nvCxnSpPr>
        <xdr:cNvPr id="135" name="直線コネクタ 134"/>
        <xdr:cNvCxnSpPr/>
      </xdr:nvCxnSpPr>
      <xdr:spPr>
        <a:xfrm>
          <a:off x="2336800" y="102448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7" name="テキスト ボックス 136"/>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129286</xdr:rowOff>
    </xdr:from>
    <xdr:to>
      <xdr:col>3</xdr:col>
      <xdr:colOff>279400</xdr:colOff>
      <xdr:row>60</xdr:row>
      <xdr:rowOff>117094</xdr:rowOff>
    </xdr:to>
    <xdr:cxnSp macro="">
      <xdr:nvCxnSpPr>
        <xdr:cNvPr id="138" name="直線コネクタ 137"/>
        <xdr:cNvCxnSpPr/>
      </xdr:nvCxnSpPr>
      <xdr:spPr>
        <a:xfrm flipV="1">
          <a:off x="1447800" y="1024483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51816</xdr:rowOff>
    </xdr:from>
    <xdr:to>
      <xdr:col>7</xdr:col>
      <xdr:colOff>203200</xdr:colOff>
      <xdr:row>60</xdr:row>
      <xdr:rowOff>153416</xdr:rowOff>
    </xdr:to>
    <xdr:sp macro="" textlink="">
      <xdr:nvSpPr>
        <xdr:cNvPr id="148" name="円/楕円 147"/>
        <xdr:cNvSpPr/>
      </xdr:nvSpPr>
      <xdr:spPr>
        <a:xfrm>
          <a:off x="49022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68343</xdr:rowOff>
    </xdr:from>
    <xdr:ext cx="762000" cy="259045"/>
    <xdr:sp macro="" textlink="">
      <xdr:nvSpPr>
        <xdr:cNvPr id="149" name="財政構造の弾力性該当値テキスト"/>
        <xdr:cNvSpPr txBox="1"/>
      </xdr:nvSpPr>
      <xdr:spPr>
        <a:xfrm>
          <a:off x="5041900" y="1018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59182</xdr:rowOff>
    </xdr:from>
    <xdr:to>
      <xdr:col>6</xdr:col>
      <xdr:colOff>50800</xdr:colOff>
      <xdr:row>59</xdr:row>
      <xdr:rowOff>160782</xdr:rowOff>
    </xdr:to>
    <xdr:sp macro="" textlink="">
      <xdr:nvSpPr>
        <xdr:cNvPr id="150" name="円/楕円 149"/>
        <xdr:cNvSpPr/>
      </xdr:nvSpPr>
      <xdr:spPr>
        <a:xfrm>
          <a:off x="4064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170959</xdr:rowOff>
    </xdr:from>
    <xdr:ext cx="736600" cy="259045"/>
    <xdr:sp macro="" textlink="">
      <xdr:nvSpPr>
        <xdr:cNvPr id="151" name="テキスト ボックス 150"/>
        <xdr:cNvSpPr txBox="1"/>
      </xdr:nvSpPr>
      <xdr:spPr>
        <a:xfrm>
          <a:off x="3733800" y="994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80772</xdr:rowOff>
    </xdr:from>
    <xdr:to>
      <xdr:col>4</xdr:col>
      <xdr:colOff>533400</xdr:colOff>
      <xdr:row>61</xdr:row>
      <xdr:rowOff>10922</xdr:rowOff>
    </xdr:to>
    <xdr:sp macro="" textlink="">
      <xdr:nvSpPr>
        <xdr:cNvPr id="152" name="円/楕円 151"/>
        <xdr:cNvSpPr/>
      </xdr:nvSpPr>
      <xdr:spPr>
        <a:xfrm>
          <a:off x="3175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21099</xdr:rowOff>
    </xdr:from>
    <xdr:ext cx="762000" cy="259045"/>
    <xdr:sp macro="" textlink="">
      <xdr:nvSpPr>
        <xdr:cNvPr id="153" name="テキスト ボックス 152"/>
        <xdr:cNvSpPr txBox="1"/>
      </xdr:nvSpPr>
      <xdr:spPr>
        <a:xfrm>
          <a:off x="2844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78486</xdr:rowOff>
    </xdr:from>
    <xdr:to>
      <xdr:col>3</xdr:col>
      <xdr:colOff>330200</xdr:colOff>
      <xdr:row>60</xdr:row>
      <xdr:rowOff>8636</xdr:rowOff>
    </xdr:to>
    <xdr:sp macro="" textlink="">
      <xdr:nvSpPr>
        <xdr:cNvPr id="154" name="円/楕円 153"/>
        <xdr:cNvSpPr/>
      </xdr:nvSpPr>
      <xdr:spPr>
        <a:xfrm>
          <a:off x="2286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18813</xdr:rowOff>
    </xdr:from>
    <xdr:ext cx="762000" cy="259045"/>
    <xdr:sp macro="" textlink="">
      <xdr:nvSpPr>
        <xdr:cNvPr id="155" name="テキスト ボックス 154"/>
        <xdr:cNvSpPr txBox="1"/>
      </xdr:nvSpPr>
      <xdr:spPr>
        <a:xfrm>
          <a:off x="1955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66294</xdr:rowOff>
    </xdr:from>
    <xdr:to>
      <xdr:col>2</xdr:col>
      <xdr:colOff>127000</xdr:colOff>
      <xdr:row>60</xdr:row>
      <xdr:rowOff>167894</xdr:rowOff>
    </xdr:to>
    <xdr:sp macro="" textlink="">
      <xdr:nvSpPr>
        <xdr:cNvPr id="156" name="円/楕円 155"/>
        <xdr:cNvSpPr/>
      </xdr:nvSpPr>
      <xdr:spPr>
        <a:xfrm>
          <a:off x="1397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6621</xdr:rowOff>
    </xdr:from>
    <xdr:ext cx="762000" cy="259045"/>
    <xdr:sp macro="" textlink="">
      <xdr:nvSpPr>
        <xdr:cNvPr id="157" name="テキスト ボックス 156"/>
        <xdr:cNvSpPr txBox="1"/>
      </xdr:nvSpPr>
      <xdr:spPr>
        <a:xfrm>
          <a:off x="1066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[131,773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消防、ゴミ処理、介護保険などの業務を一部事務組合または広域連合で実施していること（人件費・物件費の低減）</a:t>
          </a:r>
          <a:r>
            <a:rPr lang="ja-JP" altLang="en-US" sz="1100" b="0" i="0" baseline="0">
              <a:solidFill>
                <a:schemeClr val="dk1"/>
              </a:solidFill>
              <a:latin typeface="+mn-lt"/>
              <a:ea typeface="+mn-ea"/>
              <a:cs typeface="+mn-cs"/>
            </a:rPr>
            <a:t>により</a:t>
          </a:r>
          <a:r>
            <a:rPr lang="ja-JP" altLang="ja-JP" sz="1100" b="0" i="0" baseline="0">
              <a:solidFill>
                <a:schemeClr val="dk1"/>
              </a:solidFill>
              <a:latin typeface="+mn-lt"/>
              <a:ea typeface="+mn-ea"/>
              <a:cs typeface="+mn-cs"/>
            </a:rPr>
            <a:t>類似団体平均を下回</a:t>
          </a:r>
          <a:r>
            <a:rPr lang="ja-JP" altLang="en-US" sz="1100" b="0" i="0" baseline="0">
              <a:solidFill>
                <a:schemeClr val="dk1"/>
              </a:solidFill>
              <a:latin typeface="+mn-lt"/>
              <a:ea typeface="+mn-ea"/>
              <a:cs typeface="+mn-cs"/>
            </a:rPr>
            <a:t>る結果となっている。</a:t>
          </a:r>
          <a:endParaRPr lang="en-US" altLang="ja-JP" sz="1100" b="0" i="0" baseline="0">
            <a:solidFill>
              <a:schemeClr val="dk1"/>
            </a:solidFill>
            <a:latin typeface="+mn-lt"/>
            <a:ea typeface="+mn-ea"/>
            <a:cs typeface="+mn-cs"/>
          </a:endParaRPr>
        </a:p>
        <a:p>
          <a:r>
            <a:rPr lang="ja-JP" altLang="en-US" sz="1100" b="0" i="0" baseline="0">
              <a:solidFill>
                <a:schemeClr val="dk1"/>
              </a:solidFill>
              <a:latin typeface="+mn-lt"/>
              <a:ea typeface="+mn-ea"/>
              <a:cs typeface="+mn-cs"/>
            </a:rPr>
            <a:t>　しかし、地方創生加速化</a:t>
          </a:r>
          <a:r>
            <a:rPr lang="ja-JP" altLang="ja-JP" sz="1100">
              <a:solidFill>
                <a:schemeClr val="dk1"/>
              </a:solidFill>
              <a:latin typeface="+mn-lt"/>
              <a:ea typeface="+mn-ea"/>
              <a:cs typeface="+mn-cs"/>
            </a:rPr>
            <a:t>交付金を活用して実施した</a:t>
          </a:r>
          <a:r>
            <a:rPr lang="ja-JP" altLang="en-US" sz="1100">
              <a:solidFill>
                <a:schemeClr val="dk1"/>
              </a:solidFill>
              <a:latin typeface="+mn-lt"/>
              <a:ea typeface="+mn-ea"/>
              <a:cs typeface="+mn-cs"/>
            </a:rPr>
            <a:t>ブランド創出事業業務委託</a:t>
          </a:r>
          <a:r>
            <a:rPr lang="ja-JP" altLang="ja-JP" sz="1100">
              <a:solidFill>
                <a:schemeClr val="dk1"/>
              </a:solidFill>
              <a:latin typeface="+mn-lt"/>
              <a:ea typeface="+mn-ea"/>
              <a:cs typeface="+mn-cs"/>
            </a:rPr>
            <a:t>や</a:t>
          </a:r>
          <a:r>
            <a:rPr lang="ja-JP" altLang="en-US" sz="1100">
              <a:solidFill>
                <a:schemeClr val="dk1"/>
              </a:solidFill>
              <a:latin typeface="+mn-lt"/>
              <a:ea typeface="+mn-ea"/>
              <a:cs typeface="+mn-cs"/>
            </a:rPr>
            <a:t>平成</a:t>
          </a:r>
          <a:r>
            <a:rPr lang="en-US" altLang="ja-JP" sz="1100">
              <a:solidFill>
                <a:schemeClr val="dk1"/>
              </a:solidFill>
              <a:latin typeface="+mn-lt"/>
              <a:ea typeface="+mn-ea"/>
              <a:cs typeface="+mn-cs"/>
            </a:rPr>
            <a:t>30</a:t>
          </a:r>
          <a:r>
            <a:rPr lang="ja-JP" altLang="en-US" sz="1100">
              <a:solidFill>
                <a:schemeClr val="dk1"/>
              </a:solidFill>
              <a:latin typeface="+mn-lt"/>
              <a:ea typeface="+mn-ea"/>
              <a:cs typeface="+mn-cs"/>
            </a:rPr>
            <a:t>年度</a:t>
          </a:r>
          <a:r>
            <a:rPr lang="ja-JP" altLang="ja-JP" sz="1100">
              <a:solidFill>
                <a:schemeClr val="dk1"/>
              </a:solidFill>
              <a:latin typeface="+mn-lt"/>
              <a:ea typeface="+mn-ea"/>
              <a:cs typeface="+mn-cs"/>
            </a:rPr>
            <a:t>固定資産</a:t>
          </a:r>
          <a:r>
            <a:rPr lang="ja-JP" altLang="en-US" sz="1100">
              <a:solidFill>
                <a:schemeClr val="dk1"/>
              </a:solidFill>
              <a:latin typeface="+mn-lt"/>
              <a:ea typeface="+mn-ea"/>
              <a:cs typeface="+mn-cs"/>
            </a:rPr>
            <a:t>評価替にかかる不動産鑑定業務委託</a:t>
          </a:r>
          <a:r>
            <a:rPr lang="ja-JP" altLang="ja-JP" sz="1100">
              <a:solidFill>
                <a:schemeClr val="dk1"/>
              </a:solidFill>
              <a:latin typeface="+mn-lt"/>
              <a:ea typeface="+mn-ea"/>
              <a:cs typeface="+mn-cs"/>
            </a:rPr>
            <a:t>の実施により物件費が増加したこと</a:t>
          </a:r>
          <a:r>
            <a:rPr lang="ja-JP" altLang="en-US" sz="1100">
              <a:solidFill>
                <a:schemeClr val="dk1"/>
              </a:solidFill>
              <a:latin typeface="+mn-lt"/>
              <a:ea typeface="+mn-ea"/>
              <a:cs typeface="+mn-cs"/>
            </a:rPr>
            <a:t>から</a:t>
          </a:r>
          <a:r>
            <a:rPr lang="ja-JP" altLang="ja-JP" sz="1100">
              <a:solidFill>
                <a:schemeClr val="dk1"/>
              </a:solidFill>
              <a:latin typeface="+mn-lt"/>
              <a:ea typeface="+mn-ea"/>
              <a:cs typeface="+mn-cs"/>
            </a:rPr>
            <a:t>、前年比</a:t>
          </a:r>
          <a:r>
            <a:rPr lang="en-US" altLang="ja-JP" sz="1100">
              <a:solidFill>
                <a:schemeClr val="dk1"/>
              </a:solidFill>
              <a:latin typeface="+mn-lt"/>
              <a:ea typeface="+mn-ea"/>
              <a:cs typeface="+mn-cs"/>
            </a:rPr>
            <a:t>2,559</a:t>
          </a:r>
          <a:r>
            <a:rPr lang="ja-JP" altLang="ja-JP" sz="1100">
              <a:solidFill>
                <a:schemeClr val="dk1"/>
              </a:solidFill>
              <a:latin typeface="+mn-lt"/>
              <a:ea typeface="+mn-ea"/>
              <a:cs typeface="+mn-cs"/>
            </a:rPr>
            <a:t>円の増となっている。</a:t>
          </a:r>
        </a:p>
        <a:p>
          <a:pPr rtl="0"/>
          <a:r>
            <a:rPr lang="ja-JP" altLang="ja-JP" sz="1100" b="0" i="0" baseline="0">
              <a:solidFill>
                <a:schemeClr val="dk1"/>
              </a:solidFill>
              <a:latin typeface="+mn-lt"/>
              <a:ea typeface="+mn-ea"/>
              <a:cs typeface="+mn-cs"/>
            </a:rPr>
            <a:t>　今後も、民間委託の推進等により物件費の上昇が見込まれることから、事務事業の見直しなどに取り組み、経費節減に努める。</a:t>
          </a:r>
          <a:endParaRPr lang="ja-JP" altLang="ja-JP" sz="1100">
            <a:solidFill>
              <a:schemeClr val="dk1"/>
            </a:solidFill>
            <a:latin typeface="+mn-lt"/>
            <a:ea typeface="+mn-ea"/>
            <a:cs typeface="+mn-cs"/>
          </a:endParaRPr>
        </a:p>
        <a:p>
          <a:endParaRPr kumimoji="1" lang="en-US" altLang="ja-JP" sz="1300" b="0" i="0" baseline="0">
            <a:solidFill>
              <a:schemeClr val="dk1"/>
            </a:solidFill>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30705</xdr:rowOff>
    </xdr:from>
    <xdr:to>
      <xdr:col>7</xdr:col>
      <xdr:colOff>152400</xdr:colOff>
      <xdr:row>81</xdr:row>
      <xdr:rowOff>40997</xdr:rowOff>
    </xdr:to>
    <xdr:cxnSp macro="">
      <xdr:nvCxnSpPr>
        <xdr:cNvPr id="192" name="直線コネクタ 191"/>
        <xdr:cNvCxnSpPr/>
      </xdr:nvCxnSpPr>
      <xdr:spPr>
        <a:xfrm>
          <a:off x="4114800" y="13918155"/>
          <a:ext cx="838200" cy="1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25773</xdr:rowOff>
    </xdr:from>
    <xdr:ext cx="762000" cy="259045"/>
    <xdr:sp macro="" textlink="">
      <xdr:nvSpPr>
        <xdr:cNvPr id="193" name="人件費・物件費等の状況平均値テキスト"/>
        <xdr:cNvSpPr txBox="1"/>
      </xdr:nvSpPr>
      <xdr:spPr>
        <a:xfrm>
          <a:off x="5041900" y="13913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2992</xdr:rowOff>
    </xdr:from>
    <xdr:to>
      <xdr:col>6</xdr:col>
      <xdr:colOff>0</xdr:colOff>
      <xdr:row>81</xdr:row>
      <xdr:rowOff>30705</xdr:rowOff>
    </xdr:to>
    <xdr:cxnSp macro="">
      <xdr:nvCxnSpPr>
        <xdr:cNvPr id="195" name="直線コネクタ 194"/>
        <xdr:cNvCxnSpPr/>
      </xdr:nvCxnSpPr>
      <xdr:spPr>
        <a:xfrm>
          <a:off x="3225800" y="13890442"/>
          <a:ext cx="889000" cy="2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157624</xdr:rowOff>
    </xdr:from>
    <xdr:to>
      <xdr:col>4</xdr:col>
      <xdr:colOff>482600</xdr:colOff>
      <xdr:row>81</xdr:row>
      <xdr:rowOff>2992</xdr:rowOff>
    </xdr:to>
    <xdr:cxnSp macro="">
      <xdr:nvCxnSpPr>
        <xdr:cNvPr id="198" name="直線コネクタ 197"/>
        <xdr:cNvCxnSpPr/>
      </xdr:nvCxnSpPr>
      <xdr:spPr>
        <a:xfrm>
          <a:off x="2336800" y="13873624"/>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134507</xdr:rowOff>
    </xdr:from>
    <xdr:to>
      <xdr:col>3</xdr:col>
      <xdr:colOff>279400</xdr:colOff>
      <xdr:row>80</xdr:row>
      <xdr:rowOff>157624</xdr:rowOff>
    </xdr:to>
    <xdr:cxnSp macro="">
      <xdr:nvCxnSpPr>
        <xdr:cNvPr id="201" name="直線コネクタ 200"/>
        <xdr:cNvCxnSpPr/>
      </xdr:nvCxnSpPr>
      <xdr:spPr>
        <a:xfrm>
          <a:off x="1447800" y="13850507"/>
          <a:ext cx="889000" cy="2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161647</xdr:rowOff>
    </xdr:from>
    <xdr:to>
      <xdr:col>7</xdr:col>
      <xdr:colOff>203200</xdr:colOff>
      <xdr:row>81</xdr:row>
      <xdr:rowOff>91797</xdr:rowOff>
    </xdr:to>
    <xdr:sp macro="" textlink="">
      <xdr:nvSpPr>
        <xdr:cNvPr id="211" name="円/楕円 210"/>
        <xdr:cNvSpPr/>
      </xdr:nvSpPr>
      <xdr:spPr>
        <a:xfrm>
          <a:off x="4902200" y="138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82924</xdr:rowOff>
    </xdr:from>
    <xdr:ext cx="762000" cy="259045"/>
    <xdr:sp macro="" textlink="">
      <xdr:nvSpPr>
        <xdr:cNvPr id="212" name="人件費・物件費等の状況該当値テキスト"/>
        <xdr:cNvSpPr txBox="1"/>
      </xdr:nvSpPr>
      <xdr:spPr>
        <a:xfrm>
          <a:off x="5041900" y="1379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131,773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151355</xdr:rowOff>
    </xdr:from>
    <xdr:to>
      <xdr:col>6</xdr:col>
      <xdr:colOff>50800</xdr:colOff>
      <xdr:row>81</xdr:row>
      <xdr:rowOff>81505</xdr:rowOff>
    </xdr:to>
    <xdr:sp macro="" textlink="">
      <xdr:nvSpPr>
        <xdr:cNvPr id="213" name="円/楕円 212"/>
        <xdr:cNvSpPr/>
      </xdr:nvSpPr>
      <xdr:spPr>
        <a:xfrm>
          <a:off x="4064000" y="138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91682</xdr:rowOff>
    </xdr:from>
    <xdr:ext cx="736600" cy="259045"/>
    <xdr:sp macro="" textlink="">
      <xdr:nvSpPr>
        <xdr:cNvPr id="214" name="テキスト ボックス 213"/>
        <xdr:cNvSpPr txBox="1"/>
      </xdr:nvSpPr>
      <xdr:spPr>
        <a:xfrm>
          <a:off x="3733800" y="1363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129,214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123642</xdr:rowOff>
    </xdr:from>
    <xdr:to>
      <xdr:col>4</xdr:col>
      <xdr:colOff>533400</xdr:colOff>
      <xdr:row>81</xdr:row>
      <xdr:rowOff>53792</xdr:rowOff>
    </xdr:to>
    <xdr:sp macro="" textlink="">
      <xdr:nvSpPr>
        <xdr:cNvPr id="215" name="円/楕円 214"/>
        <xdr:cNvSpPr/>
      </xdr:nvSpPr>
      <xdr:spPr>
        <a:xfrm>
          <a:off x="3175000" y="138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63969</xdr:rowOff>
    </xdr:from>
    <xdr:ext cx="762000" cy="259045"/>
    <xdr:sp macro="" textlink="">
      <xdr:nvSpPr>
        <xdr:cNvPr id="216" name="テキスト ボックス 215"/>
        <xdr:cNvSpPr txBox="1"/>
      </xdr:nvSpPr>
      <xdr:spPr>
        <a:xfrm>
          <a:off x="2844800" y="1360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122,323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106824</xdr:rowOff>
    </xdr:from>
    <xdr:to>
      <xdr:col>3</xdr:col>
      <xdr:colOff>330200</xdr:colOff>
      <xdr:row>81</xdr:row>
      <xdr:rowOff>36974</xdr:rowOff>
    </xdr:to>
    <xdr:sp macro="" textlink="">
      <xdr:nvSpPr>
        <xdr:cNvPr id="217" name="円/楕円 216"/>
        <xdr:cNvSpPr/>
      </xdr:nvSpPr>
      <xdr:spPr>
        <a:xfrm>
          <a:off x="2286000" y="1382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47151</xdr:rowOff>
    </xdr:from>
    <xdr:ext cx="762000" cy="259045"/>
    <xdr:sp macro="" textlink="">
      <xdr:nvSpPr>
        <xdr:cNvPr id="218" name="テキスト ボックス 217"/>
        <xdr:cNvSpPr txBox="1"/>
      </xdr:nvSpPr>
      <xdr:spPr>
        <a:xfrm>
          <a:off x="1955800" y="1359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118,141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83707</xdr:rowOff>
    </xdr:from>
    <xdr:to>
      <xdr:col>2</xdr:col>
      <xdr:colOff>127000</xdr:colOff>
      <xdr:row>81</xdr:row>
      <xdr:rowOff>13857</xdr:rowOff>
    </xdr:to>
    <xdr:sp macro="" textlink="">
      <xdr:nvSpPr>
        <xdr:cNvPr id="219" name="円/楕円 218"/>
        <xdr:cNvSpPr/>
      </xdr:nvSpPr>
      <xdr:spPr>
        <a:xfrm>
          <a:off x="1397000" y="1379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24034</xdr:rowOff>
    </xdr:from>
    <xdr:ext cx="762000" cy="259045"/>
    <xdr:sp macro="" textlink="">
      <xdr:nvSpPr>
        <xdr:cNvPr id="220" name="テキスト ボックス 219"/>
        <xdr:cNvSpPr txBox="1"/>
      </xdr:nvSpPr>
      <xdr:spPr>
        <a:xfrm>
          <a:off x="1066800" y="1356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給与水準については、国・県に準じた制度運用を行っており、前年度比</a:t>
          </a:r>
          <a:r>
            <a:rPr kumimoji="1" lang="en-US" altLang="ja-JP" sz="1100">
              <a:solidFill>
                <a:schemeClr val="dk1"/>
              </a:solidFill>
              <a:latin typeface="+mn-lt"/>
              <a:ea typeface="+mn-ea"/>
              <a:cs typeface="+mn-cs"/>
            </a:rPr>
            <a:t>1.3</a:t>
          </a:r>
          <a:r>
            <a:rPr kumimoji="1" lang="ja-JP" altLang="ja-JP" sz="1100">
              <a:solidFill>
                <a:schemeClr val="dk1"/>
              </a:solidFill>
              <a:latin typeface="+mn-lt"/>
              <a:ea typeface="+mn-ea"/>
              <a:cs typeface="+mn-cs"/>
            </a:rPr>
            <a:t>ポイントの</a:t>
          </a:r>
          <a:r>
            <a:rPr kumimoji="1" lang="ja-JP" altLang="en-US" sz="1100">
              <a:solidFill>
                <a:schemeClr val="dk1"/>
              </a:solidFill>
              <a:latin typeface="+mn-lt"/>
              <a:ea typeface="+mn-ea"/>
              <a:cs typeface="+mn-cs"/>
            </a:rPr>
            <a:t>増</a:t>
          </a:r>
          <a:r>
            <a:rPr kumimoji="1" lang="ja-JP" altLang="ja-JP" sz="1100">
              <a:solidFill>
                <a:schemeClr val="dk1"/>
              </a:solidFill>
              <a:latin typeface="+mn-lt"/>
              <a:ea typeface="+mn-ea"/>
              <a:cs typeface="+mn-cs"/>
            </a:rPr>
            <a:t>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引き続き、給与の適正化に努める。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155423</xdr:rowOff>
    </xdr:from>
    <xdr:to>
      <xdr:col>24</xdr:col>
      <xdr:colOff>558800</xdr:colOff>
      <xdr:row>83</xdr:row>
      <xdr:rowOff>133350</xdr:rowOff>
    </xdr:to>
    <xdr:cxnSp macro="">
      <xdr:nvCxnSpPr>
        <xdr:cNvPr id="256" name="直線コネクタ 255"/>
        <xdr:cNvCxnSpPr/>
      </xdr:nvCxnSpPr>
      <xdr:spPr>
        <a:xfrm>
          <a:off x="16179800" y="14214323"/>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155423</xdr:rowOff>
    </xdr:from>
    <xdr:to>
      <xdr:col>23</xdr:col>
      <xdr:colOff>406400</xdr:colOff>
      <xdr:row>83</xdr:row>
      <xdr:rowOff>75898</xdr:rowOff>
    </xdr:to>
    <xdr:cxnSp macro="">
      <xdr:nvCxnSpPr>
        <xdr:cNvPr id="259" name="直線コネクタ 258"/>
        <xdr:cNvCxnSpPr/>
      </xdr:nvCxnSpPr>
      <xdr:spPr>
        <a:xfrm flipV="1">
          <a:off x="15290800" y="14214323"/>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18445</xdr:rowOff>
    </xdr:from>
    <xdr:to>
      <xdr:col>22</xdr:col>
      <xdr:colOff>203200</xdr:colOff>
      <xdr:row>83</xdr:row>
      <xdr:rowOff>75898</xdr:rowOff>
    </xdr:to>
    <xdr:cxnSp macro="">
      <xdr:nvCxnSpPr>
        <xdr:cNvPr id="262" name="直線コネクタ 261"/>
        <xdr:cNvCxnSpPr/>
      </xdr:nvCxnSpPr>
      <xdr:spPr>
        <a:xfrm>
          <a:off x="14401800" y="142487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4" name="テキスト ボックス 263"/>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18445</xdr:rowOff>
    </xdr:from>
    <xdr:to>
      <xdr:col>21</xdr:col>
      <xdr:colOff>0</xdr:colOff>
      <xdr:row>87</xdr:row>
      <xdr:rowOff>79527</xdr:rowOff>
    </xdr:to>
    <xdr:cxnSp macro="">
      <xdr:nvCxnSpPr>
        <xdr:cNvPr id="265" name="直線コネクタ 264"/>
        <xdr:cNvCxnSpPr/>
      </xdr:nvCxnSpPr>
      <xdr:spPr>
        <a:xfrm flipV="1">
          <a:off x="13512800" y="14248795"/>
          <a:ext cx="889000" cy="7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67" name="テキスト ボックス 266"/>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5" name="円/楕円 274"/>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6"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104623</xdr:rowOff>
    </xdr:from>
    <xdr:to>
      <xdr:col>23</xdr:col>
      <xdr:colOff>457200</xdr:colOff>
      <xdr:row>83</xdr:row>
      <xdr:rowOff>34773</xdr:rowOff>
    </xdr:to>
    <xdr:sp macro="" textlink="">
      <xdr:nvSpPr>
        <xdr:cNvPr id="277" name="円/楕円 276"/>
        <xdr:cNvSpPr/>
      </xdr:nvSpPr>
      <xdr:spPr>
        <a:xfrm>
          <a:off x="16129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44950</xdr:rowOff>
    </xdr:from>
    <xdr:ext cx="736600" cy="259045"/>
    <xdr:sp macro="" textlink="">
      <xdr:nvSpPr>
        <xdr:cNvPr id="278" name="テキスト ボックス 277"/>
        <xdr:cNvSpPr txBox="1"/>
      </xdr:nvSpPr>
      <xdr:spPr>
        <a:xfrm>
          <a:off x="15798800" y="13932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25098</xdr:rowOff>
    </xdr:from>
    <xdr:to>
      <xdr:col>22</xdr:col>
      <xdr:colOff>254000</xdr:colOff>
      <xdr:row>83</xdr:row>
      <xdr:rowOff>126698</xdr:rowOff>
    </xdr:to>
    <xdr:sp macro="" textlink="">
      <xdr:nvSpPr>
        <xdr:cNvPr id="279" name="円/楕円 278"/>
        <xdr:cNvSpPr/>
      </xdr:nvSpPr>
      <xdr:spPr>
        <a:xfrm>
          <a:off x="15240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136875</xdr:rowOff>
    </xdr:from>
    <xdr:ext cx="762000" cy="259045"/>
    <xdr:sp macro="" textlink="">
      <xdr:nvSpPr>
        <xdr:cNvPr id="280" name="テキスト ボックス 279"/>
        <xdr:cNvSpPr txBox="1"/>
      </xdr:nvSpPr>
      <xdr:spPr>
        <a:xfrm>
          <a:off x="14909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139095</xdr:rowOff>
    </xdr:from>
    <xdr:to>
      <xdr:col>21</xdr:col>
      <xdr:colOff>50800</xdr:colOff>
      <xdr:row>83</xdr:row>
      <xdr:rowOff>69245</xdr:rowOff>
    </xdr:to>
    <xdr:sp macro="" textlink="">
      <xdr:nvSpPr>
        <xdr:cNvPr id="281" name="円/楕円 280"/>
        <xdr:cNvSpPr/>
      </xdr:nvSpPr>
      <xdr:spPr>
        <a:xfrm>
          <a:off x="14351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79422</xdr:rowOff>
    </xdr:from>
    <xdr:ext cx="762000" cy="259045"/>
    <xdr:sp macro="" textlink="">
      <xdr:nvSpPr>
        <xdr:cNvPr id="282" name="テキスト ボックス 281"/>
        <xdr:cNvSpPr txBox="1"/>
      </xdr:nvSpPr>
      <xdr:spPr>
        <a:xfrm>
          <a:off x="14020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28727</xdr:rowOff>
    </xdr:from>
    <xdr:to>
      <xdr:col>19</xdr:col>
      <xdr:colOff>533400</xdr:colOff>
      <xdr:row>87</xdr:row>
      <xdr:rowOff>130327</xdr:rowOff>
    </xdr:to>
    <xdr:sp macro="" textlink="">
      <xdr:nvSpPr>
        <xdr:cNvPr id="283" name="円/楕円 282"/>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140504</xdr:rowOff>
    </xdr:from>
    <xdr:ext cx="762000" cy="259045"/>
    <xdr:sp macro="" textlink="">
      <xdr:nvSpPr>
        <xdr:cNvPr id="284" name="テキスト ボックス 283"/>
        <xdr:cNvSpPr txBox="1"/>
      </xdr:nvSpPr>
      <xdr:spPr>
        <a:xfrm>
          <a:off x="13131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30</a:t>
          </a:r>
          <a:r>
            <a:rPr lang="ja-JP" altLang="en-US" sz="1100" b="0" i="0" baseline="0">
              <a:solidFill>
                <a:schemeClr val="dk1"/>
              </a:solidFill>
              <a:latin typeface="+mn-lt"/>
              <a:ea typeface="+mn-ea"/>
              <a:cs typeface="+mn-cs"/>
            </a:rPr>
            <a:t>年度に開催される国民体育大会に向けて任期付職員を採用したことにより</a:t>
          </a:r>
          <a:r>
            <a:rPr lang="ja-JP" altLang="ja-JP" sz="1100" b="0" i="0" baseline="0">
              <a:solidFill>
                <a:schemeClr val="dk1"/>
              </a:solidFill>
              <a:latin typeface="+mn-lt"/>
              <a:ea typeface="+mn-ea"/>
              <a:cs typeface="+mn-cs"/>
            </a:rPr>
            <a:t>、前年度比</a:t>
          </a:r>
          <a:r>
            <a:rPr lang="en-US" altLang="ja-JP" sz="1100" b="0" i="0" baseline="0">
              <a:solidFill>
                <a:schemeClr val="dk1"/>
              </a:solidFill>
              <a:latin typeface="+mn-lt"/>
              <a:ea typeface="+mn-ea"/>
              <a:cs typeface="+mn-cs"/>
            </a:rPr>
            <a:t>0.54</a:t>
          </a:r>
          <a:r>
            <a:rPr lang="ja-JP" altLang="ja-JP" sz="1100" b="0" i="0" baseline="0">
              <a:solidFill>
                <a:schemeClr val="dk1"/>
              </a:solidFill>
              <a:latin typeface="+mn-lt"/>
              <a:ea typeface="+mn-ea"/>
              <a:cs typeface="+mn-cs"/>
            </a:rPr>
            <a:t>人の増となっている。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今後</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、行政運営の合理化・能率化を図り、適正な定員管理に努める。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94434</xdr:rowOff>
    </xdr:from>
    <xdr:to>
      <xdr:col>24</xdr:col>
      <xdr:colOff>558800</xdr:colOff>
      <xdr:row>63</xdr:row>
      <xdr:rowOff>16056</xdr:rowOff>
    </xdr:to>
    <xdr:cxnSp macro="">
      <xdr:nvCxnSpPr>
        <xdr:cNvPr id="321" name="直線コネクタ 320"/>
        <xdr:cNvCxnSpPr/>
      </xdr:nvCxnSpPr>
      <xdr:spPr>
        <a:xfrm>
          <a:off x="16179800" y="10724334"/>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75474</xdr:rowOff>
    </xdr:from>
    <xdr:to>
      <xdr:col>23</xdr:col>
      <xdr:colOff>406400</xdr:colOff>
      <xdr:row>62</xdr:row>
      <xdr:rowOff>94434</xdr:rowOff>
    </xdr:to>
    <xdr:cxnSp macro="">
      <xdr:nvCxnSpPr>
        <xdr:cNvPr id="324" name="直線コネクタ 323"/>
        <xdr:cNvCxnSpPr/>
      </xdr:nvCxnSpPr>
      <xdr:spPr>
        <a:xfrm>
          <a:off x="15290800" y="10705374"/>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89915</xdr:rowOff>
    </xdr:from>
    <xdr:ext cx="736600" cy="259045"/>
    <xdr:sp macro="" textlink="">
      <xdr:nvSpPr>
        <xdr:cNvPr id="326" name="テキスト ボックス 325"/>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59962</xdr:rowOff>
    </xdr:from>
    <xdr:to>
      <xdr:col>22</xdr:col>
      <xdr:colOff>203200</xdr:colOff>
      <xdr:row>62</xdr:row>
      <xdr:rowOff>75474</xdr:rowOff>
    </xdr:to>
    <xdr:cxnSp macro="">
      <xdr:nvCxnSpPr>
        <xdr:cNvPr id="327" name="直線コネクタ 326"/>
        <xdr:cNvCxnSpPr/>
      </xdr:nvCxnSpPr>
      <xdr:spPr>
        <a:xfrm>
          <a:off x="14401800" y="1068986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9" name="テキスト ボックス 328"/>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59962</xdr:rowOff>
    </xdr:from>
    <xdr:to>
      <xdr:col>21</xdr:col>
      <xdr:colOff>0</xdr:colOff>
      <xdr:row>62</xdr:row>
      <xdr:rowOff>73751</xdr:rowOff>
    </xdr:to>
    <xdr:cxnSp macro="">
      <xdr:nvCxnSpPr>
        <xdr:cNvPr id="330" name="直線コネクタ 329"/>
        <xdr:cNvCxnSpPr/>
      </xdr:nvCxnSpPr>
      <xdr:spPr>
        <a:xfrm flipV="1">
          <a:off x="13512800" y="1068986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2" name="テキスト ボックス 331"/>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4" name="テキスト ボックス 333"/>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136706</xdr:rowOff>
    </xdr:from>
    <xdr:to>
      <xdr:col>24</xdr:col>
      <xdr:colOff>609600</xdr:colOff>
      <xdr:row>63</xdr:row>
      <xdr:rowOff>66856</xdr:rowOff>
    </xdr:to>
    <xdr:sp macro="" textlink="">
      <xdr:nvSpPr>
        <xdr:cNvPr id="340" name="円/楕円 339"/>
        <xdr:cNvSpPr/>
      </xdr:nvSpPr>
      <xdr:spPr>
        <a:xfrm>
          <a:off x="16967200" y="107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108783</xdr:rowOff>
    </xdr:from>
    <xdr:ext cx="762000" cy="259045"/>
    <xdr:sp macro="" textlink="">
      <xdr:nvSpPr>
        <xdr:cNvPr id="341" name="定員管理の状況該当値テキスト"/>
        <xdr:cNvSpPr txBox="1"/>
      </xdr:nvSpPr>
      <xdr:spPr>
        <a:xfrm>
          <a:off x="17106900" y="1073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43634</xdr:rowOff>
    </xdr:from>
    <xdr:to>
      <xdr:col>23</xdr:col>
      <xdr:colOff>457200</xdr:colOff>
      <xdr:row>62</xdr:row>
      <xdr:rowOff>145234</xdr:rowOff>
    </xdr:to>
    <xdr:sp macro="" textlink="">
      <xdr:nvSpPr>
        <xdr:cNvPr id="342" name="円/楕円 341"/>
        <xdr:cNvSpPr/>
      </xdr:nvSpPr>
      <xdr:spPr>
        <a:xfrm>
          <a:off x="16129000" y="1067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130011</xdr:rowOff>
    </xdr:from>
    <xdr:ext cx="736600" cy="259045"/>
    <xdr:sp macro="" textlink="">
      <xdr:nvSpPr>
        <xdr:cNvPr id="343" name="テキスト ボックス 342"/>
        <xdr:cNvSpPr txBox="1"/>
      </xdr:nvSpPr>
      <xdr:spPr>
        <a:xfrm>
          <a:off x="15798800" y="10759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24674</xdr:rowOff>
    </xdr:from>
    <xdr:to>
      <xdr:col>22</xdr:col>
      <xdr:colOff>254000</xdr:colOff>
      <xdr:row>62</xdr:row>
      <xdr:rowOff>126274</xdr:rowOff>
    </xdr:to>
    <xdr:sp macro="" textlink="">
      <xdr:nvSpPr>
        <xdr:cNvPr id="344" name="円/楕円 343"/>
        <xdr:cNvSpPr/>
      </xdr:nvSpPr>
      <xdr:spPr>
        <a:xfrm>
          <a:off x="15240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136451</xdr:rowOff>
    </xdr:from>
    <xdr:ext cx="762000" cy="259045"/>
    <xdr:sp macro="" textlink="">
      <xdr:nvSpPr>
        <xdr:cNvPr id="345" name="テキスト ボックス 344"/>
        <xdr:cNvSpPr txBox="1"/>
      </xdr:nvSpPr>
      <xdr:spPr>
        <a:xfrm>
          <a:off x="14909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9162</xdr:rowOff>
    </xdr:from>
    <xdr:to>
      <xdr:col>21</xdr:col>
      <xdr:colOff>50800</xdr:colOff>
      <xdr:row>62</xdr:row>
      <xdr:rowOff>110762</xdr:rowOff>
    </xdr:to>
    <xdr:sp macro="" textlink="">
      <xdr:nvSpPr>
        <xdr:cNvPr id="346" name="円/楕円 345"/>
        <xdr:cNvSpPr/>
      </xdr:nvSpPr>
      <xdr:spPr>
        <a:xfrm>
          <a:off x="14351000" y="1063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120939</xdr:rowOff>
    </xdr:from>
    <xdr:ext cx="762000" cy="259045"/>
    <xdr:sp macro="" textlink="">
      <xdr:nvSpPr>
        <xdr:cNvPr id="347" name="テキスト ボックス 346"/>
        <xdr:cNvSpPr txBox="1"/>
      </xdr:nvSpPr>
      <xdr:spPr>
        <a:xfrm>
          <a:off x="14020800" y="1040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22951</xdr:rowOff>
    </xdr:from>
    <xdr:to>
      <xdr:col>19</xdr:col>
      <xdr:colOff>533400</xdr:colOff>
      <xdr:row>62</xdr:row>
      <xdr:rowOff>124551</xdr:rowOff>
    </xdr:to>
    <xdr:sp macro="" textlink="">
      <xdr:nvSpPr>
        <xdr:cNvPr id="348" name="円/楕円 347"/>
        <xdr:cNvSpPr/>
      </xdr:nvSpPr>
      <xdr:spPr>
        <a:xfrm>
          <a:off x="13462000" y="106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134728</xdr:rowOff>
    </xdr:from>
    <xdr:ext cx="762000" cy="259045"/>
    <xdr:sp macro="" textlink="">
      <xdr:nvSpPr>
        <xdr:cNvPr id="349" name="テキスト ボックス 348"/>
        <xdr:cNvSpPr txBox="1"/>
      </xdr:nvSpPr>
      <xdr:spPr>
        <a:xfrm>
          <a:off x="13131800" y="1042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latin typeface="+mn-lt"/>
              <a:ea typeface="+mn-ea"/>
              <a:cs typeface="+mn-cs"/>
            </a:rPr>
            <a:t>　地方債残高は増加傾向にあるが、合併特例事業債等の交付税で措置される地方債を活用してきたため、実質公債費比率は減少傾向となっており、前年度比</a:t>
          </a:r>
          <a:r>
            <a:rPr lang="en-US" altLang="ja-JP" sz="1100" b="0" i="0" baseline="0">
              <a:solidFill>
                <a:schemeClr val="dk1"/>
              </a:solidFill>
              <a:latin typeface="+mn-lt"/>
              <a:ea typeface="+mn-ea"/>
              <a:cs typeface="+mn-cs"/>
            </a:rPr>
            <a:t>0.8</a:t>
          </a:r>
          <a:r>
            <a:rPr lang="ja-JP" altLang="ja-JP" sz="1100" b="0" i="0" baseline="0">
              <a:solidFill>
                <a:schemeClr val="dk1"/>
              </a:solidFill>
              <a:latin typeface="+mn-lt"/>
              <a:ea typeface="+mn-ea"/>
              <a:cs typeface="+mn-cs"/>
            </a:rPr>
            <a:t>％の減となっている。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しかし、合併特例事業債の発行可能期限が迫り、今後、交付税措置の有利な地方債を活用することが難しくなることや、北陸新幹線整備事業など</a:t>
          </a:r>
          <a:r>
            <a:rPr lang="ja-JP" altLang="en-US" sz="1100" b="0" i="0" baseline="0">
              <a:solidFill>
                <a:schemeClr val="dk1"/>
              </a:solidFill>
              <a:latin typeface="+mn-lt"/>
              <a:ea typeface="+mn-ea"/>
              <a:cs typeface="+mn-cs"/>
            </a:rPr>
            <a:t>の実施</a:t>
          </a:r>
          <a:r>
            <a:rPr lang="ja-JP" altLang="ja-JP" sz="1100" b="0" i="0" baseline="0">
              <a:solidFill>
                <a:schemeClr val="dk1"/>
              </a:solidFill>
              <a:latin typeface="+mn-lt"/>
              <a:ea typeface="+mn-ea"/>
              <a:cs typeface="+mn-cs"/>
            </a:rPr>
            <a:t>により今後もある程度の地方債の発行が見込まれるため、実質公債費比率の上昇が懸念される。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今後は、普通</a:t>
          </a:r>
          <a:r>
            <a:rPr kumimoji="1" lang="ja-JP" altLang="ja-JP" sz="1100">
              <a:solidFill>
                <a:schemeClr val="dk1"/>
              </a:solidFill>
              <a:latin typeface="+mn-lt"/>
              <a:ea typeface="+mn-ea"/>
              <a:cs typeface="+mn-cs"/>
            </a:rPr>
            <a:t>建設事業の取捨選択により計画的な地方債の発行に取り組み、実質公債費比率</a:t>
          </a:r>
          <a:r>
            <a:rPr lang="ja-JP" altLang="ja-JP" sz="1100" b="0" i="0" baseline="0">
              <a:solidFill>
                <a:schemeClr val="dk1"/>
              </a:solidFill>
              <a:latin typeface="+mn-lt"/>
              <a:ea typeface="+mn-ea"/>
              <a:cs typeface="+mn-cs"/>
            </a:rPr>
            <a:t>の抑制に努める。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73237</xdr:rowOff>
    </xdr:from>
    <xdr:to>
      <xdr:col>24</xdr:col>
      <xdr:colOff>558800</xdr:colOff>
      <xdr:row>39</xdr:row>
      <xdr:rowOff>137583</xdr:rowOff>
    </xdr:to>
    <xdr:cxnSp macro="">
      <xdr:nvCxnSpPr>
        <xdr:cNvPr id="383" name="直線コネクタ 382"/>
        <xdr:cNvCxnSpPr/>
      </xdr:nvCxnSpPr>
      <xdr:spPr>
        <a:xfrm flipV="1">
          <a:off x="16179800" y="675978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4"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137583</xdr:rowOff>
    </xdr:from>
    <xdr:to>
      <xdr:col>23</xdr:col>
      <xdr:colOff>406400</xdr:colOff>
      <xdr:row>40</xdr:row>
      <xdr:rowOff>70696</xdr:rowOff>
    </xdr:to>
    <xdr:cxnSp macro="">
      <xdr:nvCxnSpPr>
        <xdr:cNvPr id="386" name="直線コネクタ 385"/>
        <xdr:cNvCxnSpPr/>
      </xdr:nvCxnSpPr>
      <xdr:spPr>
        <a:xfrm flipV="1">
          <a:off x="15290800" y="682413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8" name="テキスト ボックス 387"/>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70696</xdr:rowOff>
    </xdr:from>
    <xdr:to>
      <xdr:col>22</xdr:col>
      <xdr:colOff>203200</xdr:colOff>
      <xdr:row>40</xdr:row>
      <xdr:rowOff>167217</xdr:rowOff>
    </xdr:to>
    <xdr:cxnSp macro="">
      <xdr:nvCxnSpPr>
        <xdr:cNvPr id="389" name="直線コネクタ 388"/>
        <xdr:cNvCxnSpPr/>
      </xdr:nvCxnSpPr>
      <xdr:spPr>
        <a:xfrm flipV="1">
          <a:off x="14401800" y="69286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91" name="テキスト ボックス 390"/>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167217</xdr:rowOff>
    </xdr:from>
    <xdr:to>
      <xdr:col>21</xdr:col>
      <xdr:colOff>0</xdr:colOff>
      <xdr:row>41</xdr:row>
      <xdr:rowOff>84244</xdr:rowOff>
    </xdr:to>
    <xdr:cxnSp macro="">
      <xdr:nvCxnSpPr>
        <xdr:cNvPr id="392" name="直線コネクタ 391"/>
        <xdr:cNvCxnSpPr/>
      </xdr:nvCxnSpPr>
      <xdr:spPr>
        <a:xfrm flipV="1">
          <a:off x="13512800" y="70252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4" name="テキスト ボックス 393"/>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6" name="テキスト ボックス 395"/>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22437</xdr:rowOff>
    </xdr:from>
    <xdr:to>
      <xdr:col>24</xdr:col>
      <xdr:colOff>609600</xdr:colOff>
      <xdr:row>39</xdr:row>
      <xdr:rowOff>124037</xdr:rowOff>
    </xdr:to>
    <xdr:sp macro="" textlink="">
      <xdr:nvSpPr>
        <xdr:cNvPr id="402" name="円/楕円 401"/>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38964</xdr:rowOff>
    </xdr:from>
    <xdr:ext cx="762000" cy="259045"/>
    <xdr:sp macro="" textlink="">
      <xdr:nvSpPr>
        <xdr:cNvPr id="403" name="公債費負担の状況該当値テキスト"/>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86783</xdr:rowOff>
    </xdr:from>
    <xdr:to>
      <xdr:col>23</xdr:col>
      <xdr:colOff>457200</xdr:colOff>
      <xdr:row>40</xdr:row>
      <xdr:rowOff>16933</xdr:rowOff>
    </xdr:to>
    <xdr:sp macro="" textlink="">
      <xdr:nvSpPr>
        <xdr:cNvPr id="404" name="円/楕円 403"/>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27110</xdr:rowOff>
    </xdr:from>
    <xdr:ext cx="736600" cy="259045"/>
    <xdr:sp macro="" textlink="">
      <xdr:nvSpPr>
        <xdr:cNvPr id="405" name="テキスト ボックス 404"/>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19896</xdr:rowOff>
    </xdr:from>
    <xdr:to>
      <xdr:col>22</xdr:col>
      <xdr:colOff>254000</xdr:colOff>
      <xdr:row>40</xdr:row>
      <xdr:rowOff>121496</xdr:rowOff>
    </xdr:to>
    <xdr:sp macro="" textlink="">
      <xdr:nvSpPr>
        <xdr:cNvPr id="406" name="円/楕円 405"/>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131673</xdr:rowOff>
    </xdr:from>
    <xdr:ext cx="762000" cy="259045"/>
    <xdr:sp macro="" textlink="">
      <xdr:nvSpPr>
        <xdr:cNvPr id="407" name="テキスト ボックス 406"/>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116417</xdr:rowOff>
    </xdr:from>
    <xdr:to>
      <xdr:col>21</xdr:col>
      <xdr:colOff>50800</xdr:colOff>
      <xdr:row>41</xdr:row>
      <xdr:rowOff>46567</xdr:rowOff>
    </xdr:to>
    <xdr:sp macro="" textlink="">
      <xdr:nvSpPr>
        <xdr:cNvPr id="408" name="円/楕円 407"/>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56744</xdr:rowOff>
    </xdr:from>
    <xdr:ext cx="762000" cy="259045"/>
    <xdr:sp macro="" textlink="">
      <xdr:nvSpPr>
        <xdr:cNvPr id="409" name="テキスト ボックス 408"/>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33444</xdr:rowOff>
    </xdr:from>
    <xdr:to>
      <xdr:col>19</xdr:col>
      <xdr:colOff>533400</xdr:colOff>
      <xdr:row>41</xdr:row>
      <xdr:rowOff>135044</xdr:rowOff>
    </xdr:to>
    <xdr:sp macro="" textlink="">
      <xdr:nvSpPr>
        <xdr:cNvPr id="410" name="円/楕円 409"/>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145221</xdr:rowOff>
    </xdr:from>
    <xdr:ext cx="762000" cy="259045"/>
    <xdr:sp macro="" textlink="">
      <xdr:nvSpPr>
        <xdr:cNvPr id="411" name="テキスト ボックス 410"/>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財政調整基金等の積立てにより、充当可能財源等額が増加したため、前年度比</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％の減となっている。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地方交付税における合併算定替の段階的な縮減により、財政調整基金による財源補てんが見込まれる。充当可能財源等額の減少および地方債残高の増加により将来負担比率の上昇が懸念されるため、地方債発行の抑制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44238</xdr:rowOff>
    </xdr:from>
    <xdr:to>
      <xdr:col>24</xdr:col>
      <xdr:colOff>558800</xdr:colOff>
      <xdr:row>15</xdr:row>
      <xdr:rowOff>61934</xdr:rowOff>
    </xdr:to>
    <xdr:cxnSp macro="">
      <xdr:nvCxnSpPr>
        <xdr:cNvPr id="445" name="直線コネクタ 444"/>
        <xdr:cNvCxnSpPr/>
      </xdr:nvCxnSpPr>
      <xdr:spPr>
        <a:xfrm flipV="1">
          <a:off x="16179800" y="2615988"/>
          <a:ext cx="8382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6"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61934</xdr:rowOff>
    </xdr:from>
    <xdr:to>
      <xdr:col>23</xdr:col>
      <xdr:colOff>406400</xdr:colOff>
      <xdr:row>15</xdr:row>
      <xdr:rowOff>128693</xdr:rowOff>
    </xdr:to>
    <xdr:cxnSp macro="">
      <xdr:nvCxnSpPr>
        <xdr:cNvPr id="448" name="直線コネクタ 447"/>
        <xdr:cNvCxnSpPr/>
      </xdr:nvCxnSpPr>
      <xdr:spPr>
        <a:xfrm flipV="1">
          <a:off x="15290800" y="2633684"/>
          <a:ext cx="8890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50" name="テキスト ボックス 449"/>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86064</xdr:rowOff>
    </xdr:from>
    <xdr:to>
      <xdr:col>22</xdr:col>
      <xdr:colOff>203200</xdr:colOff>
      <xdr:row>15</xdr:row>
      <xdr:rowOff>128693</xdr:rowOff>
    </xdr:to>
    <xdr:cxnSp macro="">
      <xdr:nvCxnSpPr>
        <xdr:cNvPr id="451" name="直線コネクタ 450"/>
        <xdr:cNvCxnSpPr/>
      </xdr:nvCxnSpPr>
      <xdr:spPr>
        <a:xfrm>
          <a:off x="14401800" y="2657814"/>
          <a:ext cx="8890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2" name="フローチャート : 判断 451"/>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152078</xdr:rowOff>
    </xdr:from>
    <xdr:ext cx="762000" cy="259045"/>
    <xdr:sp macro="" textlink="">
      <xdr:nvSpPr>
        <xdr:cNvPr id="453" name="テキスト ボックス 452"/>
        <xdr:cNvSpPr txBox="1"/>
      </xdr:nvSpPr>
      <xdr:spPr>
        <a:xfrm>
          <a:off x="14909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86064</xdr:rowOff>
    </xdr:from>
    <xdr:to>
      <xdr:col>21</xdr:col>
      <xdr:colOff>0</xdr:colOff>
      <xdr:row>15</xdr:row>
      <xdr:rowOff>141563</xdr:rowOff>
    </xdr:to>
    <xdr:cxnSp macro="">
      <xdr:nvCxnSpPr>
        <xdr:cNvPr id="454" name="直線コネクタ 453"/>
        <xdr:cNvCxnSpPr/>
      </xdr:nvCxnSpPr>
      <xdr:spPr>
        <a:xfrm flipV="1">
          <a:off x="13512800" y="265781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5" name="フローチャート : 判断 454"/>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56" name="テキスト ボックス 455"/>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7" name="フローチャート : 判断 456"/>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58" name="テキスト ボックス 457"/>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64" name="円/楕円 463"/>
        <xdr:cNvSpPr/>
      </xdr:nvSpPr>
      <xdr:spPr>
        <a:xfrm>
          <a:off x="169672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9965</xdr:rowOff>
    </xdr:from>
    <xdr:ext cx="762000" cy="259045"/>
    <xdr:sp macro="" textlink="">
      <xdr:nvSpPr>
        <xdr:cNvPr id="465" name="将来負担の状況該当値テキスト"/>
        <xdr:cNvSpPr txBox="1"/>
      </xdr:nvSpPr>
      <xdr:spPr>
        <a:xfrm>
          <a:off x="17106900" y="24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11134</xdr:rowOff>
    </xdr:from>
    <xdr:to>
      <xdr:col>23</xdr:col>
      <xdr:colOff>457200</xdr:colOff>
      <xdr:row>15</xdr:row>
      <xdr:rowOff>112734</xdr:rowOff>
    </xdr:to>
    <xdr:sp macro="" textlink="">
      <xdr:nvSpPr>
        <xdr:cNvPr id="466" name="円/楕円 465"/>
        <xdr:cNvSpPr/>
      </xdr:nvSpPr>
      <xdr:spPr>
        <a:xfrm>
          <a:off x="16129000" y="25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122911</xdr:rowOff>
    </xdr:from>
    <xdr:ext cx="736600" cy="259045"/>
    <xdr:sp macro="" textlink="">
      <xdr:nvSpPr>
        <xdr:cNvPr id="467" name="テキスト ボックス 466"/>
        <xdr:cNvSpPr txBox="1"/>
      </xdr:nvSpPr>
      <xdr:spPr>
        <a:xfrm>
          <a:off x="15798800" y="2351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77893</xdr:rowOff>
    </xdr:from>
    <xdr:to>
      <xdr:col>22</xdr:col>
      <xdr:colOff>254000</xdr:colOff>
      <xdr:row>16</xdr:row>
      <xdr:rowOff>8043</xdr:rowOff>
    </xdr:to>
    <xdr:sp macro="" textlink="">
      <xdr:nvSpPr>
        <xdr:cNvPr id="468" name="円/楕円 467"/>
        <xdr:cNvSpPr/>
      </xdr:nvSpPr>
      <xdr:spPr>
        <a:xfrm>
          <a:off x="15240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18220</xdr:rowOff>
    </xdr:from>
    <xdr:ext cx="762000" cy="259045"/>
    <xdr:sp macro="" textlink="">
      <xdr:nvSpPr>
        <xdr:cNvPr id="469" name="テキスト ボックス 468"/>
        <xdr:cNvSpPr txBox="1"/>
      </xdr:nvSpPr>
      <xdr:spPr>
        <a:xfrm>
          <a:off x="14909800" y="241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35264</xdr:rowOff>
    </xdr:from>
    <xdr:to>
      <xdr:col>21</xdr:col>
      <xdr:colOff>50800</xdr:colOff>
      <xdr:row>15</xdr:row>
      <xdr:rowOff>136864</xdr:rowOff>
    </xdr:to>
    <xdr:sp macro="" textlink="">
      <xdr:nvSpPr>
        <xdr:cNvPr id="470" name="円/楕円 469"/>
        <xdr:cNvSpPr/>
      </xdr:nvSpPr>
      <xdr:spPr>
        <a:xfrm>
          <a:off x="14351000" y="260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147041</xdr:rowOff>
    </xdr:from>
    <xdr:ext cx="762000" cy="259045"/>
    <xdr:sp macro="" textlink="">
      <xdr:nvSpPr>
        <xdr:cNvPr id="471" name="テキスト ボックス 470"/>
        <xdr:cNvSpPr txBox="1"/>
      </xdr:nvSpPr>
      <xdr:spPr>
        <a:xfrm>
          <a:off x="14020800" y="23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90763</xdr:rowOff>
    </xdr:from>
    <xdr:to>
      <xdr:col>19</xdr:col>
      <xdr:colOff>533400</xdr:colOff>
      <xdr:row>16</xdr:row>
      <xdr:rowOff>20913</xdr:rowOff>
    </xdr:to>
    <xdr:sp macro="" textlink="">
      <xdr:nvSpPr>
        <xdr:cNvPr id="472" name="円/楕円 471"/>
        <xdr:cNvSpPr/>
      </xdr:nvSpPr>
      <xdr:spPr>
        <a:xfrm>
          <a:off x="13462000" y="26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31090</xdr:rowOff>
    </xdr:from>
    <xdr:ext cx="762000" cy="259045"/>
    <xdr:sp macro="" textlink="">
      <xdr:nvSpPr>
        <xdr:cNvPr id="473" name="テキスト ボックス 472"/>
        <xdr:cNvSpPr txBox="1"/>
      </xdr:nvSpPr>
      <xdr:spPr>
        <a:xfrm>
          <a:off x="13131800" y="243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福井県あわら市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28,805
28,467
116.98
15,639,355
15,171,450
424,575
8,415,664
17,828,565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30.5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退職者補充の抑制、指定管理者制度の導入、民間委託の推進などにより職員数の削減が図られたことや新陳代謝により人件費が抑えられているため、類似団体平均を下回</a:t>
          </a:r>
          <a:r>
            <a:rPr lang="ja-JP" altLang="en-US" sz="1100" b="0" i="0" baseline="0">
              <a:solidFill>
                <a:schemeClr val="dk1"/>
              </a:solidFill>
              <a:latin typeface="+mn-lt"/>
              <a:ea typeface="+mn-ea"/>
              <a:cs typeface="+mn-cs"/>
            </a:rPr>
            <a:t>る結果となっている。</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人件費はほぼ横ばいで推移しているが、</a:t>
          </a:r>
          <a:r>
            <a:rPr lang="ja-JP" altLang="ja-JP" sz="1100" b="0" i="0" baseline="0">
              <a:solidFill>
                <a:schemeClr val="dk1"/>
              </a:solidFill>
              <a:latin typeface="+mn-lt"/>
              <a:ea typeface="+mn-ea"/>
              <a:cs typeface="+mn-cs"/>
            </a:rPr>
            <a:t>経常経費の総額が減少し</a:t>
          </a:r>
          <a:r>
            <a:rPr lang="ja-JP" altLang="en-US" sz="1100" b="0" i="0" baseline="0">
              <a:solidFill>
                <a:schemeClr val="dk1"/>
              </a:solidFill>
              <a:latin typeface="+mn-lt"/>
              <a:ea typeface="+mn-ea"/>
              <a:cs typeface="+mn-cs"/>
            </a:rPr>
            <a:t>ているため</a:t>
          </a:r>
          <a:r>
            <a:rPr lang="ja-JP" altLang="ja-JP" sz="1100" b="0" i="0" baseline="0">
              <a:solidFill>
                <a:schemeClr val="dk1"/>
              </a:solidFill>
              <a:latin typeface="+mn-lt"/>
              <a:ea typeface="+mn-ea"/>
              <a:cs typeface="+mn-cs"/>
            </a:rPr>
            <a:t>、前年度比</a:t>
          </a:r>
          <a:r>
            <a:rPr lang="en-US" altLang="ja-JP" sz="1100" b="0" i="0" baseline="0">
              <a:solidFill>
                <a:schemeClr val="dk1"/>
              </a:solidFill>
              <a:latin typeface="+mn-lt"/>
              <a:ea typeface="+mn-ea"/>
              <a:cs typeface="+mn-cs"/>
            </a:rPr>
            <a:t>0.5</a:t>
          </a:r>
          <a:r>
            <a:rPr lang="ja-JP" altLang="ja-JP" sz="1100" b="0" i="0" baseline="0">
              <a:solidFill>
                <a:schemeClr val="dk1"/>
              </a:solidFill>
              <a:latin typeface="+mn-lt"/>
              <a:ea typeface="+mn-ea"/>
              <a:cs typeface="+mn-cs"/>
            </a:rPr>
            <a:t>％の</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となっている。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a:t>
          </a:r>
          <a:r>
            <a:rPr lang="ja-JP" altLang="ja-JP" sz="1100">
              <a:solidFill>
                <a:schemeClr val="dk1"/>
              </a:solidFill>
              <a:latin typeface="+mn-lt"/>
              <a:ea typeface="+mn-ea"/>
              <a:cs typeface="+mn-cs"/>
            </a:rPr>
            <a:t>行政運営の合理化・能率化を図るとともに適正な定員管理により人件費の抑制に努める。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35</xdr:row>
      <xdr:rowOff>153670</xdr:rowOff>
    </xdr:to>
    <xdr:cxnSp macro="">
      <xdr:nvCxnSpPr>
        <xdr:cNvPr id="66" name="直線コネクタ 65"/>
        <xdr:cNvCxnSpPr/>
      </xdr:nvCxnSpPr>
      <xdr:spPr>
        <a:xfrm>
          <a:off x="3987800" y="6116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115570</xdr:rowOff>
    </xdr:from>
    <xdr:to>
      <xdr:col>5</xdr:col>
      <xdr:colOff>549275</xdr:colOff>
      <xdr:row>35</xdr:row>
      <xdr:rowOff>153670</xdr:rowOff>
    </xdr:to>
    <xdr:cxnSp macro="">
      <xdr:nvCxnSpPr>
        <xdr:cNvPr id="69" name="直線コネクタ 68"/>
        <xdr:cNvCxnSpPr/>
      </xdr:nvCxnSpPr>
      <xdr:spPr>
        <a:xfrm flipV="1">
          <a:off x="3098800" y="6116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130810</xdr:rowOff>
    </xdr:from>
    <xdr:to>
      <xdr:col>4</xdr:col>
      <xdr:colOff>346075</xdr:colOff>
      <xdr:row>35</xdr:row>
      <xdr:rowOff>153670</xdr:rowOff>
    </xdr:to>
    <xdr:cxnSp macro="">
      <xdr:nvCxnSpPr>
        <xdr:cNvPr id="72" name="直線コネクタ 71"/>
        <xdr:cNvCxnSpPr/>
      </xdr:nvCxnSpPr>
      <xdr:spPr>
        <a:xfrm>
          <a:off x="2209800" y="613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115570</xdr:rowOff>
    </xdr:from>
    <xdr:to>
      <xdr:col>3</xdr:col>
      <xdr:colOff>142875</xdr:colOff>
      <xdr:row>35</xdr:row>
      <xdr:rowOff>130810</xdr:rowOff>
    </xdr:to>
    <xdr:cxnSp macro="">
      <xdr:nvCxnSpPr>
        <xdr:cNvPr id="75" name="直線コネクタ 74"/>
        <xdr:cNvCxnSpPr/>
      </xdr:nvCxnSpPr>
      <xdr:spPr>
        <a:xfrm>
          <a:off x="1320800" y="611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102870</xdr:rowOff>
    </xdr:from>
    <xdr:to>
      <xdr:col>7</xdr:col>
      <xdr:colOff>66675</xdr:colOff>
      <xdr:row>36</xdr:row>
      <xdr:rowOff>33020</xdr:rowOff>
    </xdr:to>
    <xdr:sp macro="" textlink="">
      <xdr:nvSpPr>
        <xdr:cNvPr id="85" name="円/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64770</xdr:rowOff>
    </xdr:from>
    <xdr:to>
      <xdr:col>5</xdr:col>
      <xdr:colOff>600075</xdr:colOff>
      <xdr:row>35</xdr:row>
      <xdr:rowOff>166370</xdr:rowOff>
    </xdr:to>
    <xdr:sp macro="" textlink="">
      <xdr:nvSpPr>
        <xdr:cNvPr id="87" name="円/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102870</xdr:rowOff>
    </xdr:from>
    <xdr:to>
      <xdr:col>4</xdr:col>
      <xdr:colOff>396875</xdr:colOff>
      <xdr:row>36</xdr:row>
      <xdr:rowOff>33020</xdr:rowOff>
    </xdr:to>
    <xdr:sp macro="" textlink="">
      <xdr:nvSpPr>
        <xdr:cNvPr id="89" name="円/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43197</xdr:rowOff>
    </xdr:from>
    <xdr:ext cx="762000" cy="259045"/>
    <xdr:sp macro="" textlink="">
      <xdr:nvSpPr>
        <xdr:cNvPr id="90" name="テキスト ボックス 89"/>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80010</xdr:rowOff>
    </xdr:from>
    <xdr:to>
      <xdr:col>3</xdr:col>
      <xdr:colOff>193675</xdr:colOff>
      <xdr:row>36</xdr:row>
      <xdr:rowOff>10160</xdr:rowOff>
    </xdr:to>
    <xdr:sp macro="" textlink="">
      <xdr:nvSpPr>
        <xdr:cNvPr id="91" name="円/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20337</xdr:rowOff>
    </xdr:from>
    <xdr:ext cx="762000" cy="259045"/>
    <xdr:sp macro="" textlink="">
      <xdr:nvSpPr>
        <xdr:cNvPr id="92" name="テキスト ボックス 91"/>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64770</xdr:rowOff>
    </xdr:from>
    <xdr:to>
      <xdr:col>1</xdr:col>
      <xdr:colOff>676275</xdr:colOff>
      <xdr:row>35</xdr:row>
      <xdr:rowOff>166370</xdr:rowOff>
    </xdr:to>
    <xdr:sp macro="" textlink="">
      <xdr:nvSpPr>
        <xdr:cNvPr id="93" name="円/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5097</xdr:rowOff>
    </xdr:from>
    <xdr:ext cx="762000" cy="259045"/>
    <xdr:sp macro="" textlink="">
      <xdr:nvSpPr>
        <xdr:cNvPr id="94" name="テキスト ボックス 93"/>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a:t>
          </a:r>
          <a:r>
            <a:rPr kumimoji="1" lang="ja-JP" altLang="ja-JP" sz="1100">
              <a:solidFill>
                <a:schemeClr val="dk1"/>
              </a:solidFill>
              <a:latin typeface="+mn-lt"/>
              <a:ea typeface="+mn-ea"/>
              <a:cs typeface="+mn-cs"/>
            </a:rPr>
            <a:t>これまで事務事業の見直しなどにより経費節減に努めてきたため、類似団体平均を下回って</a:t>
          </a:r>
          <a:r>
            <a:rPr kumimoji="1" lang="ja-JP" altLang="en-US" sz="1100">
              <a:solidFill>
                <a:schemeClr val="dk1"/>
              </a:solidFill>
              <a:latin typeface="+mn-lt"/>
              <a:ea typeface="+mn-ea"/>
              <a:cs typeface="+mn-cs"/>
            </a:rPr>
            <a:t>いるが</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対象学校の増に伴いスクールバス運行経費が増加したことや、</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30</a:t>
          </a:r>
          <a:r>
            <a:rPr lang="ja-JP" altLang="ja-JP" sz="1100">
              <a:solidFill>
                <a:schemeClr val="dk1"/>
              </a:solidFill>
              <a:latin typeface="+mn-lt"/>
              <a:ea typeface="+mn-ea"/>
              <a:cs typeface="+mn-cs"/>
            </a:rPr>
            <a:t>年度固定資産評価替にかかる不動産鑑定業務委託</a:t>
          </a:r>
          <a:r>
            <a:rPr lang="ja-JP" altLang="en-US" sz="1100">
              <a:solidFill>
                <a:schemeClr val="dk1"/>
              </a:solidFill>
              <a:latin typeface="+mn-lt"/>
              <a:ea typeface="+mn-ea"/>
              <a:cs typeface="+mn-cs"/>
            </a:rPr>
            <a:t>を</a:t>
          </a:r>
          <a:r>
            <a:rPr lang="ja-JP" altLang="ja-JP" sz="1100">
              <a:solidFill>
                <a:schemeClr val="dk1"/>
              </a:solidFill>
              <a:latin typeface="+mn-lt"/>
              <a:ea typeface="+mn-ea"/>
              <a:cs typeface="+mn-cs"/>
            </a:rPr>
            <a:t>実施</a:t>
          </a:r>
          <a:r>
            <a:rPr lang="ja-JP" altLang="en-US" sz="1100">
              <a:solidFill>
                <a:schemeClr val="dk1"/>
              </a:solidFill>
              <a:latin typeface="+mn-lt"/>
              <a:ea typeface="+mn-ea"/>
              <a:cs typeface="+mn-cs"/>
            </a:rPr>
            <a:t>したことにより、前年度比</a:t>
          </a:r>
          <a:r>
            <a:rPr lang="en-US" altLang="ja-JP" sz="1100">
              <a:solidFill>
                <a:schemeClr val="dk1"/>
              </a:solidFill>
              <a:latin typeface="+mn-lt"/>
              <a:ea typeface="+mn-ea"/>
              <a:cs typeface="+mn-cs"/>
            </a:rPr>
            <a:t>1.3</a:t>
          </a:r>
          <a:r>
            <a:rPr lang="ja-JP" altLang="en-US" sz="1100">
              <a:solidFill>
                <a:schemeClr val="dk1"/>
              </a:solidFill>
              <a:latin typeface="+mn-lt"/>
              <a:ea typeface="+mn-ea"/>
              <a:cs typeface="+mn-cs"/>
            </a:rPr>
            <a:t>％の増になっている。</a:t>
          </a:r>
          <a:endParaRPr lang="en-US" altLang="ja-JP" sz="1100" b="0" i="0" baseline="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latin typeface="+mn-lt"/>
              <a:ea typeface="+mn-ea"/>
              <a:cs typeface="+mn-cs"/>
            </a:rPr>
            <a:t>　</a:t>
          </a:r>
          <a:r>
            <a:rPr kumimoji="1" lang="ja-JP" altLang="ja-JP" sz="1100">
              <a:solidFill>
                <a:schemeClr val="dk1"/>
              </a:solidFill>
              <a:latin typeface="+mn-lt"/>
              <a:ea typeface="+mn-ea"/>
              <a:cs typeface="+mn-cs"/>
            </a:rPr>
            <a:t>今後は、業務のアウトソーシングや職員数削減に伴う臨時職員の増加が見込まれるため、</a:t>
          </a:r>
          <a:r>
            <a:rPr lang="ja-JP" altLang="ja-JP" sz="1100" b="0" i="0" baseline="0">
              <a:solidFill>
                <a:schemeClr val="dk1"/>
              </a:solidFill>
              <a:latin typeface="+mn-lt"/>
              <a:ea typeface="+mn-ea"/>
              <a:cs typeface="+mn-cs"/>
            </a:rPr>
            <a:t>委託業務の見直しに取り組みコスト縮減に努める。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57150</xdr:rowOff>
    </xdr:from>
    <xdr:to>
      <xdr:col>24</xdr:col>
      <xdr:colOff>31750</xdr:colOff>
      <xdr:row>14</xdr:row>
      <xdr:rowOff>50800</xdr:rowOff>
    </xdr:to>
    <xdr:cxnSp macro="">
      <xdr:nvCxnSpPr>
        <xdr:cNvPr id="127" name="直線コネクタ 126"/>
        <xdr:cNvCxnSpPr/>
      </xdr:nvCxnSpPr>
      <xdr:spPr>
        <a:xfrm>
          <a:off x="15671800" y="2286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57150</xdr:rowOff>
    </xdr:from>
    <xdr:to>
      <xdr:col>22</xdr:col>
      <xdr:colOff>565150</xdr:colOff>
      <xdr:row>13</xdr:row>
      <xdr:rowOff>69850</xdr:rowOff>
    </xdr:to>
    <xdr:cxnSp macro="">
      <xdr:nvCxnSpPr>
        <xdr:cNvPr id="130" name="直線コネクタ 129"/>
        <xdr:cNvCxnSpPr/>
      </xdr:nvCxnSpPr>
      <xdr:spPr>
        <a:xfrm flipV="1">
          <a:off x="14782800" y="228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152400</xdr:rowOff>
    </xdr:from>
    <xdr:to>
      <xdr:col>21</xdr:col>
      <xdr:colOff>361950</xdr:colOff>
      <xdr:row>13</xdr:row>
      <xdr:rowOff>69850</xdr:rowOff>
    </xdr:to>
    <xdr:cxnSp macro="">
      <xdr:nvCxnSpPr>
        <xdr:cNvPr id="133" name="直線コネクタ 132"/>
        <xdr:cNvCxnSpPr/>
      </xdr:nvCxnSpPr>
      <xdr:spPr>
        <a:xfrm>
          <a:off x="13893800" y="2209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156227</xdr:rowOff>
    </xdr:from>
    <xdr:ext cx="762000" cy="259045"/>
    <xdr:sp macro="" textlink="">
      <xdr:nvSpPr>
        <xdr:cNvPr id="135" name="テキスト ボックス 134"/>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152400</xdr:rowOff>
    </xdr:from>
    <xdr:to>
      <xdr:col>20</xdr:col>
      <xdr:colOff>158750</xdr:colOff>
      <xdr:row>13</xdr:row>
      <xdr:rowOff>19050</xdr:rowOff>
    </xdr:to>
    <xdr:cxnSp macro="">
      <xdr:nvCxnSpPr>
        <xdr:cNvPr id="136" name="直線コネクタ 135"/>
        <xdr:cNvCxnSpPr/>
      </xdr:nvCxnSpPr>
      <xdr:spPr>
        <a:xfrm flipV="1">
          <a:off x="13004800" y="220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46" name="円/楕円 145"/>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16527</xdr:rowOff>
    </xdr:from>
    <xdr:ext cx="762000" cy="259045"/>
    <xdr:sp macro="" textlink="">
      <xdr:nvSpPr>
        <xdr:cNvPr id="147"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6350</xdr:rowOff>
    </xdr:from>
    <xdr:to>
      <xdr:col>22</xdr:col>
      <xdr:colOff>615950</xdr:colOff>
      <xdr:row>13</xdr:row>
      <xdr:rowOff>107950</xdr:rowOff>
    </xdr:to>
    <xdr:sp macro="" textlink="">
      <xdr:nvSpPr>
        <xdr:cNvPr id="148" name="円/楕円 147"/>
        <xdr:cNvSpPr/>
      </xdr:nvSpPr>
      <xdr:spPr>
        <a:xfrm>
          <a:off x="15621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118127</xdr:rowOff>
    </xdr:from>
    <xdr:ext cx="736600" cy="259045"/>
    <xdr:sp macro="" textlink="">
      <xdr:nvSpPr>
        <xdr:cNvPr id="149" name="テキスト ボックス 148"/>
        <xdr:cNvSpPr txBox="1"/>
      </xdr:nvSpPr>
      <xdr:spPr>
        <a:xfrm>
          <a:off x="15290800" y="200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19050</xdr:rowOff>
    </xdr:from>
    <xdr:to>
      <xdr:col>21</xdr:col>
      <xdr:colOff>412750</xdr:colOff>
      <xdr:row>13</xdr:row>
      <xdr:rowOff>120650</xdr:rowOff>
    </xdr:to>
    <xdr:sp macro="" textlink="">
      <xdr:nvSpPr>
        <xdr:cNvPr id="150" name="円/楕円 149"/>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130827</xdr:rowOff>
    </xdr:from>
    <xdr:ext cx="762000" cy="259045"/>
    <xdr:sp macro="" textlink="">
      <xdr:nvSpPr>
        <xdr:cNvPr id="151" name="テキスト ボックス 150"/>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101600</xdr:rowOff>
    </xdr:from>
    <xdr:to>
      <xdr:col>20</xdr:col>
      <xdr:colOff>209550</xdr:colOff>
      <xdr:row>13</xdr:row>
      <xdr:rowOff>31750</xdr:rowOff>
    </xdr:to>
    <xdr:sp macro="" textlink="">
      <xdr:nvSpPr>
        <xdr:cNvPr id="152" name="円/楕円 151"/>
        <xdr:cNvSpPr/>
      </xdr:nvSpPr>
      <xdr:spPr>
        <a:xfrm>
          <a:off x="13843000" y="21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41927</xdr:rowOff>
    </xdr:from>
    <xdr:ext cx="762000" cy="259045"/>
    <xdr:sp macro="" textlink="">
      <xdr:nvSpPr>
        <xdr:cNvPr id="153" name="テキスト ボックス 152"/>
        <xdr:cNvSpPr txBox="1"/>
      </xdr:nvSpPr>
      <xdr:spPr>
        <a:xfrm>
          <a:off x="135128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139700</xdr:rowOff>
    </xdr:from>
    <xdr:to>
      <xdr:col>19</xdr:col>
      <xdr:colOff>6350</xdr:colOff>
      <xdr:row>13</xdr:row>
      <xdr:rowOff>69850</xdr:rowOff>
    </xdr:to>
    <xdr:sp macro="" textlink="">
      <xdr:nvSpPr>
        <xdr:cNvPr id="154" name="円/楕円 153"/>
        <xdr:cNvSpPr/>
      </xdr:nvSpPr>
      <xdr:spPr>
        <a:xfrm>
          <a:off x="12954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80027</xdr:rowOff>
    </xdr:from>
    <xdr:ext cx="762000" cy="259045"/>
    <xdr:sp macro="" textlink="">
      <xdr:nvSpPr>
        <xdr:cNvPr id="155" name="テキスト ボックス 154"/>
        <xdr:cNvSpPr txBox="1"/>
      </xdr:nvSpPr>
      <xdr:spPr>
        <a:xfrm>
          <a:off x="12623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生活保護給付費や障害者自立支援給付費など社会保障制度における費用の増加のほか、子ども医療費の対象者の拡充や保育所・幼稚園の認定こども園化を実施したことにより、類似団体平均を大きく上回っているが、</a:t>
          </a:r>
          <a:r>
            <a:rPr lang="ja-JP" altLang="en-US" sz="1100" b="0" i="0" baseline="0">
              <a:solidFill>
                <a:schemeClr val="dk1"/>
              </a:solidFill>
              <a:latin typeface="+mn-lt"/>
              <a:ea typeface="+mn-ea"/>
              <a:cs typeface="+mn-cs"/>
            </a:rPr>
            <a:t>児童手当や生活保護の支給対象者の減により</a:t>
          </a:r>
          <a:r>
            <a:rPr lang="ja-JP" altLang="ja-JP" sz="1100" b="0" i="0" baseline="0">
              <a:solidFill>
                <a:schemeClr val="dk1"/>
              </a:solidFill>
              <a:latin typeface="+mn-lt"/>
              <a:ea typeface="+mn-ea"/>
              <a:cs typeface="+mn-cs"/>
            </a:rPr>
            <a:t>前年度比</a:t>
          </a:r>
          <a:r>
            <a:rPr lang="en-US" altLang="ja-JP" sz="1100" b="0" i="0" baseline="0">
              <a:solidFill>
                <a:schemeClr val="dk1"/>
              </a:solidFill>
              <a:latin typeface="+mn-lt"/>
              <a:ea typeface="+mn-ea"/>
              <a:cs typeface="+mn-cs"/>
            </a:rPr>
            <a:t>0.2</a:t>
          </a:r>
          <a:r>
            <a:rPr lang="ja-JP" altLang="ja-JP" sz="1100" b="0" i="0" baseline="0">
              <a:solidFill>
                <a:schemeClr val="dk1"/>
              </a:solidFill>
              <a:latin typeface="+mn-lt"/>
              <a:ea typeface="+mn-ea"/>
              <a:cs typeface="+mn-cs"/>
            </a:rPr>
            <a:t>％の減となっている。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福祉政策の充実や地域的特性により、扶助費の抑制は困難な状況であるが、資格審査等の徹底や事前予防対策の充実、助成費の適正化などを図り、抑制に努める。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159657</xdr:rowOff>
    </xdr:from>
    <xdr:to>
      <xdr:col>7</xdr:col>
      <xdr:colOff>15875</xdr:colOff>
      <xdr:row>59</xdr:row>
      <xdr:rowOff>20865</xdr:rowOff>
    </xdr:to>
    <xdr:cxnSp macro="">
      <xdr:nvCxnSpPr>
        <xdr:cNvPr id="190" name="直線コネクタ 189"/>
        <xdr:cNvCxnSpPr/>
      </xdr:nvCxnSpPr>
      <xdr:spPr>
        <a:xfrm flipV="1">
          <a:off x="3987800" y="101037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20865</xdr:rowOff>
    </xdr:from>
    <xdr:to>
      <xdr:col>5</xdr:col>
      <xdr:colOff>549275</xdr:colOff>
      <xdr:row>60</xdr:row>
      <xdr:rowOff>12700</xdr:rowOff>
    </xdr:to>
    <xdr:cxnSp macro="">
      <xdr:nvCxnSpPr>
        <xdr:cNvPr id="193" name="直線コネクタ 192"/>
        <xdr:cNvCxnSpPr/>
      </xdr:nvCxnSpPr>
      <xdr:spPr>
        <a:xfrm flipV="1">
          <a:off x="3098800" y="101364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53522</xdr:rowOff>
    </xdr:from>
    <xdr:to>
      <xdr:col>4</xdr:col>
      <xdr:colOff>346075</xdr:colOff>
      <xdr:row>60</xdr:row>
      <xdr:rowOff>12700</xdr:rowOff>
    </xdr:to>
    <xdr:cxnSp macro="">
      <xdr:nvCxnSpPr>
        <xdr:cNvPr id="196" name="直線コネクタ 195"/>
        <xdr:cNvCxnSpPr/>
      </xdr:nvCxnSpPr>
      <xdr:spPr>
        <a:xfrm>
          <a:off x="2209800" y="10169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53522</xdr:rowOff>
    </xdr:from>
    <xdr:to>
      <xdr:col>3</xdr:col>
      <xdr:colOff>142875</xdr:colOff>
      <xdr:row>59</xdr:row>
      <xdr:rowOff>167822</xdr:rowOff>
    </xdr:to>
    <xdr:cxnSp macro="">
      <xdr:nvCxnSpPr>
        <xdr:cNvPr id="199" name="直線コネクタ 198"/>
        <xdr:cNvCxnSpPr/>
      </xdr:nvCxnSpPr>
      <xdr:spPr>
        <a:xfrm flipV="1">
          <a:off x="1320800" y="101690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106334</xdr:rowOff>
    </xdr:from>
    <xdr:ext cx="762000" cy="259045"/>
    <xdr:sp macro="" textlink="">
      <xdr:nvSpPr>
        <xdr:cNvPr id="203" name="テキスト ボックス 202"/>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108857</xdr:rowOff>
    </xdr:from>
    <xdr:to>
      <xdr:col>7</xdr:col>
      <xdr:colOff>66675</xdr:colOff>
      <xdr:row>59</xdr:row>
      <xdr:rowOff>39007</xdr:rowOff>
    </xdr:to>
    <xdr:sp macro="" textlink="">
      <xdr:nvSpPr>
        <xdr:cNvPr id="209" name="円/楕円 208"/>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80934</xdr:rowOff>
    </xdr:from>
    <xdr:ext cx="762000" cy="259045"/>
    <xdr:sp macro="" textlink="">
      <xdr:nvSpPr>
        <xdr:cNvPr id="210" name="扶助費該当値テキスト"/>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141515</xdr:rowOff>
    </xdr:from>
    <xdr:to>
      <xdr:col>5</xdr:col>
      <xdr:colOff>600075</xdr:colOff>
      <xdr:row>59</xdr:row>
      <xdr:rowOff>71665</xdr:rowOff>
    </xdr:to>
    <xdr:sp macro="" textlink="">
      <xdr:nvSpPr>
        <xdr:cNvPr id="211" name="円/楕円 210"/>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56442</xdr:rowOff>
    </xdr:from>
    <xdr:ext cx="736600" cy="259045"/>
    <xdr:sp macro="" textlink="">
      <xdr:nvSpPr>
        <xdr:cNvPr id="212" name="テキスト ボックス 211"/>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133350</xdr:rowOff>
    </xdr:from>
    <xdr:to>
      <xdr:col>4</xdr:col>
      <xdr:colOff>396875</xdr:colOff>
      <xdr:row>60</xdr:row>
      <xdr:rowOff>63500</xdr:rowOff>
    </xdr:to>
    <xdr:sp macro="" textlink="">
      <xdr:nvSpPr>
        <xdr:cNvPr id="213" name="円/楕円 212"/>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48277</xdr:rowOff>
    </xdr:from>
    <xdr:ext cx="762000" cy="259045"/>
    <xdr:sp macro="" textlink="">
      <xdr:nvSpPr>
        <xdr:cNvPr id="214" name="テキスト ボックス 213"/>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2722</xdr:rowOff>
    </xdr:from>
    <xdr:to>
      <xdr:col>3</xdr:col>
      <xdr:colOff>193675</xdr:colOff>
      <xdr:row>59</xdr:row>
      <xdr:rowOff>104322</xdr:rowOff>
    </xdr:to>
    <xdr:sp macro="" textlink="">
      <xdr:nvSpPr>
        <xdr:cNvPr id="215" name="円/楕円 214"/>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89099</xdr:rowOff>
    </xdr:from>
    <xdr:ext cx="762000" cy="259045"/>
    <xdr:sp macro="" textlink="">
      <xdr:nvSpPr>
        <xdr:cNvPr id="216" name="テキスト ボックス 215"/>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117022</xdr:rowOff>
    </xdr:from>
    <xdr:to>
      <xdr:col>1</xdr:col>
      <xdr:colOff>676275</xdr:colOff>
      <xdr:row>60</xdr:row>
      <xdr:rowOff>47172</xdr:rowOff>
    </xdr:to>
    <xdr:sp macro="" textlink="">
      <xdr:nvSpPr>
        <xdr:cNvPr id="217" name="円/楕円 216"/>
        <xdr:cNvSpPr/>
      </xdr:nvSpPr>
      <xdr:spPr>
        <a:xfrm>
          <a:off x="1270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31949</xdr:rowOff>
    </xdr:from>
    <xdr:ext cx="762000" cy="259045"/>
    <xdr:sp macro="" textlink="">
      <xdr:nvSpPr>
        <xdr:cNvPr id="218" name="テキスト ボックス 217"/>
        <xdr:cNvSpPr txBox="1"/>
      </xdr:nvSpPr>
      <xdr:spPr>
        <a:xfrm>
          <a:off x="939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その他の経費については、繰出金や維持補修費などが類似団体と比較し抑えられていることから、類似団体内平均を下回っている。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今後は、公共施設の老朽化が進み、その維持補修のための経費の増大が懸念されることから、公共施設マネジメントに取り組み、適正規模の公共施設の維持に努めることで経費の抑制を図る。</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113937</xdr:rowOff>
    </xdr:from>
    <xdr:to>
      <xdr:col>24</xdr:col>
      <xdr:colOff>31750</xdr:colOff>
      <xdr:row>54</xdr:row>
      <xdr:rowOff>120469</xdr:rowOff>
    </xdr:to>
    <xdr:cxnSp macro="">
      <xdr:nvCxnSpPr>
        <xdr:cNvPr id="253" name="直線コネクタ 252"/>
        <xdr:cNvCxnSpPr/>
      </xdr:nvCxnSpPr>
      <xdr:spPr>
        <a:xfrm>
          <a:off x="15671800" y="93722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87812</xdr:rowOff>
    </xdr:from>
    <xdr:to>
      <xdr:col>22</xdr:col>
      <xdr:colOff>565150</xdr:colOff>
      <xdr:row>54</xdr:row>
      <xdr:rowOff>113937</xdr:rowOff>
    </xdr:to>
    <xdr:cxnSp macro="">
      <xdr:nvCxnSpPr>
        <xdr:cNvPr id="256" name="直線コネクタ 255"/>
        <xdr:cNvCxnSpPr/>
      </xdr:nvCxnSpPr>
      <xdr:spPr>
        <a:xfrm>
          <a:off x="14782800" y="93461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61685</xdr:rowOff>
    </xdr:from>
    <xdr:to>
      <xdr:col>21</xdr:col>
      <xdr:colOff>361950</xdr:colOff>
      <xdr:row>54</xdr:row>
      <xdr:rowOff>87812</xdr:rowOff>
    </xdr:to>
    <xdr:cxnSp macro="">
      <xdr:nvCxnSpPr>
        <xdr:cNvPr id="259" name="直線コネクタ 258"/>
        <xdr:cNvCxnSpPr/>
      </xdr:nvCxnSpPr>
      <xdr:spPr>
        <a:xfrm>
          <a:off x="13893800" y="93199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93997</xdr:rowOff>
    </xdr:from>
    <xdr:ext cx="762000" cy="259045"/>
    <xdr:sp macro="" textlink="">
      <xdr:nvSpPr>
        <xdr:cNvPr id="261" name="テキスト ボックス 260"/>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61685</xdr:rowOff>
    </xdr:from>
    <xdr:to>
      <xdr:col>20</xdr:col>
      <xdr:colOff>158750</xdr:colOff>
      <xdr:row>54</xdr:row>
      <xdr:rowOff>127000</xdr:rowOff>
    </xdr:to>
    <xdr:cxnSp macro="">
      <xdr:nvCxnSpPr>
        <xdr:cNvPr id="262" name="直線コネクタ 261"/>
        <xdr:cNvCxnSpPr/>
      </xdr:nvCxnSpPr>
      <xdr:spPr>
        <a:xfrm flipV="1">
          <a:off x="13004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74403</xdr:rowOff>
    </xdr:from>
    <xdr:ext cx="762000" cy="259045"/>
    <xdr:sp macro="" textlink="">
      <xdr:nvSpPr>
        <xdr:cNvPr id="266" name="テキスト ボックス 265"/>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69669</xdr:rowOff>
    </xdr:from>
    <xdr:to>
      <xdr:col>24</xdr:col>
      <xdr:colOff>82550</xdr:colOff>
      <xdr:row>54</xdr:row>
      <xdr:rowOff>171269</xdr:rowOff>
    </xdr:to>
    <xdr:sp macro="" textlink="">
      <xdr:nvSpPr>
        <xdr:cNvPr id="272" name="円/楕円 271"/>
        <xdr:cNvSpPr/>
      </xdr:nvSpPr>
      <xdr:spPr>
        <a:xfrm>
          <a:off x="16459200" y="93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86196</xdr:rowOff>
    </xdr:from>
    <xdr:ext cx="762000" cy="259045"/>
    <xdr:sp macro="" textlink="">
      <xdr:nvSpPr>
        <xdr:cNvPr id="273" name="その他該当値テキスト"/>
        <xdr:cNvSpPr txBox="1"/>
      </xdr:nvSpPr>
      <xdr:spPr>
        <a:xfrm>
          <a:off x="16598900" y="917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63137</xdr:rowOff>
    </xdr:from>
    <xdr:to>
      <xdr:col>22</xdr:col>
      <xdr:colOff>615950</xdr:colOff>
      <xdr:row>54</xdr:row>
      <xdr:rowOff>164737</xdr:rowOff>
    </xdr:to>
    <xdr:sp macro="" textlink="">
      <xdr:nvSpPr>
        <xdr:cNvPr id="274" name="円/楕円 273"/>
        <xdr:cNvSpPr/>
      </xdr:nvSpPr>
      <xdr:spPr>
        <a:xfrm>
          <a:off x="15621000" y="93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3464</xdr:rowOff>
    </xdr:from>
    <xdr:ext cx="736600" cy="259045"/>
    <xdr:sp macro="" textlink="">
      <xdr:nvSpPr>
        <xdr:cNvPr id="275" name="テキスト ボックス 274"/>
        <xdr:cNvSpPr txBox="1"/>
      </xdr:nvSpPr>
      <xdr:spPr>
        <a:xfrm>
          <a:off x="15290800" y="9090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37012</xdr:rowOff>
    </xdr:from>
    <xdr:to>
      <xdr:col>21</xdr:col>
      <xdr:colOff>412750</xdr:colOff>
      <xdr:row>54</xdr:row>
      <xdr:rowOff>138612</xdr:rowOff>
    </xdr:to>
    <xdr:sp macro="" textlink="">
      <xdr:nvSpPr>
        <xdr:cNvPr id="276" name="円/楕円 275"/>
        <xdr:cNvSpPr/>
      </xdr:nvSpPr>
      <xdr:spPr>
        <a:xfrm>
          <a:off x="14732000" y="929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148789</xdr:rowOff>
    </xdr:from>
    <xdr:ext cx="762000" cy="259045"/>
    <xdr:sp macro="" textlink="">
      <xdr:nvSpPr>
        <xdr:cNvPr id="277" name="テキスト ボックス 276"/>
        <xdr:cNvSpPr txBox="1"/>
      </xdr:nvSpPr>
      <xdr:spPr>
        <a:xfrm>
          <a:off x="14401800" y="90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10885</xdr:rowOff>
    </xdr:from>
    <xdr:to>
      <xdr:col>20</xdr:col>
      <xdr:colOff>209550</xdr:colOff>
      <xdr:row>54</xdr:row>
      <xdr:rowOff>112485</xdr:rowOff>
    </xdr:to>
    <xdr:sp macro="" textlink="">
      <xdr:nvSpPr>
        <xdr:cNvPr id="278" name="円/楕円 277"/>
        <xdr:cNvSpPr/>
      </xdr:nvSpPr>
      <xdr:spPr>
        <a:xfrm>
          <a:off x="13843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122662</xdr:rowOff>
    </xdr:from>
    <xdr:ext cx="762000" cy="259045"/>
    <xdr:sp macro="" textlink="">
      <xdr:nvSpPr>
        <xdr:cNvPr id="279" name="テキスト ボックス 278"/>
        <xdr:cNvSpPr txBox="1"/>
      </xdr:nvSpPr>
      <xdr:spPr>
        <a:xfrm>
          <a:off x="13512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80" name="円/楕円 279"/>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81" name="テキスト ボックス 280"/>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消防、ゴミ処理などの業務を一部事務組合で行っていることや下水道、水道などの公営企業に対する補助が大きいため、類似団体平均を大きく上回っている。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補助費等は</a:t>
          </a:r>
          <a:r>
            <a:rPr lang="ja-JP" altLang="en-US" sz="1100" b="0" i="0" baseline="0">
              <a:solidFill>
                <a:schemeClr val="dk1"/>
              </a:solidFill>
              <a:latin typeface="+mn-lt"/>
              <a:ea typeface="+mn-ea"/>
              <a:cs typeface="+mn-cs"/>
            </a:rPr>
            <a:t>減少</a:t>
          </a:r>
          <a:r>
            <a:rPr lang="ja-JP" altLang="ja-JP" sz="1100" b="0" i="0" baseline="0">
              <a:solidFill>
                <a:schemeClr val="dk1"/>
              </a:solidFill>
              <a:latin typeface="+mn-lt"/>
              <a:ea typeface="+mn-ea"/>
              <a:cs typeface="+mn-cs"/>
            </a:rPr>
            <a:t>しているが、経常経費の総額が</a:t>
          </a:r>
          <a:r>
            <a:rPr lang="ja-JP" altLang="en-US" sz="1100" b="0" i="0" baseline="0">
              <a:solidFill>
                <a:schemeClr val="dk1"/>
              </a:solidFill>
              <a:latin typeface="+mn-lt"/>
              <a:ea typeface="+mn-ea"/>
              <a:cs typeface="+mn-cs"/>
            </a:rPr>
            <a:t>減少</a:t>
          </a:r>
          <a:r>
            <a:rPr lang="ja-JP" altLang="ja-JP" sz="1100" b="0" i="0" baseline="0">
              <a:solidFill>
                <a:schemeClr val="dk1"/>
              </a:solidFill>
              <a:latin typeface="+mn-lt"/>
              <a:ea typeface="+mn-ea"/>
              <a:cs typeface="+mn-cs"/>
            </a:rPr>
            <a:t>しているため、前年度比</a:t>
          </a:r>
          <a:r>
            <a:rPr lang="en-US" altLang="ja-JP" sz="1100" b="0" i="0" baseline="0">
              <a:solidFill>
                <a:schemeClr val="dk1"/>
              </a:solidFill>
              <a:latin typeface="+mn-lt"/>
              <a:ea typeface="+mn-ea"/>
              <a:cs typeface="+mn-cs"/>
            </a:rPr>
            <a:t>0.9</a:t>
          </a:r>
          <a:r>
            <a:rPr lang="ja-JP" altLang="ja-JP" sz="1100" b="0" i="0" baseline="0">
              <a:solidFill>
                <a:schemeClr val="dk1"/>
              </a:solidFill>
              <a:latin typeface="+mn-lt"/>
              <a:ea typeface="+mn-ea"/>
              <a:cs typeface="+mn-cs"/>
            </a:rPr>
            <a:t>％の</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となっている。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一部事務組合においては事務事業の見直しにより経費節減の徹底を図るとともに、公営企業においては独立採算制を前提として経営の健全化を促進する。また、</a:t>
          </a:r>
          <a:r>
            <a:rPr kumimoji="1" lang="ja-JP" altLang="ja-JP" sz="1100">
              <a:solidFill>
                <a:schemeClr val="dk1"/>
              </a:solidFill>
              <a:latin typeface="+mn-lt"/>
              <a:ea typeface="+mn-ea"/>
              <a:cs typeface="+mn-cs"/>
            </a:rPr>
            <a:t>所期の目的を達成した補助制度などの見直しを行い、</a:t>
          </a:r>
          <a:r>
            <a:rPr lang="ja-JP" altLang="ja-JP" sz="1100" b="0" i="0" baseline="0">
              <a:solidFill>
                <a:schemeClr val="dk1"/>
              </a:solidFill>
              <a:latin typeface="+mn-lt"/>
              <a:ea typeface="+mn-ea"/>
              <a:cs typeface="+mn-cs"/>
            </a:rPr>
            <a:t>補助費等の縮減に努める。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170434</xdr:rowOff>
    </xdr:from>
    <xdr:to>
      <xdr:col>24</xdr:col>
      <xdr:colOff>31750</xdr:colOff>
      <xdr:row>38</xdr:row>
      <xdr:rowOff>40132</xdr:rowOff>
    </xdr:to>
    <xdr:cxnSp macro="">
      <xdr:nvCxnSpPr>
        <xdr:cNvPr id="311" name="直線コネクタ 310"/>
        <xdr:cNvCxnSpPr/>
      </xdr:nvCxnSpPr>
      <xdr:spPr>
        <a:xfrm>
          <a:off x="15671800" y="65140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170434</xdr:rowOff>
    </xdr:from>
    <xdr:to>
      <xdr:col>22</xdr:col>
      <xdr:colOff>565150</xdr:colOff>
      <xdr:row>38</xdr:row>
      <xdr:rowOff>53848</xdr:rowOff>
    </xdr:to>
    <xdr:cxnSp macro="">
      <xdr:nvCxnSpPr>
        <xdr:cNvPr id="314" name="直線コネクタ 313"/>
        <xdr:cNvCxnSpPr/>
      </xdr:nvCxnSpPr>
      <xdr:spPr>
        <a:xfrm flipV="1">
          <a:off x="14782800" y="65140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49276</xdr:rowOff>
    </xdr:from>
    <xdr:to>
      <xdr:col>21</xdr:col>
      <xdr:colOff>361950</xdr:colOff>
      <xdr:row>38</xdr:row>
      <xdr:rowOff>53848</xdr:rowOff>
    </xdr:to>
    <xdr:cxnSp macro="">
      <xdr:nvCxnSpPr>
        <xdr:cNvPr id="317" name="直線コネクタ 316"/>
        <xdr:cNvCxnSpPr/>
      </xdr:nvCxnSpPr>
      <xdr:spPr>
        <a:xfrm>
          <a:off x="13893800" y="65643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49276</xdr:rowOff>
    </xdr:from>
    <xdr:to>
      <xdr:col>20</xdr:col>
      <xdr:colOff>158750</xdr:colOff>
      <xdr:row>38</xdr:row>
      <xdr:rowOff>72136</xdr:rowOff>
    </xdr:to>
    <xdr:cxnSp macro="">
      <xdr:nvCxnSpPr>
        <xdr:cNvPr id="320" name="直線コネクタ 319"/>
        <xdr:cNvCxnSpPr/>
      </xdr:nvCxnSpPr>
      <xdr:spPr>
        <a:xfrm flipV="1">
          <a:off x="13004800" y="65643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160782</xdr:rowOff>
    </xdr:from>
    <xdr:to>
      <xdr:col>24</xdr:col>
      <xdr:colOff>82550</xdr:colOff>
      <xdr:row>38</xdr:row>
      <xdr:rowOff>90932</xdr:rowOff>
    </xdr:to>
    <xdr:sp macro="" textlink="">
      <xdr:nvSpPr>
        <xdr:cNvPr id="330" name="円/楕円 329"/>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132859</xdr:rowOff>
    </xdr:from>
    <xdr:ext cx="762000" cy="259045"/>
    <xdr:sp macro="" textlink="">
      <xdr:nvSpPr>
        <xdr:cNvPr id="331"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119634</xdr:rowOff>
    </xdr:from>
    <xdr:to>
      <xdr:col>22</xdr:col>
      <xdr:colOff>615950</xdr:colOff>
      <xdr:row>38</xdr:row>
      <xdr:rowOff>49785</xdr:rowOff>
    </xdr:to>
    <xdr:sp macro="" textlink="">
      <xdr:nvSpPr>
        <xdr:cNvPr id="332" name="円/楕円 331"/>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34561</xdr:rowOff>
    </xdr:from>
    <xdr:ext cx="736600" cy="259045"/>
    <xdr:sp macro="" textlink="">
      <xdr:nvSpPr>
        <xdr:cNvPr id="333" name="テキスト ボックス 332"/>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xdr:rowOff>
    </xdr:from>
    <xdr:to>
      <xdr:col>21</xdr:col>
      <xdr:colOff>412750</xdr:colOff>
      <xdr:row>38</xdr:row>
      <xdr:rowOff>104648</xdr:rowOff>
    </xdr:to>
    <xdr:sp macro="" textlink="">
      <xdr:nvSpPr>
        <xdr:cNvPr id="334" name="円/楕円 333"/>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89425</xdr:rowOff>
    </xdr:from>
    <xdr:ext cx="762000" cy="259045"/>
    <xdr:sp macro="" textlink="">
      <xdr:nvSpPr>
        <xdr:cNvPr id="335" name="テキスト ボックス 334"/>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169926</xdr:rowOff>
    </xdr:from>
    <xdr:to>
      <xdr:col>20</xdr:col>
      <xdr:colOff>209550</xdr:colOff>
      <xdr:row>38</xdr:row>
      <xdr:rowOff>100076</xdr:rowOff>
    </xdr:to>
    <xdr:sp macro="" textlink="">
      <xdr:nvSpPr>
        <xdr:cNvPr id="336" name="円/楕円 335"/>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84853</xdr:rowOff>
    </xdr:from>
    <xdr:ext cx="762000" cy="259045"/>
    <xdr:sp macro="" textlink="">
      <xdr:nvSpPr>
        <xdr:cNvPr id="337" name="テキスト ボックス 336"/>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21336</xdr:rowOff>
    </xdr:from>
    <xdr:to>
      <xdr:col>19</xdr:col>
      <xdr:colOff>6350</xdr:colOff>
      <xdr:row>38</xdr:row>
      <xdr:rowOff>122936</xdr:rowOff>
    </xdr:to>
    <xdr:sp macro="" textlink="">
      <xdr:nvSpPr>
        <xdr:cNvPr id="338" name="円/楕円 337"/>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107713</xdr:rowOff>
    </xdr:from>
    <xdr:ext cx="762000" cy="259045"/>
    <xdr:sp macro="" textlink="">
      <xdr:nvSpPr>
        <xdr:cNvPr id="339" name="テキスト ボックス 338"/>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300">
              <a:latin typeface="ＭＳ Ｐゴシック"/>
            </a:rPr>
            <a:t>　</a:t>
          </a:r>
          <a:r>
            <a:rPr lang="ja-JP" altLang="ja-JP" sz="1100" b="0" i="0" baseline="0">
              <a:solidFill>
                <a:schemeClr val="dk1"/>
              </a:solidFill>
              <a:latin typeface="+mn-lt"/>
              <a:ea typeface="+mn-ea"/>
              <a:cs typeface="+mn-cs"/>
            </a:rPr>
            <a:t>地方債金利が低水準で推移していることにより、公債費はほぼ横ばいとなっているが、地方債残高は増加傾向にあ</a:t>
          </a:r>
          <a:r>
            <a:rPr lang="ja-JP" altLang="en-US" sz="1100" b="0" i="0" baseline="0">
              <a:solidFill>
                <a:schemeClr val="dk1"/>
              </a:solidFill>
              <a:latin typeface="+mn-lt"/>
              <a:ea typeface="+mn-ea"/>
              <a:cs typeface="+mn-cs"/>
            </a:rPr>
            <a:t>ることから</a:t>
          </a:r>
          <a:r>
            <a:rPr lang="ja-JP" altLang="ja-JP" sz="1100" b="0" i="0" baseline="0">
              <a:solidFill>
                <a:schemeClr val="dk1"/>
              </a:solidFill>
              <a:latin typeface="+mn-lt"/>
              <a:ea typeface="+mn-ea"/>
              <a:cs typeface="+mn-cs"/>
            </a:rPr>
            <a:t>、公債費は前年度比</a:t>
          </a:r>
          <a:r>
            <a:rPr lang="en-US" altLang="ja-JP" sz="1100" b="0" i="0" baseline="0">
              <a:solidFill>
                <a:schemeClr val="dk1"/>
              </a:solidFill>
              <a:latin typeface="+mn-lt"/>
              <a:ea typeface="+mn-ea"/>
              <a:cs typeface="+mn-cs"/>
            </a:rPr>
            <a:t>0.8</a:t>
          </a:r>
          <a:r>
            <a:rPr lang="ja-JP" altLang="ja-JP" sz="1100" b="0" i="0" baseline="0">
              <a:solidFill>
                <a:schemeClr val="dk1"/>
              </a:solidFill>
              <a:latin typeface="+mn-lt"/>
              <a:ea typeface="+mn-ea"/>
              <a:cs typeface="+mn-cs"/>
            </a:rPr>
            <a:t>％の</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となっている。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今後も、北陸新幹線整備事業など</a:t>
          </a:r>
          <a:r>
            <a:rPr lang="ja-JP" altLang="en-US" sz="1100" b="0" i="0" baseline="0">
              <a:solidFill>
                <a:schemeClr val="dk1"/>
              </a:solidFill>
              <a:latin typeface="+mn-lt"/>
              <a:ea typeface="+mn-ea"/>
              <a:cs typeface="+mn-cs"/>
            </a:rPr>
            <a:t>の実施</a:t>
          </a:r>
          <a:r>
            <a:rPr lang="ja-JP" altLang="ja-JP" sz="1100" b="0" i="0" baseline="0">
              <a:solidFill>
                <a:schemeClr val="dk1"/>
              </a:solidFill>
              <a:latin typeface="+mn-lt"/>
              <a:ea typeface="+mn-ea"/>
              <a:cs typeface="+mn-cs"/>
            </a:rPr>
            <a:t>によりある程度の地方債の発行が見込まれるため、後年度の財政負担が過重にならないよう、金利水準の動向を注視しながら地方債発行の抑制に努める。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149860</xdr:rowOff>
    </xdr:from>
    <xdr:to>
      <xdr:col>7</xdr:col>
      <xdr:colOff>15875</xdr:colOff>
      <xdr:row>75</xdr:row>
      <xdr:rowOff>39370</xdr:rowOff>
    </xdr:to>
    <xdr:cxnSp macro="">
      <xdr:nvCxnSpPr>
        <xdr:cNvPr id="372" name="直線コネクタ 371"/>
        <xdr:cNvCxnSpPr/>
      </xdr:nvCxnSpPr>
      <xdr:spPr>
        <a:xfrm>
          <a:off x="3987800" y="128371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149860</xdr:rowOff>
    </xdr:from>
    <xdr:to>
      <xdr:col>5</xdr:col>
      <xdr:colOff>549275</xdr:colOff>
      <xdr:row>75</xdr:row>
      <xdr:rowOff>100330</xdr:rowOff>
    </xdr:to>
    <xdr:cxnSp macro="">
      <xdr:nvCxnSpPr>
        <xdr:cNvPr id="375" name="直線コネクタ 374"/>
        <xdr:cNvCxnSpPr/>
      </xdr:nvCxnSpPr>
      <xdr:spPr>
        <a:xfrm flipV="1">
          <a:off x="3098800" y="128371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75</xdr:row>
      <xdr:rowOff>100330</xdr:rowOff>
    </xdr:to>
    <xdr:cxnSp macro="">
      <xdr:nvCxnSpPr>
        <xdr:cNvPr id="378" name="直線コネクタ 377"/>
        <xdr:cNvCxnSpPr/>
      </xdr:nvCxnSpPr>
      <xdr:spPr>
        <a:xfrm>
          <a:off x="2209800" y="12860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xdr:rowOff>
    </xdr:from>
    <xdr:to>
      <xdr:col>3</xdr:col>
      <xdr:colOff>142875</xdr:colOff>
      <xdr:row>75</xdr:row>
      <xdr:rowOff>77470</xdr:rowOff>
    </xdr:to>
    <xdr:cxnSp macro="">
      <xdr:nvCxnSpPr>
        <xdr:cNvPr id="381" name="直線コネクタ 380"/>
        <xdr:cNvCxnSpPr/>
      </xdr:nvCxnSpPr>
      <xdr:spPr>
        <a:xfrm flipV="1">
          <a:off x="1320800" y="12860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160020</xdr:rowOff>
    </xdr:from>
    <xdr:to>
      <xdr:col>7</xdr:col>
      <xdr:colOff>66675</xdr:colOff>
      <xdr:row>75</xdr:row>
      <xdr:rowOff>90170</xdr:rowOff>
    </xdr:to>
    <xdr:sp macro="" textlink="">
      <xdr:nvSpPr>
        <xdr:cNvPr id="391" name="円/楕円 390"/>
        <xdr:cNvSpPr/>
      </xdr:nvSpPr>
      <xdr:spPr>
        <a:xfrm>
          <a:off x="4775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5097</xdr:rowOff>
    </xdr:from>
    <xdr:ext cx="762000" cy="259045"/>
    <xdr:sp macro="" textlink="">
      <xdr:nvSpPr>
        <xdr:cNvPr id="392" name="公債費該当値テキスト"/>
        <xdr:cNvSpPr txBox="1"/>
      </xdr:nvSpPr>
      <xdr:spPr>
        <a:xfrm>
          <a:off x="4914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99060</xdr:rowOff>
    </xdr:from>
    <xdr:to>
      <xdr:col>5</xdr:col>
      <xdr:colOff>600075</xdr:colOff>
      <xdr:row>75</xdr:row>
      <xdr:rowOff>29210</xdr:rowOff>
    </xdr:to>
    <xdr:sp macro="" textlink="">
      <xdr:nvSpPr>
        <xdr:cNvPr id="393" name="円/楕円 392"/>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39387</xdr:rowOff>
    </xdr:from>
    <xdr:ext cx="736600" cy="259045"/>
    <xdr:sp macro="" textlink="">
      <xdr:nvSpPr>
        <xdr:cNvPr id="394" name="テキスト ボックス 393"/>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49530</xdr:rowOff>
    </xdr:from>
    <xdr:to>
      <xdr:col>4</xdr:col>
      <xdr:colOff>396875</xdr:colOff>
      <xdr:row>75</xdr:row>
      <xdr:rowOff>151130</xdr:rowOff>
    </xdr:to>
    <xdr:sp macro="" textlink="">
      <xdr:nvSpPr>
        <xdr:cNvPr id="395" name="円/楕円 394"/>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161307</xdr:rowOff>
    </xdr:from>
    <xdr:ext cx="762000" cy="259045"/>
    <xdr:sp macro="" textlink="">
      <xdr:nvSpPr>
        <xdr:cNvPr id="396" name="テキスト ボックス 395"/>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121920</xdr:rowOff>
    </xdr:from>
    <xdr:to>
      <xdr:col>3</xdr:col>
      <xdr:colOff>193675</xdr:colOff>
      <xdr:row>75</xdr:row>
      <xdr:rowOff>52070</xdr:rowOff>
    </xdr:to>
    <xdr:sp macro="" textlink="">
      <xdr:nvSpPr>
        <xdr:cNvPr id="397" name="円/楕円 396"/>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62247</xdr:rowOff>
    </xdr:from>
    <xdr:ext cx="762000" cy="259045"/>
    <xdr:sp macro="" textlink="">
      <xdr:nvSpPr>
        <xdr:cNvPr id="398" name="テキスト ボックス 397"/>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26670</xdr:rowOff>
    </xdr:from>
    <xdr:to>
      <xdr:col>1</xdr:col>
      <xdr:colOff>676275</xdr:colOff>
      <xdr:row>75</xdr:row>
      <xdr:rowOff>128270</xdr:rowOff>
    </xdr:to>
    <xdr:sp macro="" textlink="">
      <xdr:nvSpPr>
        <xdr:cNvPr id="399" name="円/楕円 398"/>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138447</xdr:rowOff>
    </xdr:from>
    <xdr:ext cx="762000" cy="259045"/>
    <xdr:sp macro="" textlink="">
      <xdr:nvSpPr>
        <xdr:cNvPr id="400" name="テキスト ボックス 399"/>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物件費は類似団体平均に比較して低くなっているが、扶助費、補助費等が同平均より高くなっている。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これは、消防、ゴミ処理などの業務を一部事務組合で実施していることおよび保育所・幼稚園の認定こども園化などによるものであり、「公債費以外」に係る比率として捉えれば、類似団体平均と同等の値とな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補助費等の割合が</a:t>
          </a:r>
          <a:r>
            <a:rPr lang="ja-JP" altLang="en-US" sz="1100" b="0" i="0" baseline="0">
              <a:solidFill>
                <a:schemeClr val="dk1"/>
              </a:solidFill>
              <a:latin typeface="+mn-lt"/>
              <a:ea typeface="+mn-ea"/>
              <a:cs typeface="+mn-cs"/>
            </a:rPr>
            <a:t>増加</a:t>
          </a:r>
          <a:r>
            <a:rPr lang="ja-JP" altLang="ja-JP" sz="1100" b="0" i="0" baseline="0">
              <a:solidFill>
                <a:schemeClr val="dk1"/>
              </a:solidFill>
              <a:latin typeface="+mn-lt"/>
              <a:ea typeface="+mn-ea"/>
              <a:cs typeface="+mn-cs"/>
            </a:rPr>
            <a:t>したため、前年度比</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％の</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となっている。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133858</xdr:rowOff>
    </xdr:from>
    <xdr:to>
      <xdr:col>24</xdr:col>
      <xdr:colOff>31750</xdr:colOff>
      <xdr:row>76</xdr:row>
      <xdr:rowOff>81280</xdr:rowOff>
    </xdr:to>
    <xdr:cxnSp macro="">
      <xdr:nvCxnSpPr>
        <xdr:cNvPr id="431" name="直線コネクタ 430"/>
        <xdr:cNvCxnSpPr/>
      </xdr:nvCxnSpPr>
      <xdr:spPr>
        <a:xfrm>
          <a:off x="15671800" y="129926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133858</xdr:rowOff>
    </xdr:from>
    <xdr:to>
      <xdr:col>22</xdr:col>
      <xdr:colOff>565150</xdr:colOff>
      <xdr:row>76</xdr:row>
      <xdr:rowOff>72137</xdr:rowOff>
    </xdr:to>
    <xdr:cxnSp macro="">
      <xdr:nvCxnSpPr>
        <xdr:cNvPr id="434" name="直線コネクタ 433"/>
        <xdr:cNvCxnSpPr/>
      </xdr:nvCxnSpPr>
      <xdr:spPr>
        <a:xfrm flipV="1">
          <a:off x="14782800" y="129926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6" name="テキスト ボックス 43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72137</xdr:rowOff>
    </xdr:to>
    <xdr:cxnSp macro="">
      <xdr:nvCxnSpPr>
        <xdr:cNvPr id="437" name="直線コネクタ 436"/>
        <xdr:cNvCxnSpPr/>
      </xdr:nvCxnSpPr>
      <xdr:spPr>
        <a:xfrm>
          <a:off x="13893800" y="129971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138430</xdr:rowOff>
    </xdr:from>
    <xdr:to>
      <xdr:col>20</xdr:col>
      <xdr:colOff>158750</xdr:colOff>
      <xdr:row>76</xdr:row>
      <xdr:rowOff>72137</xdr:rowOff>
    </xdr:to>
    <xdr:cxnSp macro="">
      <xdr:nvCxnSpPr>
        <xdr:cNvPr id="440" name="直線コネクタ 439"/>
        <xdr:cNvCxnSpPr/>
      </xdr:nvCxnSpPr>
      <xdr:spPr>
        <a:xfrm flipV="1">
          <a:off x="13004800" y="129971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50" name="円/楕円 449"/>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47007</xdr:rowOff>
    </xdr:from>
    <xdr:ext cx="762000" cy="259045"/>
    <xdr:sp macro="" textlink="">
      <xdr:nvSpPr>
        <xdr:cNvPr id="451"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83058</xdr:rowOff>
    </xdr:from>
    <xdr:to>
      <xdr:col>22</xdr:col>
      <xdr:colOff>615950</xdr:colOff>
      <xdr:row>76</xdr:row>
      <xdr:rowOff>13208</xdr:rowOff>
    </xdr:to>
    <xdr:sp macro="" textlink="">
      <xdr:nvSpPr>
        <xdr:cNvPr id="452" name="円/楕円 451"/>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23385</xdr:rowOff>
    </xdr:from>
    <xdr:ext cx="736600" cy="259045"/>
    <xdr:sp macro="" textlink="">
      <xdr:nvSpPr>
        <xdr:cNvPr id="453" name="テキスト ボックス 452"/>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21337</xdr:rowOff>
    </xdr:from>
    <xdr:to>
      <xdr:col>21</xdr:col>
      <xdr:colOff>412750</xdr:colOff>
      <xdr:row>76</xdr:row>
      <xdr:rowOff>122937</xdr:rowOff>
    </xdr:to>
    <xdr:sp macro="" textlink="">
      <xdr:nvSpPr>
        <xdr:cNvPr id="454" name="円/楕円 453"/>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107714</xdr:rowOff>
    </xdr:from>
    <xdr:ext cx="762000" cy="259045"/>
    <xdr:sp macro="" textlink="">
      <xdr:nvSpPr>
        <xdr:cNvPr id="455" name="テキスト ボックス 454"/>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56" name="円/楕円 455"/>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2557</xdr:rowOff>
    </xdr:from>
    <xdr:ext cx="762000" cy="259045"/>
    <xdr:sp macro="" textlink="">
      <xdr:nvSpPr>
        <xdr:cNvPr id="457" name="テキスト ボックス 456"/>
        <xdr:cNvSpPr txBox="1"/>
      </xdr:nvSpPr>
      <xdr:spPr>
        <a:xfrm>
          <a:off x="13512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58" name="円/楕円 457"/>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107714</xdr:rowOff>
    </xdr:from>
    <xdr:ext cx="762000" cy="259045"/>
    <xdr:sp macro="" textlink="">
      <xdr:nvSpPr>
        <xdr:cNvPr id="459" name="テキスト ボックス 458"/>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福井県あわら市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120961</xdr:rowOff>
    </xdr:from>
    <xdr:to>
      <xdr:col>4</xdr:col>
      <xdr:colOff>1117600</xdr:colOff>
      <xdr:row>14</xdr:row>
      <xdr:rowOff>156966</xdr:rowOff>
    </xdr:to>
    <xdr:cxnSp macro="">
      <xdr:nvCxnSpPr>
        <xdr:cNvPr id="50" name="直線コネクタ 49"/>
        <xdr:cNvCxnSpPr/>
      </xdr:nvCxnSpPr>
      <xdr:spPr bwMode="auto">
        <a:xfrm>
          <a:off x="5003800" y="2568886"/>
          <a:ext cx="647700" cy="36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120961</xdr:rowOff>
    </xdr:from>
    <xdr:to>
      <xdr:col>4</xdr:col>
      <xdr:colOff>469900</xdr:colOff>
      <xdr:row>14</xdr:row>
      <xdr:rowOff>122104</xdr:rowOff>
    </xdr:to>
    <xdr:cxnSp macro="">
      <xdr:nvCxnSpPr>
        <xdr:cNvPr id="53" name="直線コネクタ 52"/>
        <xdr:cNvCxnSpPr/>
      </xdr:nvCxnSpPr>
      <xdr:spPr bwMode="auto">
        <a:xfrm flipV="1">
          <a:off x="4305300" y="2568886"/>
          <a:ext cx="698500" cy="1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122104</xdr:rowOff>
    </xdr:from>
    <xdr:to>
      <xdr:col>3</xdr:col>
      <xdr:colOff>904875</xdr:colOff>
      <xdr:row>15</xdr:row>
      <xdr:rowOff>5137</xdr:rowOff>
    </xdr:to>
    <xdr:cxnSp macro="">
      <xdr:nvCxnSpPr>
        <xdr:cNvPr id="56" name="直線コネクタ 55"/>
        <xdr:cNvCxnSpPr/>
      </xdr:nvCxnSpPr>
      <xdr:spPr bwMode="auto">
        <a:xfrm flipV="1">
          <a:off x="3606800" y="2570029"/>
          <a:ext cx="698500" cy="54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5137</xdr:rowOff>
    </xdr:from>
    <xdr:to>
      <xdr:col>3</xdr:col>
      <xdr:colOff>206375</xdr:colOff>
      <xdr:row>15</xdr:row>
      <xdr:rowOff>28721</xdr:rowOff>
    </xdr:to>
    <xdr:cxnSp macro="">
      <xdr:nvCxnSpPr>
        <xdr:cNvPr id="59" name="直線コネクタ 58"/>
        <xdr:cNvCxnSpPr/>
      </xdr:nvCxnSpPr>
      <xdr:spPr bwMode="auto">
        <a:xfrm flipV="1">
          <a:off x="2908300" y="2624512"/>
          <a:ext cx="698500" cy="23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106166</xdr:rowOff>
    </xdr:from>
    <xdr:to>
      <xdr:col>5</xdr:col>
      <xdr:colOff>34925</xdr:colOff>
      <xdr:row>15</xdr:row>
      <xdr:rowOff>36316</xdr:rowOff>
    </xdr:to>
    <xdr:sp macro="" textlink="">
      <xdr:nvSpPr>
        <xdr:cNvPr id="69" name="円/楕円 68"/>
        <xdr:cNvSpPr/>
      </xdr:nvSpPr>
      <xdr:spPr bwMode="auto">
        <a:xfrm>
          <a:off x="5600700" y="2554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122693</xdr:rowOff>
    </xdr:from>
    <xdr:ext cx="762000" cy="259045"/>
    <xdr:sp macro="" textlink="">
      <xdr:nvSpPr>
        <xdr:cNvPr id="70" name="人口1人当たり決算額の推移該当値テキスト130"/>
        <xdr:cNvSpPr txBox="1"/>
      </xdr:nvSpPr>
      <xdr:spPr>
        <a:xfrm>
          <a:off x="5740400" y="239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89,927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70161</xdr:rowOff>
    </xdr:from>
    <xdr:to>
      <xdr:col>4</xdr:col>
      <xdr:colOff>520700</xdr:colOff>
      <xdr:row>15</xdr:row>
      <xdr:rowOff>311</xdr:rowOff>
    </xdr:to>
    <xdr:sp macro="" textlink="">
      <xdr:nvSpPr>
        <xdr:cNvPr id="71" name="円/楕円 70"/>
        <xdr:cNvSpPr/>
      </xdr:nvSpPr>
      <xdr:spPr bwMode="auto">
        <a:xfrm>
          <a:off x="4953000" y="2518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10488</xdr:rowOff>
    </xdr:from>
    <xdr:ext cx="736600" cy="259045"/>
    <xdr:sp macro="" textlink="">
      <xdr:nvSpPr>
        <xdr:cNvPr id="72" name="テキスト ボックス 71"/>
        <xdr:cNvSpPr txBox="1"/>
      </xdr:nvSpPr>
      <xdr:spPr>
        <a:xfrm>
          <a:off x="4622800" y="2286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91,817</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71304</xdr:rowOff>
    </xdr:from>
    <xdr:to>
      <xdr:col>3</xdr:col>
      <xdr:colOff>955675</xdr:colOff>
      <xdr:row>15</xdr:row>
      <xdr:rowOff>1454</xdr:rowOff>
    </xdr:to>
    <xdr:sp macro="" textlink="">
      <xdr:nvSpPr>
        <xdr:cNvPr id="73" name="円/楕円 72"/>
        <xdr:cNvSpPr/>
      </xdr:nvSpPr>
      <xdr:spPr bwMode="auto">
        <a:xfrm>
          <a:off x="4254500" y="2519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157681</xdr:rowOff>
    </xdr:from>
    <xdr:ext cx="762000" cy="259045"/>
    <xdr:sp macro="" textlink="">
      <xdr:nvSpPr>
        <xdr:cNvPr id="74" name="テキスト ボックス 73"/>
        <xdr:cNvSpPr txBox="1"/>
      </xdr:nvSpPr>
      <xdr:spPr>
        <a:xfrm>
          <a:off x="3924300" y="260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91,757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125787</xdr:rowOff>
    </xdr:from>
    <xdr:to>
      <xdr:col>3</xdr:col>
      <xdr:colOff>257175</xdr:colOff>
      <xdr:row>15</xdr:row>
      <xdr:rowOff>55937</xdr:rowOff>
    </xdr:to>
    <xdr:sp macro="" textlink="">
      <xdr:nvSpPr>
        <xdr:cNvPr id="75" name="円/楕円 74"/>
        <xdr:cNvSpPr/>
      </xdr:nvSpPr>
      <xdr:spPr bwMode="auto">
        <a:xfrm>
          <a:off x="3556000" y="2573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40714</xdr:rowOff>
    </xdr:from>
    <xdr:ext cx="762000" cy="259045"/>
    <xdr:sp macro="" textlink="">
      <xdr:nvSpPr>
        <xdr:cNvPr id="76" name="テキスト ボックス 75"/>
        <xdr:cNvSpPr txBox="1"/>
      </xdr:nvSpPr>
      <xdr:spPr>
        <a:xfrm>
          <a:off x="3225800" y="266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88,897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149371</xdr:rowOff>
    </xdr:from>
    <xdr:to>
      <xdr:col>2</xdr:col>
      <xdr:colOff>692150</xdr:colOff>
      <xdr:row>15</xdr:row>
      <xdr:rowOff>79521</xdr:rowOff>
    </xdr:to>
    <xdr:sp macro="" textlink="">
      <xdr:nvSpPr>
        <xdr:cNvPr id="77" name="円/楕円 76"/>
        <xdr:cNvSpPr/>
      </xdr:nvSpPr>
      <xdr:spPr bwMode="auto">
        <a:xfrm>
          <a:off x="2857500" y="2597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64298</xdr:rowOff>
    </xdr:from>
    <xdr:ext cx="762000" cy="259045"/>
    <xdr:sp macro="" textlink="">
      <xdr:nvSpPr>
        <xdr:cNvPr id="78" name="テキスト ボックス 77"/>
        <xdr:cNvSpPr txBox="1"/>
      </xdr:nvSpPr>
      <xdr:spPr>
        <a:xfrm>
          <a:off x="2527300" y="268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134384</xdr:rowOff>
    </xdr:from>
    <xdr:to>
      <xdr:col>4</xdr:col>
      <xdr:colOff>1117600</xdr:colOff>
      <xdr:row>36</xdr:row>
      <xdr:rowOff>150295</xdr:rowOff>
    </xdr:to>
    <xdr:cxnSp macro="">
      <xdr:nvCxnSpPr>
        <xdr:cNvPr id="110" name="直線コネクタ 109"/>
        <xdr:cNvCxnSpPr/>
      </xdr:nvCxnSpPr>
      <xdr:spPr bwMode="auto">
        <a:xfrm>
          <a:off x="5003800" y="7087634"/>
          <a:ext cx="647700" cy="15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75176</xdr:rowOff>
    </xdr:from>
    <xdr:to>
      <xdr:col>4</xdr:col>
      <xdr:colOff>469900</xdr:colOff>
      <xdr:row>36</xdr:row>
      <xdr:rowOff>134384</xdr:rowOff>
    </xdr:to>
    <xdr:cxnSp macro="">
      <xdr:nvCxnSpPr>
        <xdr:cNvPr id="113" name="直線コネクタ 112"/>
        <xdr:cNvCxnSpPr/>
      </xdr:nvCxnSpPr>
      <xdr:spPr bwMode="auto">
        <a:xfrm>
          <a:off x="4305300" y="7028426"/>
          <a:ext cx="698500" cy="59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1224</xdr:rowOff>
    </xdr:from>
    <xdr:to>
      <xdr:col>3</xdr:col>
      <xdr:colOff>904875</xdr:colOff>
      <xdr:row>36</xdr:row>
      <xdr:rowOff>75176</xdr:rowOff>
    </xdr:to>
    <xdr:cxnSp macro="">
      <xdr:nvCxnSpPr>
        <xdr:cNvPr id="116" name="直線コネクタ 115"/>
        <xdr:cNvCxnSpPr/>
      </xdr:nvCxnSpPr>
      <xdr:spPr bwMode="auto">
        <a:xfrm>
          <a:off x="3606800" y="6954474"/>
          <a:ext cx="698500" cy="73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8" name="テキスト ボックス 117"/>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247929</xdr:rowOff>
    </xdr:from>
    <xdr:to>
      <xdr:col>3</xdr:col>
      <xdr:colOff>206375</xdr:colOff>
      <xdr:row>36</xdr:row>
      <xdr:rowOff>1224</xdr:rowOff>
    </xdr:to>
    <xdr:cxnSp macro="">
      <xdr:nvCxnSpPr>
        <xdr:cNvPr id="119" name="直線コネクタ 118"/>
        <xdr:cNvCxnSpPr/>
      </xdr:nvCxnSpPr>
      <xdr:spPr bwMode="auto">
        <a:xfrm>
          <a:off x="2908300" y="6858279"/>
          <a:ext cx="698500" cy="96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21" name="テキスト ボックス 120"/>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99495</xdr:rowOff>
    </xdr:from>
    <xdr:to>
      <xdr:col>5</xdr:col>
      <xdr:colOff>34925</xdr:colOff>
      <xdr:row>37</xdr:row>
      <xdr:rowOff>29645</xdr:rowOff>
    </xdr:to>
    <xdr:sp macro="" textlink="">
      <xdr:nvSpPr>
        <xdr:cNvPr id="129" name="円/楕円 128"/>
        <xdr:cNvSpPr/>
      </xdr:nvSpPr>
      <xdr:spPr bwMode="auto">
        <a:xfrm>
          <a:off x="5600700" y="705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71572</xdr:rowOff>
    </xdr:from>
    <xdr:ext cx="762000" cy="259045"/>
    <xdr:sp macro="" textlink="">
      <xdr:nvSpPr>
        <xdr:cNvPr id="130" name="人口1人当たり決算額の推移該当値テキスト445"/>
        <xdr:cNvSpPr txBox="1"/>
      </xdr:nvSpPr>
      <xdr:spPr>
        <a:xfrm>
          <a:off x="5740400" y="702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16,481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83584</xdr:rowOff>
    </xdr:from>
    <xdr:to>
      <xdr:col>4</xdr:col>
      <xdr:colOff>520700</xdr:colOff>
      <xdr:row>37</xdr:row>
      <xdr:rowOff>13734</xdr:rowOff>
    </xdr:to>
    <xdr:sp macro="" textlink="">
      <xdr:nvSpPr>
        <xdr:cNvPr id="131" name="円/楕円 130"/>
        <xdr:cNvSpPr/>
      </xdr:nvSpPr>
      <xdr:spPr bwMode="auto">
        <a:xfrm>
          <a:off x="4953000" y="7036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169961</xdr:rowOff>
    </xdr:from>
    <xdr:ext cx="736600" cy="259045"/>
    <xdr:sp macro="" textlink="">
      <xdr:nvSpPr>
        <xdr:cNvPr id="132" name="テキスト ボックス 131"/>
        <xdr:cNvSpPr txBox="1"/>
      </xdr:nvSpPr>
      <xdr:spPr>
        <a:xfrm>
          <a:off x="4622800" y="7123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24376</xdr:rowOff>
    </xdr:from>
    <xdr:to>
      <xdr:col>3</xdr:col>
      <xdr:colOff>955675</xdr:colOff>
      <xdr:row>36</xdr:row>
      <xdr:rowOff>125976</xdr:rowOff>
    </xdr:to>
    <xdr:sp macro="" textlink="">
      <xdr:nvSpPr>
        <xdr:cNvPr id="133" name="円/楕円 132"/>
        <xdr:cNvSpPr/>
      </xdr:nvSpPr>
      <xdr:spPr bwMode="auto">
        <a:xfrm>
          <a:off x="4254500" y="6977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110753</xdr:rowOff>
    </xdr:from>
    <xdr:ext cx="762000" cy="259045"/>
    <xdr:sp macro="" textlink="">
      <xdr:nvSpPr>
        <xdr:cNvPr id="134" name="テキスト ボックス 133"/>
        <xdr:cNvSpPr txBox="1"/>
      </xdr:nvSpPr>
      <xdr:spPr>
        <a:xfrm>
          <a:off x="3924300" y="706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293324</xdr:rowOff>
    </xdr:from>
    <xdr:to>
      <xdr:col>3</xdr:col>
      <xdr:colOff>257175</xdr:colOff>
      <xdr:row>36</xdr:row>
      <xdr:rowOff>52024</xdr:rowOff>
    </xdr:to>
    <xdr:sp macro="" textlink="">
      <xdr:nvSpPr>
        <xdr:cNvPr id="135" name="円/楕円 134"/>
        <xdr:cNvSpPr/>
      </xdr:nvSpPr>
      <xdr:spPr bwMode="auto">
        <a:xfrm>
          <a:off x="3556000" y="6903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36801</xdr:rowOff>
    </xdr:from>
    <xdr:ext cx="762000" cy="259045"/>
    <xdr:sp macro="" textlink="">
      <xdr:nvSpPr>
        <xdr:cNvPr id="136" name="テキスト ボックス 135"/>
        <xdr:cNvSpPr txBox="1"/>
      </xdr:nvSpPr>
      <xdr:spPr>
        <a:xfrm>
          <a:off x="3225800" y="699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23,002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197129</xdr:rowOff>
    </xdr:from>
    <xdr:to>
      <xdr:col>2</xdr:col>
      <xdr:colOff>692150</xdr:colOff>
      <xdr:row>35</xdr:row>
      <xdr:rowOff>298729</xdr:rowOff>
    </xdr:to>
    <xdr:sp macro="" textlink="">
      <xdr:nvSpPr>
        <xdr:cNvPr id="137" name="円/楕円 136"/>
        <xdr:cNvSpPr/>
      </xdr:nvSpPr>
      <xdr:spPr bwMode="auto">
        <a:xfrm>
          <a:off x="2857500" y="6807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283506</xdr:rowOff>
    </xdr:from>
    <xdr:ext cx="762000" cy="259045"/>
    <xdr:sp macro="" textlink="">
      <xdr:nvSpPr>
        <xdr:cNvPr id="138" name="テキスト ボックス 137"/>
        <xdr:cNvSpPr txBox="1"/>
      </xdr:nvSpPr>
      <xdr:spPr>
        <a:xfrm>
          <a:off x="2527300" y="689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福井県あわら市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28,805
28,467
116.98
15,639,355
15,171,450
424,575
8,415,664
17,828,565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30.5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109982</xdr:rowOff>
    </xdr:from>
    <xdr:to>
      <xdr:col>6</xdr:col>
      <xdr:colOff>511175</xdr:colOff>
      <xdr:row>34</xdr:row>
      <xdr:rowOff>116474</xdr:rowOff>
    </xdr:to>
    <xdr:cxnSp macro="">
      <xdr:nvCxnSpPr>
        <xdr:cNvPr id="59" name="直線コネクタ 58"/>
        <xdr:cNvCxnSpPr/>
      </xdr:nvCxnSpPr>
      <xdr:spPr>
        <a:xfrm>
          <a:off x="3797300" y="5939282"/>
          <a:ext cx="8382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109982</xdr:rowOff>
    </xdr:from>
    <xdr:to>
      <xdr:col>5</xdr:col>
      <xdr:colOff>358775</xdr:colOff>
      <xdr:row>34</xdr:row>
      <xdr:rowOff>125573</xdr:rowOff>
    </xdr:to>
    <xdr:cxnSp macro="">
      <xdr:nvCxnSpPr>
        <xdr:cNvPr id="62" name="直線コネクタ 61"/>
        <xdr:cNvCxnSpPr/>
      </xdr:nvCxnSpPr>
      <xdr:spPr>
        <a:xfrm flipV="1">
          <a:off x="2908300" y="5939282"/>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125573</xdr:rowOff>
    </xdr:from>
    <xdr:to>
      <xdr:col>4</xdr:col>
      <xdr:colOff>155575</xdr:colOff>
      <xdr:row>34</xdr:row>
      <xdr:rowOff>139105</xdr:rowOff>
    </xdr:to>
    <xdr:cxnSp macro="">
      <xdr:nvCxnSpPr>
        <xdr:cNvPr id="65" name="直線コネクタ 64"/>
        <xdr:cNvCxnSpPr/>
      </xdr:nvCxnSpPr>
      <xdr:spPr>
        <a:xfrm flipV="1">
          <a:off x="2019300" y="5954873"/>
          <a:ext cx="889000" cy="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139105</xdr:rowOff>
    </xdr:from>
    <xdr:to>
      <xdr:col>2</xdr:col>
      <xdr:colOff>638175</xdr:colOff>
      <xdr:row>35</xdr:row>
      <xdr:rowOff>17673</xdr:rowOff>
    </xdr:to>
    <xdr:cxnSp macro="">
      <xdr:nvCxnSpPr>
        <xdr:cNvPr id="68" name="直線コネクタ 67"/>
        <xdr:cNvCxnSpPr/>
      </xdr:nvCxnSpPr>
      <xdr:spPr>
        <a:xfrm flipV="1">
          <a:off x="1130300" y="5968405"/>
          <a:ext cx="889000" cy="5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65674</xdr:rowOff>
    </xdr:from>
    <xdr:to>
      <xdr:col>6</xdr:col>
      <xdr:colOff>561975</xdr:colOff>
      <xdr:row>34</xdr:row>
      <xdr:rowOff>167274</xdr:rowOff>
    </xdr:to>
    <xdr:sp macro="" textlink="">
      <xdr:nvSpPr>
        <xdr:cNvPr id="78" name="円/楕円 77"/>
        <xdr:cNvSpPr/>
      </xdr:nvSpPr>
      <xdr:spPr>
        <a:xfrm>
          <a:off x="4584700" y="589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88551</xdr:rowOff>
    </xdr:from>
    <xdr:ext cx="534377" cy="259045"/>
    <xdr:sp macro="" textlink="">
      <xdr:nvSpPr>
        <xdr:cNvPr id="79" name="人件費該当値テキスト"/>
        <xdr:cNvSpPr txBox="1"/>
      </xdr:nvSpPr>
      <xdr:spPr>
        <a:xfrm>
          <a:off x="4686300" y="574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71,016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59182</xdr:rowOff>
    </xdr:from>
    <xdr:to>
      <xdr:col>5</xdr:col>
      <xdr:colOff>409575</xdr:colOff>
      <xdr:row>34</xdr:row>
      <xdr:rowOff>160782</xdr:rowOff>
    </xdr:to>
    <xdr:sp macro="" textlink="">
      <xdr:nvSpPr>
        <xdr:cNvPr id="80" name="円/楕円 79"/>
        <xdr:cNvSpPr/>
      </xdr:nvSpPr>
      <xdr:spPr>
        <a:xfrm>
          <a:off x="3746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151909</xdr:rowOff>
    </xdr:from>
    <xdr:ext cx="534377" cy="259045"/>
    <xdr:sp macro="" textlink="">
      <xdr:nvSpPr>
        <xdr:cNvPr id="81" name="テキスト ボックス 80"/>
        <xdr:cNvSpPr txBox="1"/>
      </xdr:nvSpPr>
      <xdr:spPr>
        <a:xfrm>
          <a:off x="3530111" y="598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74773</xdr:rowOff>
    </xdr:from>
    <xdr:to>
      <xdr:col>4</xdr:col>
      <xdr:colOff>206375</xdr:colOff>
      <xdr:row>35</xdr:row>
      <xdr:rowOff>4923</xdr:rowOff>
    </xdr:to>
    <xdr:sp macro="" textlink="">
      <xdr:nvSpPr>
        <xdr:cNvPr id="82" name="円/楕円 81"/>
        <xdr:cNvSpPr/>
      </xdr:nvSpPr>
      <xdr:spPr>
        <a:xfrm>
          <a:off x="2857500" y="590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167500</xdr:rowOff>
    </xdr:from>
    <xdr:ext cx="534377" cy="259045"/>
    <xdr:sp macro="" textlink="">
      <xdr:nvSpPr>
        <xdr:cNvPr id="83" name="テキスト ボックス 82"/>
        <xdr:cNvSpPr txBox="1"/>
      </xdr:nvSpPr>
      <xdr:spPr>
        <a:xfrm>
          <a:off x="2641111" y="59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70,618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88305</xdr:rowOff>
    </xdr:from>
    <xdr:to>
      <xdr:col>3</xdr:col>
      <xdr:colOff>3175</xdr:colOff>
      <xdr:row>35</xdr:row>
      <xdr:rowOff>18455</xdr:rowOff>
    </xdr:to>
    <xdr:sp macro="" textlink="">
      <xdr:nvSpPr>
        <xdr:cNvPr id="84" name="円/楕円 83"/>
        <xdr:cNvSpPr/>
      </xdr:nvSpPr>
      <xdr:spPr>
        <a:xfrm>
          <a:off x="1968500" y="591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9582</xdr:rowOff>
    </xdr:from>
    <xdr:ext cx="534377" cy="259045"/>
    <xdr:sp macro="" textlink="">
      <xdr:nvSpPr>
        <xdr:cNvPr id="85" name="テキスト ボックス 84"/>
        <xdr:cNvSpPr txBox="1"/>
      </xdr:nvSpPr>
      <xdr:spPr>
        <a:xfrm>
          <a:off x="1752111" y="601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70,026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138323</xdr:rowOff>
    </xdr:from>
    <xdr:to>
      <xdr:col>1</xdr:col>
      <xdr:colOff>485775</xdr:colOff>
      <xdr:row>35</xdr:row>
      <xdr:rowOff>68473</xdr:rowOff>
    </xdr:to>
    <xdr:sp macro="" textlink="">
      <xdr:nvSpPr>
        <xdr:cNvPr id="86" name="円/楕円 85"/>
        <xdr:cNvSpPr/>
      </xdr:nvSpPr>
      <xdr:spPr>
        <a:xfrm>
          <a:off x="1079500" y="596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59600</xdr:rowOff>
    </xdr:from>
    <xdr:ext cx="534377" cy="259045"/>
    <xdr:sp macro="" textlink="">
      <xdr:nvSpPr>
        <xdr:cNvPr id="87" name="テキスト ボックス 86"/>
        <xdr:cNvSpPr txBox="1"/>
      </xdr:nvSpPr>
      <xdr:spPr>
        <a:xfrm>
          <a:off x="863111" y="60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64,779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135913</xdr:rowOff>
    </xdr:from>
    <xdr:to>
      <xdr:col>6</xdr:col>
      <xdr:colOff>511175</xdr:colOff>
      <xdr:row>57</xdr:row>
      <xdr:rowOff>152848</xdr:rowOff>
    </xdr:to>
    <xdr:cxnSp macro="">
      <xdr:nvCxnSpPr>
        <xdr:cNvPr id="116" name="直線コネクタ 115"/>
        <xdr:cNvCxnSpPr/>
      </xdr:nvCxnSpPr>
      <xdr:spPr>
        <a:xfrm flipV="1">
          <a:off x="3797300" y="9908563"/>
          <a:ext cx="8382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152848</xdr:rowOff>
    </xdr:from>
    <xdr:to>
      <xdr:col>5</xdr:col>
      <xdr:colOff>358775</xdr:colOff>
      <xdr:row>58</xdr:row>
      <xdr:rowOff>2673</xdr:rowOff>
    </xdr:to>
    <xdr:cxnSp macro="">
      <xdr:nvCxnSpPr>
        <xdr:cNvPr id="119" name="直線コネクタ 118"/>
        <xdr:cNvCxnSpPr/>
      </xdr:nvCxnSpPr>
      <xdr:spPr>
        <a:xfrm flipV="1">
          <a:off x="2908300" y="9925498"/>
          <a:ext cx="889000" cy="2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2673</xdr:rowOff>
    </xdr:from>
    <xdr:to>
      <xdr:col>4</xdr:col>
      <xdr:colOff>155575</xdr:colOff>
      <xdr:row>58</xdr:row>
      <xdr:rowOff>11654</xdr:rowOff>
    </xdr:to>
    <xdr:cxnSp macro="">
      <xdr:nvCxnSpPr>
        <xdr:cNvPr id="122" name="直線コネクタ 121"/>
        <xdr:cNvCxnSpPr/>
      </xdr:nvCxnSpPr>
      <xdr:spPr>
        <a:xfrm flipV="1">
          <a:off x="2019300" y="9946773"/>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11654</xdr:rowOff>
    </xdr:from>
    <xdr:to>
      <xdr:col>2</xdr:col>
      <xdr:colOff>638175</xdr:colOff>
      <xdr:row>58</xdr:row>
      <xdr:rowOff>31390</xdr:rowOff>
    </xdr:to>
    <xdr:cxnSp macro="">
      <xdr:nvCxnSpPr>
        <xdr:cNvPr id="125" name="直線コネクタ 124"/>
        <xdr:cNvCxnSpPr/>
      </xdr:nvCxnSpPr>
      <xdr:spPr>
        <a:xfrm flipV="1">
          <a:off x="1130300" y="9955754"/>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85113</xdr:rowOff>
    </xdr:from>
    <xdr:to>
      <xdr:col>6</xdr:col>
      <xdr:colOff>561975</xdr:colOff>
      <xdr:row>58</xdr:row>
      <xdr:rowOff>15263</xdr:rowOff>
    </xdr:to>
    <xdr:sp macro="" textlink="">
      <xdr:nvSpPr>
        <xdr:cNvPr id="135" name="円/楕円 134"/>
        <xdr:cNvSpPr/>
      </xdr:nvSpPr>
      <xdr:spPr>
        <a:xfrm>
          <a:off x="4584700" y="985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65,994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102048</xdr:rowOff>
    </xdr:from>
    <xdr:to>
      <xdr:col>5</xdr:col>
      <xdr:colOff>409575</xdr:colOff>
      <xdr:row>58</xdr:row>
      <xdr:rowOff>32198</xdr:rowOff>
    </xdr:to>
    <xdr:sp macro="" textlink="">
      <xdr:nvSpPr>
        <xdr:cNvPr id="137" name="円/楕円 136"/>
        <xdr:cNvSpPr/>
      </xdr:nvSpPr>
      <xdr:spPr>
        <a:xfrm>
          <a:off x="3746500" y="987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23325</xdr:rowOff>
    </xdr:from>
    <xdr:ext cx="534377" cy="259045"/>
    <xdr:sp macro="" textlink="">
      <xdr:nvSpPr>
        <xdr:cNvPr id="138" name="テキスト ボックス 137"/>
        <xdr:cNvSpPr txBox="1"/>
      </xdr:nvSpPr>
      <xdr:spPr>
        <a:xfrm>
          <a:off x="3530111" y="996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123323</xdr:rowOff>
    </xdr:from>
    <xdr:to>
      <xdr:col>4</xdr:col>
      <xdr:colOff>206375</xdr:colOff>
      <xdr:row>58</xdr:row>
      <xdr:rowOff>53473</xdr:rowOff>
    </xdr:to>
    <xdr:sp macro="" textlink="">
      <xdr:nvSpPr>
        <xdr:cNvPr id="139" name="円/楕円 138"/>
        <xdr:cNvSpPr/>
      </xdr:nvSpPr>
      <xdr:spPr>
        <a:xfrm>
          <a:off x="2857500" y="98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44600</xdr:rowOff>
    </xdr:from>
    <xdr:ext cx="534377" cy="259045"/>
    <xdr:sp macro="" textlink="">
      <xdr:nvSpPr>
        <xdr:cNvPr id="140" name="テキスト ボックス 139"/>
        <xdr:cNvSpPr txBox="1"/>
      </xdr:nvSpPr>
      <xdr:spPr>
        <a:xfrm>
          <a:off x="2641111" y="99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132304</xdr:rowOff>
    </xdr:from>
    <xdr:to>
      <xdr:col>3</xdr:col>
      <xdr:colOff>3175</xdr:colOff>
      <xdr:row>58</xdr:row>
      <xdr:rowOff>62454</xdr:rowOff>
    </xdr:to>
    <xdr:sp macro="" textlink="">
      <xdr:nvSpPr>
        <xdr:cNvPr id="141" name="円/楕円 140"/>
        <xdr:cNvSpPr/>
      </xdr:nvSpPr>
      <xdr:spPr>
        <a:xfrm>
          <a:off x="1968500" y="990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53581</xdr:rowOff>
    </xdr:from>
    <xdr:ext cx="534377" cy="259045"/>
    <xdr:sp macro="" textlink="">
      <xdr:nvSpPr>
        <xdr:cNvPr id="142" name="テキスト ボックス 141"/>
        <xdr:cNvSpPr txBox="1"/>
      </xdr:nvSpPr>
      <xdr:spPr>
        <a:xfrm>
          <a:off x="1752111" y="999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152040</xdr:rowOff>
    </xdr:from>
    <xdr:to>
      <xdr:col>1</xdr:col>
      <xdr:colOff>485775</xdr:colOff>
      <xdr:row>58</xdr:row>
      <xdr:rowOff>82190</xdr:rowOff>
    </xdr:to>
    <xdr:sp macro="" textlink="">
      <xdr:nvSpPr>
        <xdr:cNvPr id="143" name="円/楕円 142"/>
        <xdr:cNvSpPr/>
      </xdr:nvSpPr>
      <xdr:spPr>
        <a:xfrm>
          <a:off x="1079500" y="992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73317</xdr:rowOff>
    </xdr:from>
    <xdr:ext cx="534377" cy="259045"/>
    <xdr:sp macro="" textlink="">
      <xdr:nvSpPr>
        <xdr:cNvPr id="144" name="テキスト ボックス 143"/>
        <xdr:cNvSpPr txBox="1"/>
      </xdr:nvSpPr>
      <xdr:spPr>
        <a:xfrm>
          <a:off x="863111" y="1001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82550</xdr:rowOff>
    </xdr:from>
    <xdr:to>
      <xdr:col>6</xdr:col>
      <xdr:colOff>511175</xdr:colOff>
      <xdr:row>78</xdr:row>
      <xdr:rowOff>116839</xdr:rowOff>
    </xdr:to>
    <xdr:cxnSp macro="">
      <xdr:nvCxnSpPr>
        <xdr:cNvPr id="173" name="直線コネクタ 172"/>
        <xdr:cNvCxnSpPr/>
      </xdr:nvCxnSpPr>
      <xdr:spPr>
        <a:xfrm>
          <a:off x="3797300" y="134556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82550</xdr:rowOff>
    </xdr:from>
    <xdr:to>
      <xdr:col>5</xdr:col>
      <xdr:colOff>358775</xdr:colOff>
      <xdr:row>78</xdr:row>
      <xdr:rowOff>121565</xdr:rowOff>
    </xdr:to>
    <xdr:cxnSp macro="">
      <xdr:nvCxnSpPr>
        <xdr:cNvPr id="176" name="直線コネクタ 175"/>
        <xdr:cNvCxnSpPr/>
      </xdr:nvCxnSpPr>
      <xdr:spPr>
        <a:xfrm flipV="1">
          <a:off x="2908300" y="13455650"/>
          <a:ext cx="8890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121565</xdr:rowOff>
    </xdr:from>
    <xdr:to>
      <xdr:col>4</xdr:col>
      <xdr:colOff>155575</xdr:colOff>
      <xdr:row>78</xdr:row>
      <xdr:rowOff>126136</xdr:rowOff>
    </xdr:to>
    <xdr:cxnSp macro="">
      <xdr:nvCxnSpPr>
        <xdr:cNvPr id="179" name="直線コネクタ 178"/>
        <xdr:cNvCxnSpPr/>
      </xdr:nvCxnSpPr>
      <xdr:spPr>
        <a:xfrm flipV="1">
          <a:off x="2019300" y="1349466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126136</xdr:rowOff>
    </xdr:from>
    <xdr:to>
      <xdr:col>2</xdr:col>
      <xdr:colOff>638175</xdr:colOff>
      <xdr:row>78</xdr:row>
      <xdr:rowOff>131090</xdr:rowOff>
    </xdr:to>
    <xdr:cxnSp macro="">
      <xdr:nvCxnSpPr>
        <xdr:cNvPr id="182" name="直線コネクタ 181"/>
        <xdr:cNvCxnSpPr/>
      </xdr:nvCxnSpPr>
      <xdr:spPr>
        <a:xfrm flipV="1">
          <a:off x="1130300" y="13499236"/>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66039</xdr:rowOff>
    </xdr:from>
    <xdr:to>
      <xdr:col>6</xdr:col>
      <xdr:colOff>561975</xdr:colOff>
      <xdr:row>78</xdr:row>
      <xdr:rowOff>167639</xdr:rowOff>
    </xdr:to>
    <xdr:sp macro="" textlink="">
      <xdr:nvSpPr>
        <xdr:cNvPr id="192" name="円/楕円 191"/>
        <xdr:cNvSpPr/>
      </xdr:nvSpPr>
      <xdr:spPr>
        <a:xfrm>
          <a:off x="45847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152416</xdr:rowOff>
    </xdr:from>
    <xdr:ext cx="469744" cy="259045"/>
    <xdr:sp macro="" textlink="">
      <xdr:nvSpPr>
        <xdr:cNvPr id="193" name="維持補修費該当値テキスト"/>
        <xdr:cNvSpPr txBox="1"/>
      </xdr:nvSpPr>
      <xdr:spPr>
        <a:xfrm>
          <a:off x="46863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31750</xdr:rowOff>
    </xdr:from>
    <xdr:to>
      <xdr:col>5</xdr:col>
      <xdr:colOff>409575</xdr:colOff>
      <xdr:row>78</xdr:row>
      <xdr:rowOff>133350</xdr:rowOff>
    </xdr:to>
    <xdr:sp macro="" textlink="">
      <xdr:nvSpPr>
        <xdr:cNvPr id="194" name="円/楕円 193"/>
        <xdr:cNvSpPr/>
      </xdr:nvSpPr>
      <xdr:spPr>
        <a:xfrm>
          <a:off x="3746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124477</xdr:rowOff>
    </xdr:from>
    <xdr:ext cx="469744" cy="259045"/>
    <xdr:sp macro="" textlink="">
      <xdr:nvSpPr>
        <xdr:cNvPr id="195" name="テキスト ボックス 194"/>
        <xdr:cNvSpPr txBox="1"/>
      </xdr:nvSpPr>
      <xdr:spPr>
        <a:xfrm>
          <a:off x="3562427"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70765</xdr:rowOff>
    </xdr:from>
    <xdr:to>
      <xdr:col>4</xdr:col>
      <xdr:colOff>206375</xdr:colOff>
      <xdr:row>79</xdr:row>
      <xdr:rowOff>915</xdr:rowOff>
    </xdr:to>
    <xdr:sp macro="" textlink="">
      <xdr:nvSpPr>
        <xdr:cNvPr id="196" name="円/楕円 195"/>
        <xdr:cNvSpPr/>
      </xdr:nvSpPr>
      <xdr:spPr>
        <a:xfrm>
          <a:off x="2857500" y="134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163492</xdr:rowOff>
    </xdr:from>
    <xdr:ext cx="469744" cy="259045"/>
    <xdr:sp macro="" textlink="">
      <xdr:nvSpPr>
        <xdr:cNvPr id="197" name="テキスト ボックス 196"/>
        <xdr:cNvSpPr txBox="1"/>
      </xdr:nvSpPr>
      <xdr:spPr>
        <a:xfrm>
          <a:off x="2673427" y="1353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75336</xdr:rowOff>
    </xdr:from>
    <xdr:to>
      <xdr:col>3</xdr:col>
      <xdr:colOff>3175</xdr:colOff>
      <xdr:row>79</xdr:row>
      <xdr:rowOff>5486</xdr:rowOff>
    </xdr:to>
    <xdr:sp macro="" textlink="">
      <xdr:nvSpPr>
        <xdr:cNvPr id="198" name="円/楕円 197"/>
        <xdr:cNvSpPr/>
      </xdr:nvSpPr>
      <xdr:spPr>
        <a:xfrm>
          <a:off x="1968500" y="1344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168063</xdr:rowOff>
    </xdr:from>
    <xdr:ext cx="469744" cy="259045"/>
    <xdr:sp macro="" textlink="">
      <xdr:nvSpPr>
        <xdr:cNvPr id="199" name="テキスト ボックス 198"/>
        <xdr:cNvSpPr txBox="1"/>
      </xdr:nvSpPr>
      <xdr:spPr>
        <a:xfrm>
          <a:off x="1784427" y="1354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80290</xdr:rowOff>
    </xdr:from>
    <xdr:to>
      <xdr:col>1</xdr:col>
      <xdr:colOff>485775</xdr:colOff>
      <xdr:row>79</xdr:row>
      <xdr:rowOff>10440</xdr:rowOff>
    </xdr:to>
    <xdr:sp macro="" textlink="">
      <xdr:nvSpPr>
        <xdr:cNvPr id="200" name="円/楕円 199"/>
        <xdr:cNvSpPr/>
      </xdr:nvSpPr>
      <xdr:spPr>
        <a:xfrm>
          <a:off x="1079500" y="134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1567</xdr:rowOff>
    </xdr:from>
    <xdr:ext cx="469744" cy="259045"/>
    <xdr:sp macro="" textlink="">
      <xdr:nvSpPr>
        <xdr:cNvPr id="201" name="テキスト ボックス 200"/>
        <xdr:cNvSpPr txBox="1"/>
      </xdr:nvSpPr>
      <xdr:spPr>
        <a:xfrm>
          <a:off x="895427" y="1354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62661</xdr:rowOff>
    </xdr:from>
    <xdr:to>
      <xdr:col>6</xdr:col>
      <xdr:colOff>511175</xdr:colOff>
      <xdr:row>93</xdr:row>
      <xdr:rowOff>72949</xdr:rowOff>
    </xdr:to>
    <xdr:cxnSp macro="">
      <xdr:nvCxnSpPr>
        <xdr:cNvPr id="231" name="直線コネクタ 230"/>
        <xdr:cNvCxnSpPr/>
      </xdr:nvCxnSpPr>
      <xdr:spPr>
        <a:xfrm flipV="1">
          <a:off x="3797300" y="16007511"/>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2" name="扶助費平均値テキスト"/>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72949</xdr:rowOff>
    </xdr:from>
    <xdr:to>
      <xdr:col>5</xdr:col>
      <xdr:colOff>358775</xdr:colOff>
      <xdr:row>94</xdr:row>
      <xdr:rowOff>5587</xdr:rowOff>
    </xdr:to>
    <xdr:cxnSp macro="">
      <xdr:nvCxnSpPr>
        <xdr:cNvPr id="234" name="直線コネクタ 233"/>
        <xdr:cNvCxnSpPr/>
      </xdr:nvCxnSpPr>
      <xdr:spPr>
        <a:xfrm flipV="1">
          <a:off x="2908300" y="16017799"/>
          <a:ext cx="889000" cy="10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118457</xdr:rowOff>
    </xdr:from>
    <xdr:ext cx="534377" cy="259045"/>
    <xdr:sp macro="" textlink="">
      <xdr:nvSpPr>
        <xdr:cNvPr id="236" name="テキスト ボックス 235"/>
        <xdr:cNvSpPr txBox="1"/>
      </xdr:nvSpPr>
      <xdr:spPr>
        <a:xfrm>
          <a:off x="3530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5587</xdr:rowOff>
    </xdr:from>
    <xdr:to>
      <xdr:col>4</xdr:col>
      <xdr:colOff>155575</xdr:colOff>
      <xdr:row>94</xdr:row>
      <xdr:rowOff>99981</xdr:rowOff>
    </xdr:to>
    <xdr:cxnSp macro="">
      <xdr:nvCxnSpPr>
        <xdr:cNvPr id="237" name="直線コネクタ 236"/>
        <xdr:cNvCxnSpPr/>
      </xdr:nvCxnSpPr>
      <xdr:spPr>
        <a:xfrm flipV="1">
          <a:off x="2019300" y="16121887"/>
          <a:ext cx="889000" cy="9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70280</xdr:rowOff>
    </xdr:from>
    <xdr:ext cx="534377" cy="259045"/>
    <xdr:sp macro="" textlink="">
      <xdr:nvSpPr>
        <xdr:cNvPr id="239" name="テキスト ボックス 238"/>
        <xdr:cNvSpPr txBox="1"/>
      </xdr:nvSpPr>
      <xdr:spPr>
        <a:xfrm>
          <a:off x="2641111" y="161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99981</xdr:rowOff>
    </xdr:from>
    <xdr:to>
      <xdr:col>2</xdr:col>
      <xdr:colOff>638175</xdr:colOff>
      <xdr:row>94</xdr:row>
      <xdr:rowOff>127051</xdr:rowOff>
    </xdr:to>
    <xdr:cxnSp macro="">
      <xdr:nvCxnSpPr>
        <xdr:cNvPr id="240" name="直線コネクタ 239"/>
        <xdr:cNvCxnSpPr/>
      </xdr:nvCxnSpPr>
      <xdr:spPr>
        <a:xfrm flipV="1">
          <a:off x="1130300" y="16216281"/>
          <a:ext cx="889000" cy="2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14158</xdr:rowOff>
    </xdr:from>
    <xdr:ext cx="534377" cy="259045"/>
    <xdr:sp macro="" textlink="">
      <xdr:nvSpPr>
        <xdr:cNvPr id="242" name="テキスト ボックス 241"/>
        <xdr:cNvSpPr txBox="1"/>
      </xdr:nvSpPr>
      <xdr:spPr>
        <a:xfrm>
          <a:off x="1752111" y="163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51192</xdr:rowOff>
    </xdr:from>
    <xdr:ext cx="534377" cy="259045"/>
    <xdr:sp macro="" textlink="">
      <xdr:nvSpPr>
        <xdr:cNvPr id="244" name="テキスト ボックス 243"/>
        <xdr:cNvSpPr txBox="1"/>
      </xdr:nvSpPr>
      <xdr:spPr>
        <a:xfrm>
          <a:off x="863111" y="163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11861</xdr:rowOff>
    </xdr:from>
    <xdr:to>
      <xdr:col>6</xdr:col>
      <xdr:colOff>561975</xdr:colOff>
      <xdr:row>93</xdr:row>
      <xdr:rowOff>113461</xdr:rowOff>
    </xdr:to>
    <xdr:sp macro="" textlink="">
      <xdr:nvSpPr>
        <xdr:cNvPr id="250" name="円/楕円 249"/>
        <xdr:cNvSpPr/>
      </xdr:nvSpPr>
      <xdr:spPr>
        <a:xfrm>
          <a:off x="4584700" y="1595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34738</xdr:rowOff>
    </xdr:from>
    <xdr:ext cx="534377" cy="259045"/>
    <xdr:sp macro="" textlink="">
      <xdr:nvSpPr>
        <xdr:cNvPr id="251" name="扶助費該当値テキスト"/>
        <xdr:cNvSpPr txBox="1"/>
      </xdr:nvSpPr>
      <xdr:spPr>
        <a:xfrm>
          <a:off x="4686300" y="1580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93,044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22149</xdr:rowOff>
    </xdr:from>
    <xdr:to>
      <xdr:col>5</xdr:col>
      <xdr:colOff>409575</xdr:colOff>
      <xdr:row>93</xdr:row>
      <xdr:rowOff>123749</xdr:rowOff>
    </xdr:to>
    <xdr:sp macro="" textlink="">
      <xdr:nvSpPr>
        <xdr:cNvPr id="252" name="円/楕円 251"/>
        <xdr:cNvSpPr/>
      </xdr:nvSpPr>
      <xdr:spPr>
        <a:xfrm>
          <a:off x="3746500" y="1596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140276</xdr:rowOff>
    </xdr:from>
    <xdr:ext cx="534377" cy="259045"/>
    <xdr:sp macro="" textlink="">
      <xdr:nvSpPr>
        <xdr:cNvPr id="253" name="テキスト ボックス 252"/>
        <xdr:cNvSpPr txBox="1"/>
      </xdr:nvSpPr>
      <xdr:spPr>
        <a:xfrm>
          <a:off x="3530111" y="1574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92,504</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126237</xdr:rowOff>
    </xdr:from>
    <xdr:to>
      <xdr:col>4</xdr:col>
      <xdr:colOff>206375</xdr:colOff>
      <xdr:row>94</xdr:row>
      <xdr:rowOff>56387</xdr:rowOff>
    </xdr:to>
    <xdr:sp macro="" textlink="">
      <xdr:nvSpPr>
        <xdr:cNvPr id="254" name="円/楕円 253"/>
        <xdr:cNvSpPr/>
      </xdr:nvSpPr>
      <xdr:spPr>
        <a:xfrm>
          <a:off x="2857500" y="1607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72914</xdr:rowOff>
    </xdr:from>
    <xdr:ext cx="534377" cy="259045"/>
    <xdr:sp macro="" textlink="">
      <xdr:nvSpPr>
        <xdr:cNvPr id="255" name="テキスト ボックス 254"/>
        <xdr:cNvSpPr txBox="1"/>
      </xdr:nvSpPr>
      <xdr:spPr>
        <a:xfrm>
          <a:off x="2641111" y="1584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87,040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49181</xdr:rowOff>
    </xdr:from>
    <xdr:to>
      <xdr:col>3</xdr:col>
      <xdr:colOff>3175</xdr:colOff>
      <xdr:row>94</xdr:row>
      <xdr:rowOff>150781</xdr:rowOff>
    </xdr:to>
    <xdr:sp macro="" textlink="">
      <xdr:nvSpPr>
        <xdr:cNvPr id="256" name="円/楕円 255"/>
        <xdr:cNvSpPr/>
      </xdr:nvSpPr>
      <xdr:spPr>
        <a:xfrm>
          <a:off x="1968500" y="1616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167308</xdr:rowOff>
    </xdr:from>
    <xdr:ext cx="534377" cy="259045"/>
    <xdr:sp macro="" textlink="">
      <xdr:nvSpPr>
        <xdr:cNvPr id="257" name="テキスト ボックス 256"/>
        <xdr:cNvSpPr txBox="1"/>
      </xdr:nvSpPr>
      <xdr:spPr>
        <a:xfrm>
          <a:off x="1752111" y="1594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82,085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76251</xdr:rowOff>
    </xdr:from>
    <xdr:to>
      <xdr:col>1</xdr:col>
      <xdr:colOff>485775</xdr:colOff>
      <xdr:row>95</xdr:row>
      <xdr:rowOff>6401</xdr:rowOff>
    </xdr:to>
    <xdr:sp macro="" textlink="">
      <xdr:nvSpPr>
        <xdr:cNvPr id="258" name="円/楕円 257"/>
        <xdr:cNvSpPr/>
      </xdr:nvSpPr>
      <xdr:spPr>
        <a:xfrm>
          <a:off x="1079500" y="161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22928</xdr:rowOff>
    </xdr:from>
    <xdr:ext cx="534377" cy="259045"/>
    <xdr:sp macro="" textlink="">
      <xdr:nvSpPr>
        <xdr:cNvPr id="259" name="テキスト ボックス 258"/>
        <xdr:cNvSpPr txBox="1"/>
      </xdr:nvSpPr>
      <xdr:spPr>
        <a:xfrm>
          <a:off x="863111" y="1596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65,450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45811</xdr:rowOff>
    </xdr:from>
    <xdr:to>
      <xdr:col>15</xdr:col>
      <xdr:colOff>180975</xdr:colOff>
      <xdr:row>33</xdr:row>
      <xdr:rowOff>20589</xdr:rowOff>
    </xdr:to>
    <xdr:cxnSp macro="">
      <xdr:nvCxnSpPr>
        <xdr:cNvPr id="290" name="直線コネクタ 289"/>
        <xdr:cNvCxnSpPr/>
      </xdr:nvCxnSpPr>
      <xdr:spPr>
        <a:xfrm flipV="1">
          <a:off x="9639300" y="5532211"/>
          <a:ext cx="838200" cy="1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20589</xdr:rowOff>
    </xdr:from>
    <xdr:to>
      <xdr:col>14</xdr:col>
      <xdr:colOff>28575</xdr:colOff>
      <xdr:row>33</xdr:row>
      <xdr:rowOff>133092</xdr:rowOff>
    </xdr:to>
    <xdr:cxnSp macro="">
      <xdr:nvCxnSpPr>
        <xdr:cNvPr id="293" name="直線コネクタ 292"/>
        <xdr:cNvCxnSpPr/>
      </xdr:nvCxnSpPr>
      <xdr:spPr>
        <a:xfrm flipV="1">
          <a:off x="8750300" y="5678439"/>
          <a:ext cx="889000" cy="11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5" name="テキスト ボックス 294"/>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133092</xdr:rowOff>
    </xdr:from>
    <xdr:to>
      <xdr:col>12</xdr:col>
      <xdr:colOff>511175</xdr:colOff>
      <xdr:row>34</xdr:row>
      <xdr:rowOff>26695</xdr:rowOff>
    </xdr:to>
    <xdr:cxnSp macro="">
      <xdr:nvCxnSpPr>
        <xdr:cNvPr id="296" name="直線コネクタ 295"/>
        <xdr:cNvCxnSpPr/>
      </xdr:nvCxnSpPr>
      <xdr:spPr>
        <a:xfrm flipV="1">
          <a:off x="7861300" y="5790942"/>
          <a:ext cx="889000" cy="6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4353</xdr:rowOff>
    </xdr:from>
    <xdr:ext cx="534377" cy="259045"/>
    <xdr:sp macro="" textlink="">
      <xdr:nvSpPr>
        <xdr:cNvPr id="298" name="テキスト ボックス 297"/>
        <xdr:cNvSpPr txBox="1"/>
      </xdr:nvSpPr>
      <xdr:spPr>
        <a:xfrm>
          <a:off x="8483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76258</xdr:rowOff>
    </xdr:from>
    <xdr:to>
      <xdr:col>11</xdr:col>
      <xdr:colOff>307975</xdr:colOff>
      <xdr:row>34</xdr:row>
      <xdr:rowOff>26695</xdr:rowOff>
    </xdr:to>
    <xdr:cxnSp macro="">
      <xdr:nvCxnSpPr>
        <xdr:cNvPr id="299" name="直線コネクタ 298"/>
        <xdr:cNvCxnSpPr/>
      </xdr:nvCxnSpPr>
      <xdr:spPr>
        <a:xfrm>
          <a:off x="6972300" y="5734108"/>
          <a:ext cx="889000" cy="12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31589</xdr:rowOff>
    </xdr:from>
    <xdr:ext cx="534377" cy="259045"/>
    <xdr:sp macro="" textlink="">
      <xdr:nvSpPr>
        <xdr:cNvPr id="301" name="テキスト ボックス 300"/>
        <xdr:cNvSpPr txBox="1"/>
      </xdr:nvSpPr>
      <xdr:spPr>
        <a:xfrm>
          <a:off x="7594111" y="62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39666</xdr:rowOff>
    </xdr:from>
    <xdr:ext cx="534377" cy="259045"/>
    <xdr:sp macro="" textlink="">
      <xdr:nvSpPr>
        <xdr:cNvPr id="303" name="テキスト ボックス 302"/>
        <xdr:cNvSpPr txBox="1"/>
      </xdr:nvSpPr>
      <xdr:spPr>
        <a:xfrm>
          <a:off x="6705111" y="62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166461</xdr:rowOff>
    </xdr:from>
    <xdr:to>
      <xdr:col>15</xdr:col>
      <xdr:colOff>231775</xdr:colOff>
      <xdr:row>32</xdr:row>
      <xdr:rowOff>96611</xdr:rowOff>
    </xdr:to>
    <xdr:sp macro="" textlink="">
      <xdr:nvSpPr>
        <xdr:cNvPr id="309" name="円/楕円 308"/>
        <xdr:cNvSpPr/>
      </xdr:nvSpPr>
      <xdr:spPr>
        <a:xfrm>
          <a:off x="10426700" y="548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17888</xdr:rowOff>
    </xdr:from>
    <xdr:ext cx="599010" cy="259045"/>
    <xdr:sp macro="" textlink="">
      <xdr:nvSpPr>
        <xdr:cNvPr id="310" name="補助費等該当値テキスト"/>
        <xdr:cNvSpPr txBox="1"/>
      </xdr:nvSpPr>
      <xdr:spPr>
        <a:xfrm>
          <a:off x="10528300" y="533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115,125</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141239</xdr:rowOff>
    </xdr:from>
    <xdr:to>
      <xdr:col>14</xdr:col>
      <xdr:colOff>79375</xdr:colOff>
      <xdr:row>33</xdr:row>
      <xdr:rowOff>71389</xdr:rowOff>
    </xdr:to>
    <xdr:sp macro="" textlink="">
      <xdr:nvSpPr>
        <xdr:cNvPr id="311" name="円/楕円 310"/>
        <xdr:cNvSpPr/>
      </xdr:nvSpPr>
      <xdr:spPr>
        <a:xfrm>
          <a:off x="9588500" y="562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87916</xdr:rowOff>
    </xdr:from>
    <xdr:ext cx="599010" cy="259045"/>
    <xdr:sp macro="" textlink="">
      <xdr:nvSpPr>
        <xdr:cNvPr id="312" name="テキスト ボックス 311"/>
        <xdr:cNvSpPr txBox="1"/>
      </xdr:nvSpPr>
      <xdr:spPr>
        <a:xfrm>
          <a:off x="9339794" y="540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101,692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82292</xdr:rowOff>
    </xdr:from>
    <xdr:to>
      <xdr:col>12</xdr:col>
      <xdr:colOff>561975</xdr:colOff>
      <xdr:row>34</xdr:row>
      <xdr:rowOff>12442</xdr:rowOff>
    </xdr:to>
    <xdr:sp macro="" textlink="">
      <xdr:nvSpPr>
        <xdr:cNvPr id="313" name="円/楕円 312"/>
        <xdr:cNvSpPr/>
      </xdr:nvSpPr>
      <xdr:spPr>
        <a:xfrm>
          <a:off x="8699500" y="574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28969</xdr:rowOff>
    </xdr:from>
    <xdr:ext cx="534377" cy="259045"/>
    <xdr:sp macro="" textlink="">
      <xdr:nvSpPr>
        <xdr:cNvPr id="314" name="テキスト ボックス 313"/>
        <xdr:cNvSpPr txBox="1"/>
      </xdr:nvSpPr>
      <xdr:spPr>
        <a:xfrm>
          <a:off x="8483111" y="551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91,357</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147345</xdr:rowOff>
    </xdr:from>
    <xdr:to>
      <xdr:col>11</xdr:col>
      <xdr:colOff>358775</xdr:colOff>
      <xdr:row>34</xdr:row>
      <xdr:rowOff>77495</xdr:rowOff>
    </xdr:to>
    <xdr:sp macro="" textlink="">
      <xdr:nvSpPr>
        <xdr:cNvPr id="315" name="円/楕円 314"/>
        <xdr:cNvSpPr/>
      </xdr:nvSpPr>
      <xdr:spPr>
        <a:xfrm>
          <a:off x="7810500" y="58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94022</xdr:rowOff>
    </xdr:from>
    <xdr:ext cx="534377" cy="259045"/>
    <xdr:sp macro="" textlink="">
      <xdr:nvSpPr>
        <xdr:cNvPr id="316" name="テキスト ボックス 315"/>
        <xdr:cNvSpPr txBox="1"/>
      </xdr:nvSpPr>
      <xdr:spPr>
        <a:xfrm>
          <a:off x="7594111" y="558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85,381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25458</xdr:rowOff>
    </xdr:from>
    <xdr:to>
      <xdr:col>10</xdr:col>
      <xdr:colOff>155575</xdr:colOff>
      <xdr:row>33</xdr:row>
      <xdr:rowOff>127058</xdr:rowOff>
    </xdr:to>
    <xdr:sp macro="" textlink="">
      <xdr:nvSpPr>
        <xdr:cNvPr id="317" name="円/楕円 316"/>
        <xdr:cNvSpPr/>
      </xdr:nvSpPr>
      <xdr:spPr>
        <a:xfrm>
          <a:off x="6921500" y="568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143585</xdr:rowOff>
    </xdr:from>
    <xdr:ext cx="534377" cy="259045"/>
    <xdr:sp macro="" textlink="">
      <xdr:nvSpPr>
        <xdr:cNvPr id="318" name="テキスト ボックス 317"/>
        <xdr:cNvSpPr txBox="1"/>
      </xdr:nvSpPr>
      <xdr:spPr>
        <a:xfrm>
          <a:off x="6705111" y="545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157052</xdr:rowOff>
    </xdr:from>
    <xdr:to>
      <xdr:col>15</xdr:col>
      <xdr:colOff>180975</xdr:colOff>
      <xdr:row>59</xdr:row>
      <xdr:rowOff>783</xdr:rowOff>
    </xdr:to>
    <xdr:cxnSp macro="">
      <xdr:nvCxnSpPr>
        <xdr:cNvPr id="349" name="直線コネクタ 348"/>
        <xdr:cNvCxnSpPr/>
      </xdr:nvCxnSpPr>
      <xdr:spPr>
        <a:xfrm flipV="1">
          <a:off x="9639300" y="10101152"/>
          <a:ext cx="838200" cy="1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97993</xdr:rowOff>
    </xdr:from>
    <xdr:to>
      <xdr:col>14</xdr:col>
      <xdr:colOff>28575</xdr:colOff>
      <xdr:row>59</xdr:row>
      <xdr:rowOff>783</xdr:rowOff>
    </xdr:to>
    <xdr:cxnSp macro="">
      <xdr:nvCxnSpPr>
        <xdr:cNvPr id="352" name="直線コネクタ 351"/>
        <xdr:cNvCxnSpPr/>
      </xdr:nvCxnSpPr>
      <xdr:spPr>
        <a:xfrm>
          <a:off x="8750300" y="10042093"/>
          <a:ext cx="889000" cy="7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97993</xdr:rowOff>
    </xdr:from>
    <xdr:to>
      <xdr:col>12</xdr:col>
      <xdr:colOff>511175</xdr:colOff>
      <xdr:row>58</xdr:row>
      <xdr:rowOff>113123</xdr:rowOff>
    </xdr:to>
    <xdr:cxnSp macro="">
      <xdr:nvCxnSpPr>
        <xdr:cNvPr id="355" name="直線コネクタ 354"/>
        <xdr:cNvCxnSpPr/>
      </xdr:nvCxnSpPr>
      <xdr:spPr>
        <a:xfrm flipV="1">
          <a:off x="7861300" y="10042093"/>
          <a:ext cx="889000" cy="1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113123</xdr:rowOff>
    </xdr:from>
    <xdr:to>
      <xdr:col>11</xdr:col>
      <xdr:colOff>307975</xdr:colOff>
      <xdr:row>59</xdr:row>
      <xdr:rowOff>10964</xdr:rowOff>
    </xdr:to>
    <xdr:cxnSp macro="">
      <xdr:nvCxnSpPr>
        <xdr:cNvPr id="358" name="直線コネクタ 357"/>
        <xdr:cNvCxnSpPr/>
      </xdr:nvCxnSpPr>
      <xdr:spPr>
        <a:xfrm flipV="1">
          <a:off x="6972300" y="10057223"/>
          <a:ext cx="889000" cy="6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163729</xdr:rowOff>
    </xdr:from>
    <xdr:ext cx="534377" cy="259045"/>
    <xdr:sp macro="" textlink="">
      <xdr:nvSpPr>
        <xdr:cNvPr id="360" name="テキスト ボックス 359"/>
        <xdr:cNvSpPr txBox="1"/>
      </xdr:nvSpPr>
      <xdr:spPr>
        <a:xfrm>
          <a:off x="7594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106252</xdr:rowOff>
    </xdr:from>
    <xdr:to>
      <xdr:col>15</xdr:col>
      <xdr:colOff>231775</xdr:colOff>
      <xdr:row>59</xdr:row>
      <xdr:rowOff>36402</xdr:rowOff>
    </xdr:to>
    <xdr:sp macro="" textlink="">
      <xdr:nvSpPr>
        <xdr:cNvPr id="368" name="円/楕円 367"/>
        <xdr:cNvSpPr/>
      </xdr:nvSpPr>
      <xdr:spPr>
        <a:xfrm>
          <a:off x="10426700" y="100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65629</xdr:rowOff>
    </xdr:from>
    <xdr:ext cx="534377" cy="259045"/>
    <xdr:sp macro="" textlink="">
      <xdr:nvSpPr>
        <xdr:cNvPr id="369" name="普通建設事業費該当値テキスト"/>
        <xdr:cNvSpPr txBox="1"/>
      </xdr:nvSpPr>
      <xdr:spPr>
        <a:xfrm>
          <a:off x="10528300" y="98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69,373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121433</xdr:rowOff>
    </xdr:from>
    <xdr:to>
      <xdr:col>14</xdr:col>
      <xdr:colOff>79375</xdr:colOff>
      <xdr:row>59</xdr:row>
      <xdr:rowOff>51583</xdr:rowOff>
    </xdr:to>
    <xdr:sp macro="" textlink="">
      <xdr:nvSpPr>
        <xdr:cNvPr id="370" name="円/楕円 369"/>
        <xdr:cNvSpPr/>
      </xdr:nvSpPr>
      <xdr:spPr>
        <a:xfrm>
          <a:off x="9588500" y="100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42710</xdr:rowOff>
    </xdr:from>
    <xdr:ext cx="534377" cy="259045"/>
    <xdr:sp macro="" textlink="">
      <xdr:nvSpPr>
        <xdr:cNvPr id="371" name="テキスト ボックス 370"/>
        <xdr:cNvSpPr txBox="1"/>
      </xdr:nvSpPr>
      <xdr:spPr>
        <a:xfrm>
          <a:off x="9372111" y="101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47193</xdr:rowOff>
    </xdr:from>
    <xdr:to>
      <xdr:col>12</xdr:col>
      <xdr:colOff>561975</xdr:colOff>
      <xdr:row>58</xdr:row>
      <xdr:rowOff>148793</xdr:rowOff>
    </xdr:to>
    <xdr:sp macro="" textlink="">
      <xdr:nvSpPr>
        <xdr:cNvPr id="372" name="円/楕円 371"/>
        <xdr:cNvSpPr/>
      </xdr:nvSpPr>
      <xdr:spPr>
        <a:xfrm>
          <a:off x="8699500" y="99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139920</xdr:rowOff>
    </xdr:from>
    <xdr:ext cx="599010" cy="259045"/>
    <xdr:sp macro="" textlink="">
      <xdr:nvSpPr>
        <xdr:cNvPr id="373" name="テキスト ボックス 372"/>
        <xdr:cNvSpPr txBox="1"/>
      </xdr:nvSpPr>
      <xdr:spPr>
        <a:xfrm>
          <a:off x="8450794" y="1008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62323</xdr:rowOff>
    </xdr:from>
    <xdr:to>
      <xdr:col>11</xdr:col>
      <xdr:colOff>358775</xdr:colOff>
      <xdr:row>58</xdr:row>
      <xdr:rowOff>163923</xdr:rowOff>
    </xdr:to>
    <xdr:sp macro="" textlink="">
      <xdr:nvSpPr>
        <xdr:cNvPr id="374" name="円/楕円 373"/>
        <xdr:cNvSpPr/>
      </xdr:nvSpPr>
      <xdr:spPr>
        <a:xfrm>
          <a:off x="7810500" y="10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9000</xdr:rowOff>
    </xdr:from>
    <xdr:ext cx="534377" cy="259045"/>
    <xdr:sp macro="" textlink="">
      <xdr:nvSpPr>
        <xdr:cNvPr id="375" name="テキスト ボックス 374"/>
        <xdr:cNvSpPr txBox="1"/>
      </xdr:nvSpPr>
      <xdr:spPr>
        <a:xfrm>
          <a:off x="7594111" y="978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96,276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131614</xdr:rowOff>
    </xdr:from>
    <xdr:to>
      <xdr:col>10</xdr:col>
      <xdr:colOff>155575</xdr:colOff>
      <xdr:row>59</xdr:row>
      <xdr:rowOff>61764</xdr:rowOff>
    </xdr:to>
    <xdr:sp macro="" textlink="">
      <xdr:nvSpPr>
        <xdr:cNvPr id="376" name="円/楕円 375"/>
        <xdr:cNvSpPr/>
      </xdr:nvSpPr>
      <xdr:spPr>
        <a:xfrm>
          <a:off x="6921500" y="100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52891</xdr:rowOff>
    </xdr:from>
    <xdr:ext cx="534377" cy="259045"/>
    <xdr:sp macro="" textlink="">
      <xdr:nvSpPr>
        <xdr:cNvPr id="377" name="テキスト ボックス 376"/>
        <xdr:cNvSpPr txBox="1"/>
      </xdr:nvSpPr>
      <xdr:spPr>
        <a:xfrm>
          <a:off x="6705111" y="1016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30246</xdr:rowOff>
    </xdr:from>
    <xdr:to>
      <xdr:col>15</xdr:col>
      <xdr:colOff>180975</xdr:colOff>
      <xdr:row>79</xdr:row>
      <xdr:rowOff>56986</xdr:rowOff>
    </xdr:to>
    <xdr:cxnSp macro="">
      <xdr:nvCxnSpPr>
        <xdr:cNvPr id="408" name="直線コネクタ 407"/>
        <xdr:cNvCxnSpPr/>
      </xdr:nvCxnSpPr>
      <xdr:spPr>
        <a:xfrm>
          <a:off x="9639300" y="13574796"/>
          <a:ext cx="838200" cy="2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162499</xdr:rowOff>
    </xdr:from>
    <xdr:ext cx="534377" cy="259045"/>
    <xdr:sp macro="" textlink="">
      <xdr:nvSpPr>
        <xdr:cNvPr id="409" name="普通建設事業費 （ うち新規整備　）平均値テキスト"/>
        <xdr:cNvSpPr txBox="1"/>
      </xdr:nvSpPr>
      <xdr:spPr>
        <a:xfrm>
          <a:off x="10528300" y="1353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115453</xdr:rowOff>
    </xdr:from>
    <xdr:to>
      <xdr:col>14</xdr:col>
      <xdr:colOff>28575</xdr:colOff>
      <xdr:row>79</xdr:row>
      <xdr:rowOff>30246</xdr:rowOff>
    </xdr:to>
    <xdr:cxnSp macro="">
      <xdr:nvCxnSpPr>
        <xdr:cNvPr id="411" name="直線コネクタ 410"/>
        <xdr:cNvCxnSpPr/>
      </xdr:nvCxnSpPr>
      <xdr:spPr>
        <a:xfrm>
          <a:off x="8750300" y="13488553"/>
          <a:ext cx="889000" cy="8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74023</xdr:rowOff>
    </xdr:from>
    <xdr:ext cx="534377" cy="259045"/>
    <xdr:sp macro="" textlink="">
      <xdr:nvSpPr>
        <xdr:cNvPr id="413" name="テキスト ボックス 412"/>
        <xdr:cNvSpPr txBox="1"/>
      </xdr:nvSpPr>
      <xdr:spPr>
        <a:xfrm>
          <a:off x="9372111" y="136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55652</xdr:rowOff>
    </xdr:from>
    <xdr:ext cx="534377" cy="259045"/>
    <xdr:sp macro="" textlink="">
      <xdr:nvSpPr>
        <xdr:cNvPr id="415" name="テキスト ボックス 414"/>
        <xdr:cNvSpPr txBox="1"/>
      </xdr:nvSpPr>
      <xdr:spPr>
        <a:xfrm>
          <a:off x="8483111" y="1360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6186</xdr:rowOff>
    </xdr:from>
    <xdr:to>
      <xdr:col>15</xdr:col>
      <xdr:colOff>231775</xdr:colOff>
      <xdr:row>79</xdr:row>
      <xdr:rowOff>107786</xdr:rowOff>
    </xdr:to>
    <xdr:sp macro="" textlink="">
      <xdr:nvSpPr>
        <xdr:cNvPr id="421" name="円/楕円 420"/>
        <xdr:cNvSpPr/>
      </xdr:nvSpPr>
      <xdr:spPr>
        <a:xfrm>
          <a:off x="10426700" y="135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137013</xdr:rowOff>
    </xdr:from>
    <xdr:ext cx="534377" cy="259045"/>
    <xdr:sp macro="" textlink="">
      <xdr:nvSpPr>
        <xdr:cNvPr id="422" name="普通建設事業費 （ うち新規整備　）該当値テキスト"/>
        <xdr:cNvSpPr txBox="1"/>
      </xdr:nvSpPr>
      <xdr:spPr>
        <a:xfrm>
          <a:off x="10528300" y="1333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25,656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150896</xdr:rowOff>
    </xdr:from>
    <xdr:to>
      <xdr:col>14</xdr:col>
      <xdr:colOff>79375</xdr:colOff>
      <xdr:row>79</xdr:row>
      <xdr:rowOff>81046</xdr:rowOff>
    </xdr:to>
    <xdr:sp macro="" textlink="">
      <xdr:nvSpPr>
        <xdr:cNvPr id="423" name="円/楕円 422"/>
        <xdr:cNvSpPr/>
      </xdr:nvSpPr>
      <xdr:spPr>
        <a:xfrm>
          <a:off x="9588500" y="1352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97573</xdr:rowOff>
    </xdr:from>
    <xdr:ext cx="534377" cy="259045"/>
    <xdr:sp macro="" textlink="">
      <xdr:nvSpPr>
        <xdr:cNvPr id="424" name="テキスト ボックス 423"/>
        <xdr:cNvSpPr txBox="1"/>
      </xdr:nvSpPr>
      <xdr:spPr>
        <a:xfrm>
          <a:off x="9372111" y="1329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64653</xdr:rowOff>
    </xdr:from>
    <xdr:to>
      <xdr:col>12</xdr:col>
      <xdr:colOff>561975</xdr:colOff>
      <xdr:row>78</xdr:row>
      <xdr:rowOff>166253</xdr:rowOff>
    </xdr:to>
    <xdr:sp macro="" textlink="">
      <xdr:nvSpPr>
        <xdr:cNvPr id="425" name="円/楕円 424"/>
        <xdr:cNvSpPr/>
      </xdr:nvSpPr>
      <xdr:spPr>
        <a:xfrm>
          <a:off x="8699500" y="1343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11330</xdr:rowOff>
    </xdr:from>
    <xdr:ext cx="534377" cy="259045"/>
    <xdr:sp macro="" textlink="">
      <xdr:nvSpPr>
        <xdr:cNvPr id="426" name="テキスト ボックス 425"/>
        <xdr:cNvSpPr txBox="1"/>
      </xdr:nvSpPr>
      <xdr:spPr>
        <a:xfrm>
          <a:off x="8483111" y="1321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42,393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131890</xdr:rowOff>
    </xdr:from>
    <xdr:to>
      <xdr:col>15</xdr:col>
      <xdr:colOff>180975</xdr:colOff>
      <xdr:row>98</xdr:row>
      <xdr:rowOff>113818</xdr:rowOff>
    </xdr:to>
    <xdr:cxnSp macro="">
      <xdr:nvCxnSpPr>
        <xdr:cNvPr id="455" name="直線コネクタ 454"/>
        <xdr:cNvCxnSpPr/>
      </xdr:nvCxnSpPr>
      <xdr:spPr>
        <a:xfrm flipV="1">
          <a:off x="9639300" y="16591090"/>
          <a:ext cx="838200" cy="32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113818</xdr:rowOff>
    </xdr:from>
    <xdr:to>
      <xdr:col>14</xdr:col>
      <xdr:colOff>28575</xdr:colOff>
      <xdr:row>99</xdr:row>
      <xdr:rowOff>44450</xdr:rowOff>
    </xdr:to>
    <xdr:cxnSp macro="">
      <xdr:nvCxnSpPr>
        <xdr:cNvPr id="458" name="直線コネクタ 457"/>
        <xdr:cNvCxnSpPr/>
      </xdr:nvCxnSpPr>
      <xdr:spPr>
        <a:xfrm flipV="1">
          <a:off x="8750300" y="16915918"/>
          <a:ext cx="889000" cy="10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81090</xdr:rowOff>
    </xdr:from>
    <xdr:to>
      <xdr:col>15</xdr:col>
      <xdr:colOff>231775</xdr:colOff>
      <xdr:row>97</xdr:row>
      <xdr:rowOff>11240</xdr:rowOff>
    </xdr:to>
    <xdr:sp macro="" textlink="">
      <xdr:nvSpPr>
        <xdr:cNvPr id="468" name="円/楕円 467"/>
        <xdr:cNvSpPr/>
      </xdr:nvSpPr>
      <xdr:spPr>
        <a:xfrm>
          <a:off x="10426700" y="165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103967</xdr:rowOff>
    </xdr:from>
    <xdr:ext cx="534377" cy="259045"/>
    <xdr:sp macro="" textlink="">
      <xdr:nvSpPr>
        <xdr:cNvPr id="469" name="普通建設事業費 （ うち更新整備　）該当値テキスト"/>
        <xdr:cNvSpPr txBox="1"/>
      </xdr:nvSpPr>
      <xdr:spPr>
        <a:xfrm>
          <a:off x="10528300" y="163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63018</xdr:rowOff>
    </xdr:from>
    <xdr:to>
      <xdr:col>14</xdr:col>
      <xdr:colOff>79375</xdr:colOff>
      <xdr:row>98</xdr:row>
      <xdr:rowOff>164618</xdr:rowOff>
    </xdr:to>
    <xdr:sp macro="" textlink="">
      <xdr:nvSpPr>
        <xdr:cNvPr id="470" name="円/楕円 469"/>
        <xdr:cNvSpPr/>
      </xdr:nvSpPr>
      <xdr:spPr>
        <a:xfrm>
          <a:off x="9588500" y="168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155745</xdr:rowOff>
    </xdr:from>
    <xdr:ext cx="469744" cy="259045"/>
    <xdr:sp macro="" textlink="">
      <xdr:nvSpPr>
        <xdr:cNvPr id="471" name="テキスト ボックス 470"/>
        <xdr:cNvSpPr txBox="1"/>
      </xdr:nvSpPr>
      <xdr:spPr>
        <a:xfrm>
          <a:off x="9404427" y="1695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165100</xdr:rowOff>
    </xdr:from>
    <xdr:to>
      <xdr:col>12</xdr:col>
      <xdr:colOff>561975</xdr:colOff>
      <xdr:row>99</xdr:row>
      <xdr:rowOff>95250</xdr:rowOff>
    </xdr:to>
    <xdr:sp macro="" textlink="">
      <xdr:nvSpPr>
        <xdr:cNvPr id="472" name="円/楕円 471"/>
        <xdr:cNvSpPr/>
      </xdr:nvSpPr>
      <xdr:spPr>
        <a:xfrm>
          <a:off x="8699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99</xdr:row>
      <xdr:rowOff>86377</xdr:rowOff>
    </xdr:from>
    <xdr:ext cx="249299" cy="259045"/>
    <xdr:sp macro="" textlink="">
      <xdr:nvSpPr>
        <xdr:cNvPr id="473" name="テキスト ボックス 472"/>
        <xdr:cNvSpPr txBox="1"/>
      </xdr:nvSpPr>
      <xdr:spPr>
        <a:xfrm>
          <a:off x="8625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42930</xdr:rowOff>
    </xdr:from>
    <xdr:to>
      <xdr:col>23</xdr:col>
      <xdr:colOff>517525</xdr:colOff>
      <xdr:row>39</xdr:row>
      <xdr:rowOff>44389</xdr:rowOff>
    </xdr:to>
    <xdr:cxnSp macro="">
      <xdr:nvCxnSpPr>
        <xdr:cNvPr id="502" name="直線コネクタ 501"/>
        <xdr:cNvCxnSpPr/>
      </xdr:nvCxnSpPr>
      <xdr:spPr>
        <a:xfrm flipV="1">
          <a:off x="15481300" y="6729480"/>
          <a:ext cx="8382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43642</xdr:rowOff>
    </xdr:from>
    <xdr:to>
      <xdr:col>22</xdr:col>
      <xdr:colOff>365125</xdr:colOff>
      <xdr:row>39</xdr:row>
      <xdr:rowOff>44389</xdr:rowOff>
    </xdr:to>
    <xdr:cxnSp macro="">
      <xdr:nvCxnSpPr>
        <xdr:cNvPr id="505" name="直線コネクタ 504"/>
        <xdr:cNvCxnSpPr/>
      </xdr:nvCxnSpPr>
      <xdr:spPr>
        <a:xfrm>
          <a:off x="14592300" y="6730192"/>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42728</xdr:rowOff>
    </xdr:from>
    <xdr:to>
      <xdr:col>21</xdr:col>
      <xdr:colOff>161925</xdr:colOff>
      <xdr:row>39</xdr:row>
      <xdr:rowOff>43642</xdr:rowOff>
    </xdr:to>
    <xdr:cxnSp macro="">
      <xdr:nvCxnSpPr>
        <xdr:cNvPr id="508" name="直線コネクタ 507"/>
        <xdr:cNvCxnSpPr/>
      </xdr:nvCxnSpPr>
      <xdr:spPr>
        <a:xfrm>
          <a:off x="13703300" y="672927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42103</xdr:rowOff>
    </xdr:from>
    <xdr:to>
      <xdr:col>19</xdr:col>
      <xdr:colOff>644525</xdr:colOff>
      <xdr:row>39</xdr:row>
      <xdr:rowOff>42728</xdr:rowOff>
    </xdr:to>
    <xdr:cxnSp macro="">
      <xdr:nvCxnSpPr>
        <xdr:cNvPr id="511" name="直線コネクタ 510"/>
        <xdr:cNvCxnSpPr/>
      </xdr:nvCxnSpPr>
      <xdr:spPr>
        <a:xfrm>
          <a:off x="12814300" y="6728653"/>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163580</xdr:rowOff>
    </xdr:from>
    <xdr:to>
      <xdr:col>23</xdr:col>
      <xdr:colOff>568325</xdr:colOff>
      <xdr:row>39</xdr:row>
      <xdr:rowOff>93730</xdr:rowOff>
    </xdr:to>
    <xdr:sp macro="" textlink="">
      <xdr:nvSpPr>
        <xdr:cNvPr id="521" name="円/楕円 520"/>
        <xdr:cNvSpPr/>
      </xdr:nvSpPr>
      <xdr:spPr>
        <a:xfrm>
          <a:off x="16268700" y="667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165039</xdr:rowOff>
    </xdr:from>
    <xdr:to>
      <xdr:col>22</xdr:col>
      <xdr:colOff>415925</xdr:colOff>
      <xdr:row>39</xdr:row>
      <xdr:rowOff>95189</xdr:rowOff>
    </xdr:to>
    <xdr:sp macro="" textlink="">
      <xdr:nvSpPr>
        <xdr:cNvPr id="523" name="円/楕円 522"/>
        <xdr:cNvSpPr/>
      </xdr:nvSpPr>
      <xdr:spPr>
        <a:xfrm>
          <a:off x="15430500" y="668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86316</xdr:rowOff>
    </xdr:from>
    <xdr:ext cx="313932" cy="259045"/>
    <xdr:sp macro="" textlink="">
      <xdr:nvSpPr>
        <xdr:cNvPr id="524" name="テキスト ボックス 523"/>
        <xdr:cNvSpPr txBox="1"/>
      </xdr:nvSpPr>
      <xdr:spPr>
        <a:xfrm>
          <a:off x="15324333" y="6772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164292</xdr:rowOff>
    </xdr:from>
    <xdr:to>
      <xdr:col>21</xdr:col>
      <xdr:colOff>212725</xdr:colOff>
      <xdr:row>39</xdr:row>
      <xdr:rowOff>94442</xdr:rowOff>
    </xdr:to>
    <xdr:sp macro="" textlink="">
      <xdr:nvSpPr>
        <xdr:cNvPr id="525" name="円/楕円 524"/>
        <xdr:cNvSpPr/>
      </xdr:nvSpPr>
      <xdr:spPr>
        <a:xfrm>
          <a:off x="14541500" y="66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85569</xdr:rowOff>
    </xdr:from>
    <xdr:ext cx="378565" cy="259045"/>
    <xdr:sp macro="" textlink="">
      <xdr:nvSpPr>
        <xdr:cNvPr id="526" name="テキスト ボックス 525"/>
        <xdr:cNvSpPr txBox="1"/>
      </xdr:nvSpPr>
      <xdr:spPr>
        <a:xfrm>
          <a:off x="14403017" y="6772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163378</xdr:rowOff>
    </xdr:from>
    <xdr:to>
      <xdr:col>20</xdr:col>
      <xdr:colOff>9525</xdr:colOff>
      <xdr:row>39</xdr:row>
      <xdr:rowOff>93528</xdr:rowOff>
    </xdr:to>
    <xdr:sp macro="" textlink="">
      <xdr:nvSpPr>
        <xdr:cNvPr id="527" name="円/楕円 526"/>
        <xdr:cNvSpPr/>
      </xdr:nvSpPr>
      <xdr:spPr>
        <a:xfrm>
          <a:off x="13652500" y="66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84655</xdr:rowOff>
    </xdr:from>
    <xdr:ext cx="378565" cy="259045"/>
    <xdr:sp macro="" textlink="">
      <xdr:nvSpPr>
        <xdr:cNvPr id="528" name="テキスト ボックス 527"/>
        <xdr:cNvSpPr txBox="1"/>
      </xdr:nvSpPr>
      <xdr:spPr>
        <a:xfrm>
          <a:off x="13514017" y="677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162753</xdr:rowOff>
    </xdr:from>
    <xdr:to>
      <xdr:col>18</xdr:col>
      <xdr:colOff>492125</xdr:colOff>
      <xdr:row>39</xdr:row>
      <xdr:rowOff>92903</xdr:rowOff>
    </xdr:to>
    <xdr:sp macro="" textlink="">
      <xdr:nvSpPr>
        <xdr:cNvPr id="529" name="円/楕円 528"/>
        <xdr:cNvSpPr/>
      </xdr:nvSpPr>
      <xdr:spPr>
        <a:xfrm>
          <a:off x="12763500" y="667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84030</xdr:rowOff>
    </xdr:from>
    <xdr:ext cx="378565" cy="259045"/>
    <xdr:sp macro="" textlink="">
      <xdr:nvSpPr>
        <xdr:cNvPr id="530" name="テキスト ボックス 529"/>
        <xdr:cNvSpPr txBox="1"/>
      </xdr:nvSpPr>
      <xdr:spPr>
        <a:xfrm>
          <a:off x="12625017" y="6770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112443</xdr:rowOff>
    </xdr:from>
    <xdr:to>
      <xdr:col>23</xdr:col>
      <xdr:colOff>517525</xdr:colOff>
      <xdr:row>76</xdr:row>
      <xdr:rowOff>128291</xdr:rowOff>
    </xdr:to>
    <xdr:cxnSp macro="">
      <xdr:nvCxnSpPr>
        <xdr:cNvPr id="620" name="直線コネクタ 619"/>
        <xdr:cNvCxnSpPr/>
      </xdr:nvCxnSpPr>
      <xdr:spPr>
        <a:xfrm flipV="1">
          <a:off x="15481300" y="13142643"/>
          <a:ext cx="838200" cy="1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91455</xdr:rowOff>
    </xdr:from>
    <xdr:to>
      <xdr:col>22</xdr:col>
      <xdr:colOff>365125</xdr:colOff>
      <xdr:row>76</xdr:row>
      <xdr:rowOff>128291</xdr:rowOff>
    </xdr:to>
    <xdr:cxnSp macro="">
      <xdr:nvCxnSpPr>
        <xdr:cNvPr id="623" name="直線コネクタ 622"/>
        <xdr:cNvCxnSpPr/>
      </xdr:nvCxnSpPr>
      <xdr:spPr>
        <a:xfrm>
          <a:off x="14592300" y="13121655"/>
          <a:ext cx="889000" cy="3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25" name="テキスト ボックス 62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91455</xdr:rowOff>
    </xdr:from>
    <xdr:to>
      <xdr:col>21</xdr:col>
      <xdr:colOff>161925</xdr:colOff>
      <xdr:row>76</xdr:row>
      <xdr:rowOff>125473</xdr:rowOff>
    </xdr:to>
    <xdr:cxnSp macro="">
      <xdr:nvCxnSpPr>
        <xdr:cNvPr id="626" name="直線コネクタ 625"/>
        <xdr:cNvCxnSpPr/>
      </xdr:nvCxnSpPr>
      <xdr:spPr>
        <a:xfrm flipV="1">
          <a:off x="13703300" y="13121655"/>
          <a:ext cx="88900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120683</xdr:rowOff>
    </xdr:from>
    <xdr:to>
      <xdr:col>19</xdr:col>
      <xdr:colOff>644525</xdr:colOff>
      <xdr:row>76</xdr:row>
      <xdr:rowOff>125473</xdr:rowOff>
    </xdr:to>
    <xdr:cxnSp macro="">
      <xdr:nvCxnSpPr>
        <xdr:cNvPr id="629" name="直線コネクタ 628"/>
        <xdr:cNvCxnSpPr/>
      </xdr:nvCxnSpPr>
      <xdr:spPr>
        <a:xfrm>
          <a:off x="12814300" y="13150883"/>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61643</xdr:rowOff>
    </xdr:from>
    <xdr:to>
      <xdr:col>23</xdr:col>
      <xdr:colOff>568325</xdr:colOff>
      <xdr:row>76</xdr:row>
      <xdr:rowOff>163243</xdr:rowOff>
    </xdr:to>
    <xdr:sp macro="" textlink="">
      <xdr:nvSpPr>
        <xdr:cNvPr id="639" name="円/楕円 638"/>
        <xdr:cNvSpPr/>
      </xdr:nvSpPr>
      <xdr:spPr>
        <a:xfrm>
          <a:off x="16268700" y="130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40070</xdr:rowOff>
    </xdr:from>
    <xdr:ext cx="534377" cy="259045"/>
    <xdr:sp macro="" textlink="">
      <xdr:nvSpPr>
        <xdr:cNvPr id="640" name="公債費該当値テキスト"/>
        <xdr:cNvSpPr txBox="1"/>
      </xdr:nvSpPr>
      <xdr:spPr>
        <a:xfrm>
          <a:off x="16370300" y="1307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46,004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77491</xdr:rowOff>
    </xdr:from>
    <xdr:to>
      <xdr:col>22</xdr:col>
      <xdr:colOff>415925</xdr:colOff>
      <xdr:row>77</xdr:row>
      <xdr:rowOff>7641</xdr:rowOff>
    </xdr:to>
    <xdr:sp macro="" textlink="">
      <xdr:nvSpPr>
        <xdr:cNvPr id="641" name="円/楕円 640"/>
        <xdr:cNvSpPr/>
      </xdr:nvSpPr>
      <xdr:spPr>
        <a:xfrm>
          <a:off x="15430500" y="1310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170218</xdr:rowOff>
    </xdr:from>
    <xdr:ext cx="534377" cy="259045"/>
    <xdr:sp macro="" textlink="">
      <xdr:nvSpPr>
        <xdr:cNvPr id="642" name="テキスト ボックス 641"/>
        <xdr:cNvSpPr txBox="1"/>
      </xdr:nvSpPr>
      <xdr:spPr>
        <a:xfrm>
          <a:off x="15214111" y="1320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40655</xdr:rowOff>
    </xdr:from>
    <xdr:to>
      <xdr:col>21</xdr:col>
      <xdr:colOff>212725</xdr:colOff>
      <xdr:row>76</xdr:row>
      <xdr:rowOff>142255</xdr:rowOff>
    </xdr:to>
    <xdr:sp macro="" textlink="">
      <xdr:nvSpPr>
        <xdr:cNvPr id="643" name="円/楕円 642"/>
        <xdr:cNvSpPr/>
      </xdr:nvSpPr>
      <xdr:spPr>
        <a:xfrm>
          <a:off x="14541500" y="130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133382</xdr:rowOff>
    </xdr:from>
    <xdr:ext cx="534377" cy="259045"/>
    <xdr:sp macro="" textlink="">
      <xdr:nvSpPr>
        <xdr:cNvPr id="644" name="テキスト ボックス 643"/>
        <xdr:cNvSpPr txBox="1"/>
      </xdr:nvSpPr>
      <xdr:spPr>
        <a:xfrm>
          <a:off x="14325111" y="1316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47,932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74673</xdr:rowOff>
    </xdr:from>
    <xdr:to>
      <xdr:col>20</xdr:col>
      <xdr:colOff>9525</xdr:colOff>
      <xdr:row>77</xdr:row>
      <xdr:rowOff>4823</xdr:rowOff>
    </xdr:to>
    <xdr:sp macro="" textlink="">
      <xdr:nvSpPr>
        <xdr:cNvPr id="645" name="円/楕円 644"/>
        <xdr:cNvSpPr/>
      </xdr:nvSpPr>
      <xdr:spPr>
        <a:xfrm>
          <a:off x="13652500" y="1310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167400</xdr:rowOff>
    </xdr:from>
    <xdr:ext cx="534377" cy="259045"/>
    <xdr:sp macro="" textlink="">
      <xdr:nvSpPr>
        <xdr:cNvPr id="646" name="テキスト ボックス 645"/>
        <xdr:cNvSpPr txBox="1"/>
      </xdr:nvSpPr>
      <xdr:spPr>
        <a:xfrm>
          <a:off x="13436111" y="1319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69883</xdr:rowOff>
    </xdr:from>
    <xdr:to>
      <xdr:col>18</xdr:col>
      <xdr:colOff>492125</xdr:colOff>
      <xdr:row>77</xdr:row>
      <xdr:rowOff>33</xdr:rowOff>
    </xdr:to>
    <xdr:sp macro="" textlink="">
      <xdr:nvSpPr>
        <xdr:cNvPr id="647" name="円/楕円 646"/>
        <xdr:cNvSpPr/>
      </xdr:nvSpPr>
      <xdr:spPr>
        <a:xfrm>
          <a:off x="12763500" y="1310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162610</xdr:rowOff>
    </xdr:from>
    <xdr:ext cx="534377" cy="259045"/>
    <xdr:sp macro="" textlink="">
      <xdr:nvSpPr>
        <xdr:cNvPr id="648" name="テキスト ボックス 647"/>
        <xdr:cNvSpPr txBox="1"/>
      </xdr:nvSpPr>
      <xdr:spPr>
        <a:xfrm>
          <a:off x="12547111" y="131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45951</xdr:rowOff>
    </xdr:from>
    <xdr:to>
      <xdr:col>23</xdr:col>
      <xdr:colOff>517525</xdr:colOff>
      <xdr:row>98</xdr:row>
      <xdr:rowOff>68556</xdr:rowOff>
    </xdr:to>
    <xdr:cxnSp macro="">
      <xdr:nvCxnSpPr>
        <xdr:cNvPr id="675" name="直線コネクタ 674"/>
        <xdr:cNvCxnSpPr/>
      </xdr:nvCxnSpPr>
      <xdr:spPr>
        <a:xfrm flipV="1">
          <a:off x="15481300" y="16848051"/>
          <a:ext cx="838200" cy="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76"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68556</xdr:rowOff>
    </xdr:from>
    <xdr:to>
      <xdr:col>22</xdr:col>
      <xdr:colOff>365125</xdr:colOff>
      <xdr:row>98</xdr:row>
      <xdr:rowOff>135621</xdr:rowOff>
    </xdr:to>
    <xdr:cxnSp macro="">
      <xdr:nvCxnSpPr>
        <xdr:cNvPr id="678" name="直線コネクタ 677"/>
        <xdr:cNvCxnSpPr/>
      </xdr:nvCxnSpPr>
      <xdr:spPr>
        <a:xfrm flipV="1">
          <a:off x="14592300" y="16870656"/>
          <a:ext cx="889000" cy="6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117353</xdr:rowOff>
    </xdr:from>
    <xdr:ext cx="534377" cy="259045"/>
    <xdr:sp macro="" textlink="">
      <xdr:nvSpPr>
        <xdr:cNvPr id="680" name="テキスト ボックス 679"/>
        <xdr:cNvSpPr txBox="1"/>
      </xdr:nvSpPr>
      <xdr:spPr>
        <a:xfrm>
          <a:off x="15214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39193</xdr:rowOff>
    </xdr:from>
    <xdr:to>
      <xdr:col>21</xdr:col>
      <xdr:colOff>161925</xdr:colOff>
      <xdr:row>98</xdr:row>
      <xdr:rowOff>135621</xdr:rowOff>
    </xdr:to>
    <xdr:cxnSp macro="">
      <xdr:nvCxnSpPr>
        <xdr:cNvPr id="681" name="直線コネクタ 680"/>
        <xdr:cNvCxnSpPr/>
      </xdr:nvCxnSpPr>
      <xdr:spPr>
        <a:xfrm>
          <a:off x="13703300" y="16841293"/>
          <a:ext cx="889000" cy="9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39193</xdr:rowOff>
    </xdr:from>
    <xdr:to>
      <xdr:col>19</xdr:col>
      <xdr:colOff>644525</xdr:colOff>
      <xdr:row>98</xdr:row>
      <xdr:rowOff>94729</xdr:rowOff>
    </xdr:to>
    <xdr:cxnSp macro="">
      <xdr:nvCxnSpPr>
        <xdr:cNvPr id="684" name="直線コネクタ 683"/>
        <xdr:cNvCxnSpPr/>
      </xdr:nvCxnSpPr>
      <xdr:spPr>
        <a:xfrm flipV="1">
          <a:off x="12814300" y="16841293"/>
          <a:ext cx="889000" cy="5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166601</xdr:rowOff>
    </xdr:from>
    <xdr:to>
      <xdr:col>23</xdr:col>
      <xdr:colOff>568325</xdr:colOff>
      <xdr:row>98</xdr:row>
      <xdr:rowOff>96751</xdr:rowOff>
    </xdr:to>
    <xdr:sp macro="" textlink="">
      <xdr:nvSpPr>
        <xdr:cNvPr id="694" name="円/楕円 693"/>
        <xdr:cNvSpPr/>
      </xdr:nvSpPr>
      <xdr:spPr>
        <a:xfrm>
          <a:off x="16268700" y="1679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125978</xdr:rowOff>
    </xdr:from>
    <xdr:ext cx="534377" cy="259045"/>
    <xdr:sp macro="" textlink="">
      <xdr:nvSpPr>
        <xdr:cNvPr id="695" name="積立金該当値テキスト"/>
        <xdr:cNvSpPr txBox="1"/>
      </xdr:nvSpPr>
      <xdr:spPr>
        <a:xfrm>
          <a:off x="16370300" y="1658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20,505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17756</xdr:rowOff>
    </xdr:from>
    <xdr:to>
      <xdr:col>22</xdr:col>
      <xdr:colOff>415925</xdr:colOff>
      <xdr:row>98</xdr:row>
      <xdr:rowOff>119356</xdr:rowOff>
    </xdr:to>
    <xdr:sp macro="" textlink="">
      <xdr:nvSpPr>
        <xdr:cNvPr id="696" name="円/楕円 695"/>
        <xdr:cNvSpPr/>
      </xdr:nvSpPr>
      <xdr:spPr>
        <a:xfrm>
          <a:off x="15430500" y="168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135883</xdr:rowOff>
    </xdr:from>
    <xdr:ext cx="534377" cy="259045"/>
    <xdr:sp macro="" textlink="">
      <xdr:nvSpPr>
        <xdr:cNvPr id="697" name="テキスト ボックス 696"/>
        <xdr:cNvSpPr txBox="1"/>
      </xdr:nvSpPr>
      <xdr:spPr>
        <a:xfrm>
          <a:off x="15214111" y="1659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84821</xdr:rowOff>
    </xdr:from>
    <xdr:to>
      <xdr:col>21</xdr:col>
      <xdr:colOff>212725</xdr:colOff>
      <xdr:row>99</xdr:row>
      <xdr:rowOff>14971</xdr:rowOff>
    </xdr:to>
    <xdr:sp macro="" textlink="">
      <xdr:nvSpPr>
        <xdr:cNvPr id="698" name="円/楕円 697"/>
        <xdr:cNvSpPr/>
      </xdr:nvSpPr>
      <xdr:spPr>
        <a:xfrm>
          <a:off x="14541500" y="168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6098</xdr:rowOff>
    </xdr:from>
    <xdr:ext cx="378565" cy="259045"/>
    <xdr:sp macro="" textlink="">
      <xdr:nvSpPr>
        <xdr:cNvPr id="699" name="テキスト ボックス 698"/>
        <xdr:cNvSpPr txBox="1"/>
      </xdr:nvSpPr>
      <xdr:spPr>
        <a:xfrm>
          <a:off x="14403017" y="16979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159843</xdr:rowOff>
    </xdr:from>
    <xdr:to>
      <xdr:col>20</xdr:col>
      <xdr:colOff>9525</xdr:colOff>
      <xdr:row>98</xdr:row>
      <xdr:rowOff>89993</xdr:rowOff>
    </xdr:to>
    <xdr:sp macro="" textlink="">
      <xdr:nvSpPr>
        <xdr:cNvPr id="700" name="円/楕円 699"/>
        <xdr:cNvSpPr/>
      </xdr:nvSpPr>
      <xdr:spPr>
        <a:xfrm>
          <a:off x="13652500" y="167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81120</xdr:rowOff>
    </xdr:from>
    <xdr:ext cx="534377" cy="259045"/>
    <xdr:sp macro="" textlink="">
      <xdr:nvSpPr>
        <xdr:cNvPr id="701" name="テキスト ボックス 700"/>
        <xdr:cNvSpPr txBox="1"/>
      </xdr:nvSpPr>
      <xdr:spPr>
        <a:xfrm>
          <a:off x="13436111" y="168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43929</xdr:rowOff>
    </xdr:from>
    <xdr:to>
      <xdr:col>18</xdr:col>
      <xdr:colOff>492125</xdr:colOff>
      <xdr:row>98</xdr:row>
      <xdr:rowOff>145529</xdr:rowOff>
    </xdr:to>
    <xdr:sp macro="" textlink="">
      <xdr:nvSpPr>
        <xdr:cNvPr id="702" name="円/楕円 701"/>
        <xdr:cNvSpPr/>
      </xdr:nvSpPr>
      <xdr:spPr>
        <a:xfrm>
          <a:off x="12763500" y="1684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136656</xdr:rowOff>
    </xdr:from>
    <xdr:ext cx="469744" cy="259045"/>
    <xdr:sp macro="" textlink="">
      <xdr:nvSpPr>
        <xdr:cNvPr id="703" name="テキスト ボックス 702"/>
        <xdr:cNvSpPr txBox="1"/>
      </xdr:nvSpPr>
      <xdr:spPr>
        <a:xfrm>
          <a:off x="12579427" y="1693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5" name="テキスト ボックス 73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135128</xdr:rowOff>
    </xdr:from>
    <xdr:to>
      <xdr:col>28</xdr:col>
      <xdr:colOff>314325</xdr:colOff>
      <xdr:row>38</xdr:row>
      <xdr:rowOff>139700</xdr:rowOff>
    </xdr:to>
    <xdr:cxnSp macro="">
      <xdr:nvCxnSpPr>
        <xdr:cNvPr id="739" name="直線コネクタ 738"/>
        <xdr:cNvCxnSpPr/>
      </xdr:nvCxnSpPr>
      <xdr:spPr>
        <a:xfrm>
          <a:off x="18656300" y="6650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9" name="円/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1" name="円/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2" name="テキスト ボックス 75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3" name="円/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4" name="テキスト ボックス 75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5" name="円/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6" name="テキスト ボックス 75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84328</xdr:rowOff>
    </xdr:from>
    <xdr:to>
      <xdr:col>27</xdr:col>
      <xdr:colOff>161925</xdr:colOff>
      <xdr:row>39</xdr:row>
      <xdr:rowOff>14478</xdr:rowOff>
    </xdr:to>
    <xdr:sp macro="" textlink="">
      <xdr:nvSpPr>
        <xdr:cNvPr id="757" name="円/楕円 756"/>
        <xdr:cNvSpPr/>
      </xdr:nvSpPr>
      <xdr:spPr>
        <a:xfrm>
          <a:off x="18605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5605</xdr:rowOff>
    </xdr:from>
    <xdr:ext cx="378565" cy="259045"/>
    <xdr:sp macro="" textlink="">
      <xdr:nvSpPr>
        <xdr:cNvPr id="758" name="テキスト ボックス 757"/>
        <xdr:cNvSpPr txBox="1"/>
      </xdr:nvSpPr>
      <xdr:spPr>
        <a:xfrm>
          <a:off x="18467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146786</xdr:rowOff>
    </xdr:from>
    <xdr:to>
      <xdr:col>32</xdr:col>
      <xdr:colOff>187325</xdr:colOff>
      <xdr:row>57</xdr:row>
      <xdr:rowOff>158941</xdr:rowOff>
    </xdr:to>
    <xdr:cxnSp macro="">
      <xdr:nvCxnSpPr>
        <xdr:cNvPr id="787" name="直線コネクタ 786"/>
        <xdr:cNvCxnSpPr/>
      </xdr:nvCxnSpPr>
      <xdr:spPr>
        <a:xfrm>
          <a:off x="21323300" y="9919436"/>
          <a:ext cx="838200" cy="1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8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146786</xdr:rowOff>
    </xdr:from>
    <xdr:to>
      <xdr:col>31</xdr:col>
      <xdr:colOff>34925</xdr:colOff>
      <xdr:row>57</xdr:row>
      <xdr:rowOff>168428</xdr:rowOff>
    </xdr:to>
    <xdr:cxnSp macro="">
      <xdr:nvCxnSpPr>
        <xdr:cNvPr id="790" name="直線コネクタ 789"/>
        <xdr:cNvCxnSpPr/>
      </xdr:nvCxnSpPr>
      <xdr:spPr>
        <a:xfrm flipV="1">
          <a:off x="20434300" y="9919436"/>
          <a:ext cx="889000" cy="2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92" name="テキスト ボックス 79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168428</xdr:rowOff>
    </xdr:from>
    <xdr:to>
      <xdr:col>29</xdr:col>
      <xdr:colOff>517525</xdr:colOff>
      <xdr:row>58</xdr:row>
      <xdr:rowOff>16104</xdr:rowOff>
    </xdr:to>
    <xdr:cxnSp macro="">
      <xdr:nvCxnSpPr>
        <xdr:cNvPr id="793" name="直線コネクタ 792"/>
        <xdr:cNvCxnSpPr/>
      </xdr:nvCxnSpPr>
      <xdr:spPr>
        <a:xfrm flipV="1">
          <a:off x="19545300" y="9941078"/>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5" name="テキスト ボックス 794"/>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165798</xdr:rowOff>
    </xdr:from>
    <xdr:to>
      <xdr:col>28</xdr:col>
      <xdr:colOff>314325</xdr:colOff>
      <xdr:row>58</xdr:row>
      <xdr:rowOff>16104</xdr:rowOff>
    </xdr:to>
    <xdr:cxnSp macro="">
      <xdr:nvCxnSpPr>
        <xdr:cNvPr id="796" name="直線コネクタ 795"/>
        <xdr:cNvCxnSpPr/>
      </xdr:nvCxnSpPr>
      <xdr:spPr>
        <a:xfrm>
          <a:off x="18656300" y="9938448"/>
          <a:ext cx="889000" cy="2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798" name="テキスト ボックス 797"/>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0" name="テキスト ボックス 799"/>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108141</xdr:rowOff>
    </xdr:from>
    <xdr:to>
      <xdr:col>32</xdr:col>
      <xdr:colOff>238125</xdr:colOff>
      <xdr:row>58</xdr:row>
      <xdr:rowOff>38291</xdr:rowOff>
    </xdr:to>
    <xdr:sp macro="" textlink="">
      <xdr:nvSpPr>
        <xdr:cNvPr id="806" name="円/楕円 805"/>
        <xdr:cNvSpPr/>
      </xdr:nvSpPr>
      <xdr:spPr>
        <a:xfrm>
          <a:off x="22110700" y="98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86568</xdr:rowOff>
    </xdr:from>
    <xdr:ext cx="469744" cy="259045"/>
    <xdr:sp macro="" textlink="">
      <xdr:nvSpPr>
        <xdr:cNvPr id="807" name="貸付金該当値テキスト"/>
        <xdr:cNvSpPr txBox="1"/>
      </xdr:nvSpPr>
      <xdr:spPr>
        <a:xfrm>
          <a:off x="22212300" y="985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95986</xdr:rowOff>
    </xdr:from>
    <xdr:to>
      <xdr:col>31</xdr:col>
      <xdr:colOff>85725</xdr:colOff>
      <xdr:row>58</xdr:row>
      <xdr:rowOff>26136</xdr:rowOff>
    </xdr:to>
    <xdr:sp macro="" textlink="">
      <xdr:nvSpPr>
        <xdr:cNvPr id="808" name="円/楕円 807"/>
        <xdr:cNvSpPr/>
      </xdr:nvSpPr>
      <xdr:spPr>
        <a:xfrm>
          <a:off x="21272500" y="986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17263</xdr:rowOff>
    </xdr:from>
    <xdr:ext cx="469744" cy="259045"/>
    <xdr:sp macro="" textlink="">
      <xdr:nvSpPr>
        <xdr:cNvPr id="809" name="テキスト ボックス 808"/>
        <xdr:cNvSpPr txBox="1"/>
      </xdr:nvSpPr>
      <xdr:spPr>
        <a:xfrm>
          <a:off x="21088427" y="996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117628</xdr:rowOff>
    </xdr:from>
    <xdr:to>
      <xdr:col>29</xdr:col>
      <xdr:colOff>568325</xdr:colOff>
      <xdr:row>58</xdr:row>
      <xdr:rowOff>47778</xdr:rowOff>
    </xdr:to>
    <xdr:sp macro="" textlink="">
      <xdr:nvSpPr>
        <xdr:cNvPr id="810" name="円/楕円 809"/>
        <xdr:cNvSpPr/>
      </xdr:nvSpPr>
      <xdr:spPr>
        <a:xfrm>
          <a:off x="20383500" y="989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38905</xdr:rowOff>
    </xdr:from>
    <xdr:ext cx="469744" cy="259045"/>
    <xdr:sp macro="" textlink="">
      <xdr:nvSpPr>
        <xdr:cNvPr id="811" name="テキスト ボックス 810"/>
        <xdr:cNvSpPr txBox="1"/>
      </xdr:nvSpPr>
      <xdr:spPr>
        <a:xfrm>
          <a:off x="20199427" y="998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136754</xdr:rowOff>
    </xdr:from>
    <xdr:to>
      <xdr:col>28</xdr:col>
      <xdr:colOff>365125</xdr:colOff>
      <xdr:row>58</xdr:row>
      <xdr:rowOff>66904</xdr:rowOff>
    </xdr:to>
    <xdr:sp macro="" textlink="">
      <xdr:nvSpPr>
        <xdr:cNvPr id="812" name="円/楕円 811"/>
        <xdr:cNvSpPr/>
      </xdr:nvSpPr>
      <xdr:spPr>
        <a:xfrm>
          <a:off x="19494500" y="99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58031</xdr:rowOff>
    </xdr:from>
    <xdr:ext cx="469744" cy="259045"/>
    <xdr:sp macro="" textlink="">
      <xdr:nvSpPr>
        <xdr:cNvPr id="813" name="テキスト ボックス 812"/>
        <xdr:cNvSpPr txBox="1"/>
      </xdr:nvSpPr>
      <xdr:spPr>
        <a:xfrm>
          <a:off x="19310427" y="1000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114998</xdr:rowOff>
    </xdr:from>
    <xdr:to>
      <xdr:col>27</xdr:col>
      <xdr:colOff>161925</xdr:colOff>
      <xdr:row>58</xdr:row>
      <xdr:rowOff>45148</xdr:rowOff>
    </xdr:to>
    <xdr:sp macro="" textlink="">
      <xdr:nvSpPr>
        <xdr:cNvPr id="814" name="円/楕円 813"/>
        <xdr:cNvSpPr/>
      </xdr:nvSpPr>
      <xdr:spPr>
        <a:xfrm>
          <a:off x="18605500" y="988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36275</xdr:rowOff>
    </xdr:from>
    <xdr:ext cx="469744" cy="259045"/>
    <xdr:sp macro="" textlink="">
      <xdr:nvSpPr>
        <xdr:cNvPr id="815" name="テキスト ボックス 814"/>
        <xdr:cNvSpPr txBox="1"/>
      </xdr:nvSpPr>
      <xdr:spPr>
        <a:xfrm>
          <a:off x="18421427" y="998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45,929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70377</xdr:rowOff>
    </xdr:from>
    <xdr:to>
      <xdr:col>32</xdr:col>
      <xdr:colOff>187325</xdr:colOff>
      <xdr:row>77</xdr:row>
      <xdr:rowOff>87961</xdr:rowOff>
    </xdr:to>
    <xdr:cxnSp macro="">
      <xdr:nvCxnSpPr>
        <xdr:cNvPr id="845" name="直線コネクタ 844"/>
        <xdr:cNvCxnSpPr/>
      </xdr:nvCxnSpPr>
      <xdr:spPr>
        <a:xfrm flipV="1">
          <a:off x="21323300" y="13272027"/>
          <a:ext cx="838200" cy="1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4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87961</xdr:rowOff>
    </xdr:from>
    <xdr:to>
      <xdr:col>31</xdr:col>
      <xdr:colOff>34925</xdr:colOff>
      <xdr:row>77</xdr:row>
      <xdr:rowOff>139071</xdr:rowOff>
    </xdr:to>
    <xdr:cxnSp macro="">
      <xdr:nvCxnSpPr>
        <xdr:cNvPr id="848" name="直線コネクタ 847"/>
        <xdr:cNvCxnSpPr/>
      </xdr:nvCxnSpPr>
      <xdr:spPr>
        <a:xfrm flipV="1">
          <a:off x="20434300" y="13289611"/>
          <a:ext cx="889000" cy="5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50" name="テキスト ボックス 84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139071</xdr:rowOff>
    </xdr:from>
    <xdr:to>
      <xdr:col>29</xdr:col>
      <xdr:colOff>517525</xdr:colOff>
      <xdr:row>77</xdr:row>
      <xdr:rowOff>164218</xdr:rowOff>
    </xdr:to>
    <xdr:cxnSp macro="">
      <xdr:nvCxnSpPr>
        <xdr:cNvPr id="851" name="直線コネクタ 850"/>
        <xdr:cNvCxnSpPr/>
      </xdr:nvCxnSpPr>
      <xdr:spPr>
        <a:xfrm flipV="1">
          <a:off x="19545300" y="13340721"/>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110801</xdr:rowOff>
    </xdr:from>
    <xdr:to>
      <xdr:col>28</xdr:col>
      <xdr:colOff>314325</xdr:colOff>
      <xdr:row>77</xdr:row>
      <xdr:rowOff>164218</xdr:rowOff>
    </xdr:to>
    <xdr:cxnSp macro="">
      <xdr:nvCxnSpPr>
        <xdr:cNvPr id="854" name="直線コネクタ 853"/>
        <xdr:cNvCxnSpPr/>
      </xdr:nvCxnSpPr>
      <xdr:spPr>
        <a:xfrm>
          <a:off x="18656300" y="13312451"/>
          <a:ext cx="889000" cy="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56" name="テキスト ボックス 855"/>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104747</xdr:rowOff>
    </xdr:from>
    <xdr:ext cx="534377" cy="259045"/>
    <xdr:sp macro="" textlink="">
      <xdr:nvSpPr>
        <xdr:cNvPr id="858" name="テキスト ボックス 857"/>
        <xdr:cNvSpPr txBox="1"/>
      </xdr:nvSpPr>
      <xdr:spPr>
        <a:xfrm>
          <a:off x="18389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19577</xdr:rowOff>
    </xdr:from>
    <xdr:to>
      <xdr:col>32</xdr:col>
      <xdr:colOff>238125</xdr:colOff>
      <xdr:row>77</xdr:row>
      <xdr:rowOff>121177</xdr:rowOff>
    </xdr:to>
    <xdr:sp macro="" textlink="">
      <xdr:nvSpPr>
        <xdr:cNvPr id="864" name="円/楕円 863"/>
        <xdr:cNvSpPr/>
      </xdr:nvSpPr>
      <xdr:spPr>
        <a:xfrm>
          <a:off x="22110700" y="132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169454</xdr:rowOff>
    </xdr:from>
    <xdr:ext cx="534377" cy="259045"/>
    <xdr:sp macro="" textlink="">
      <xdr:nvSpPr>
        <xdr:cNvPr id="865" name="繰出金該当値テキスト"/>
        <xdr:cNvSpPr txBox="1"/>
      </xdr:nvSpPr>
      <xdr:spPr>
        <a:xfrm>
          <a:off x="22212300" y="1319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36,639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37161</xdr:rowOff>
    </xdr:from>
    <xdr:to>
      <xdr:col>31</xdr:col>
      <xdr:colOff>85725</xdr:colOff>
      <xdr:row>77</xdr:row>
      <xdr:rowOff>138761</xdr:rowOff>
    </xdr:to>
    <xdr:sp macro="" textlink="">
      <xdr:nvSpPr>
        <xdr:cNvPr id="866" name="円/楕円 865"/>
        <xdr:cNvSpPr/>
      </xdr:nvSpPr>
      <xdr:spPr>
        <a:xfrm>
          <a:off x="21272500" y="13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129888</xdr:rowOff>
    </xdr:from>
    <xdr:ext cx="534377" cy="259045"/>
    <xdr:sp macro="" textlink="">
      <xdr:nvSpPr>
        <xdr:cNvPr id="867" name="テキスト ボックス 866"/>
        <xdr:cNvSpPr txBox="1"/>
      </xdr:nvSpPr>
      <xdr:spPr>
        <a:xfrm>
          <a:off x="21056111" y="133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88271</xdr:rowOff>
    </xdr:from>
    <xdr:to>
      <xdr:col>29</xdr:col>
      <xdr:colOff>568325</xdr:colOff>
      <xdr:row>78</xdr:row>
      <xdr:rowOff>18421</xdr:rowOff>
    </xdr:to>
    <xdr:sp macro="" textlink="">
      <xdr:nvSpPr>
        <xdr:cNvPr id="868" name="円/楕円 867"/>
        <xdr:cNvSpPr/>
      </xdr:nvSpPr>
      <xdr:spPr>
        <a:xfrm>
          <a:off x="20383500" y="132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9548</xdr:rowOff>
    </xdr:from>
    <xdr:ext cx="534377" cy="259045"/>
    <xdr:sp macro="" textlink="">
      <xdr:nvSpPr>
        <xdr:cNvPr id="869" name="テキスト ボックス 868"/>
        <xdr:cNvSpPr txBox="1"/>
      </xdr:nvSpPr>
      <xdr:spPr>
        <a:xfrm>
          <a:off x="20167111" y="133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113418</xdr:rowOff>
    </xdr:from>
    <xdr:to>
      <xdr:col>28</xdr:col>
      <xdr:colOff>365125</xdr:colOff>
      <xdr:row>78</xdr:row>
      <xdr:rowOff>43568</xdr:rowOff>
    </xdr:to>
    <xdr:sp macro="" textlink="">
      <xdr:nvSpPr>
        <xdr:cNvPr id="870" name="円/楕円 869"/>
        <xdr:cNvSpPr/>
      </xdr:nvSpPr>
      <xdr:spPr>
        <a:xfrm>
          <a:off x="19494500" y="133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34695</xdr:rowOff>
    </xdr:from>
    <xdr:ext cx="534377" cy="259045"/>
    <xdr:sp macro="" textlink="">
      <xdr:nvSpPr>
        <xdr:cNvPr id="871" name="テキスト ボックス 870"/>
        <xdr:cNvSpPr txBox="1"/>
      </xdr:nvSpPr>
      <xdr:spPr>
        <a:xfrm>
          <a:off x="19278111" y="1340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60001</xdr:rowOff>
    </xdr:from>
    <xdr:to>
      <xdr:col>27</xdr:col>
      <xdr:colOff>161925</xdr:colOff>
      <xdr:row>77</xdr:row>
      <xdr:rowOff>161601</xdr:rowOff>
    </xdr:to>
    <xdr:sp macro="" textlink="">
      <xdr:nvSpPr>
        <xdr:cNvPr id="872" name="円/楕円 871"/>
        <xdr:cNvSpPr/>
      </xdr:nvSpPr>
      <xdr:spPr>
        <a:xfrm>
          <a:off x="18605500" y="132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152728</xdr:rowOff>
    </xdr:from>
    <xdr:ext cx="534377" cy="259045"/>
    <xdr:sp macro="" textlink="">
      <xdr:nvSpPr>
        <xdr:cNvPr id="873" name="テキスト ボックス 872"/>
        <xdr:cNvSpPr txBox="1"/>
      </xdr:nvSpPr>
      <xdr:spPr>
        <a:xfrm>
          <a:off x="18389111" y="133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扶助費及び補助費等が類似団体内平均と比較し大きく上回っている。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扶助費については、生活保護費や子ども医療費対象の拡充、保育所・幼稚園の認定こども園化によるもので、補助費については、一部事務組合や公営企業会計への補助が要因となっている。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普通建設事業費（うち更新整備）については、平成</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年度は庁舎耐震補強工事、農業者トレーニングセンター改修工事などを実施した結果、前年度から大幅に増加している。</a:t>
          </a:r>
          <a:r>
            <a:rPr kumimoji="1" lang="ja-JP" altLang="ja-JP" sz="1100">
              <a:solidFill>
                <a:schemeClr val="dk1"/>
              </a:solidFill>
              <a:latin typeface="+mn-lt"/>
              <a:ea typeface="+mn-ea"/>
              <a:cs typeface="+mn-cs"/>
            </a:rPr>
            <a:t>今後</a:t>
          </a:r>
          <a:r>
            <a:rPr kumimoji="1" lang="ja-JP" altLang="en-US" sz="1100">
              <a:solidFill>
                <a:schemeClr val="dk1"/>
              </a:solidFill>
              <a:latin typeface="+mn-lt"/>
              <a:ea typeface="+mn-ea"/>
              <a:cs typeface="+mn-cs"/>
            </a:rPr>
            <a:t>も</a:t>
          </a:r>
          <a:r>
            <a:rPr kumimoji="1" lang="ja-JP" altLang="ja-JP" sz="1100">
              <a:solidFill>
                <a:schemeClr val="dk1"/>
              </a:solidFill>
              <a:latin typeface="+mn-lt"/>
              <a:ea typeface="+mn-ea"/>
              <a:cs typeface="+mn-cs"/>
            </a:rPr>
            <a:t>、北陸新幹線整備</a:t>
          </a:r>
          <a:r>
            <a:rPr kumimoji="1" lang="ja-JP" altLang="en-US" sz="1100">
              <a:solidFill>
                <a:schemeClr val="dk1"/>
              </a:solidFill>
              <a:latin typeface="+mn-lt"/>
              <a:ea typeface="+mn-ea"/>
              <a:cs typeface="+mn-cs"/>
            </a:rPr>
            <a:t>事業の実施</a:t>
          </a:r>
          <a:r>
            <a:rPr kumimoji="1" lang="ja-JP" altLang="ja-JP" sz="1100">
              <a:solidFill>
                <a:schemeClr val="dk1"/>
              </a:solidFill>
              <a:latin typeface="+mn-lt"/>
              <a:ea typeface="+mn-ea"/>
              <a:cs typeface="+mn-cs"/>
            </a:rPr>
            <a:t>などにより普通建設費</a:t>
          </a:r>
          <a:r>
            <a:rPr kumimoji="1" lang="ja-JP" altLang="en-US" sz="1100">
              <a:solidFill>
                <a:schemeClr val="dk1"/>
              </a:solidFill>
              <a:latin typeface="+mn-lt"/>
              <a:ea typeface="+mn-ea"/>
              <a:cs typeface="+mn-cs"/>
            </a:rPr>
            <a:t>（うち新規整備）</a:t>
          </a:r>
          <a:r>
            <a:rPr kumimoji="1" lang="ja-JP" altLang="ja-JP" sz="1100">
              <a:solidFill>
                <a:schemeClr val="dk1"/>
              </a:solidFill>
              <a:latin typeface="+mn-lt"/>
              <a:ea typeface="+mn-ea"/>
              <a:cs typeface="+mn-cs"/>
            </a:rPr>
            <a:t>の増加が見込まれることや、公共施設の老朽化が進み、その維持補修のための経費の増大が懸念されることから、扶助費及び補助費はもとよりその他の経費についても、抑制を図る必要がある。</a:t>
          </a:r>
          <a:endParaRPr lang="ja-JP" altLang="ja-JP"/>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福井県あわら市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28,805
28,467
116.98
15,639,355
15,171,450
424,575
8,415,664
17,828,565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30.5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9725</xdr:rowOff>
    </xdr:from>
    <xdr:to>
      <xdr:col>6</xdr:col>
      <xdr:colOff>511175</xdr:colOff>
      <xdr:row>34</xdr:row>
      <xdr:rowOff>29645</xdr:rowOff>
    </xdr:to>
    <xdr:cxnSp macro="">
      <xdr:nvCxnSpPr>
        <xdr:cNvPr id="63" name="直線コネクタ 62"/>
        <xdr:cNvCxnSpPr/>
      </xdr:nvCxnSpPr>
      <xdr:spPr>
        <a:xfrm>
          <a:off x="3797300" y="5667575"/>
          <a:ext cx="838200" cy="19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9725</xdr:rowOff>
    </xdr:from>
    <xdr:to>
      <xdr:col>5</xdr:col>
      <xdr:colOff>358775</xdr:colOff>
      <xdr:row>33</xdr:row>
      <xdr:rowOff>124678</xdr:rowOff>
    </xdr:to>
    <xdr:cxnSp macro="">
      <xdr:nvCxnSpPr>
        <xdr:cNvPr id="66" name="直線コネクタ 65"/>
        <xdr:cNvCxnSpPr/>
      </xdr:nvCxnSpPr>
      <xdr:spPr>
        <a:xfrm flipV="1">
          <a:off x="2908300" y="5667575"/>
          <a:ext cx="889000" cy="1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124678</xdr:rowOff>
    </xdr:from>
    <xdr:to>
      <xdr:col>4</xdr:col>
      <xdr:colOff>155575</xdr:colOff>
      <xdr:row>33</xdr:row>
      <xdr:rowOff>149171</xdr:rowOff>
    </xdr:to>
    <xdr:cxnSp macro="">
      <xdr:nvCxnSpPr>
        <xdr:cNvPr id="69" name="直線コネクタ 68"/>
        <xdr:cNvCxnSpPr/>
      </xdr:nvCxnSpPr>
      <xdr:spPr>
        <a:xfrm flipV="1">
          <a:off x="2019300" y="578252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77451</xdr:rowOff>
    </xdr:from>
    <xdr:ext cx="469744" cy="259045"/>
    <xdr:sp macro="" textlink="">
      <xdr:nvSpPr>
        <xdr:cNvPr id="71" name="テキスト ボックス 70"/>
        <xdr:cNvSpPr txBox="1"/>
      </xdr:nvSpPr>
      <xdr:spPr>
        <a:xfrm>
          <a:off x="2673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112595</xdr:rowOff>
    </xdr:from>
    <xdr:to>
      <xdr:col>2</xdr:col>
      <xdr:colOff>638175</xdr:colOff>
      <xdr:row>33</xdr:row>
      <xdr:rowOff>149171</xdr:rowOff>
    </xdr:to>
    <xdr:cxnSp macro="">
      <xdr:nvCxnSpPr>
        <xdr:cNvPr id="72" name="直線コネクタ 71"/>
        <xdr:cNvCxnSpPr/>
      </xdr:nvCxnSpPr>
      <xdr:spPr>
        <a:xfrm>
          <a:off x="1130300" y="577044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100964</xdr:rowOff>
    </xdr:from>
    <xdr:ext cx="469744" cy="259045"/>
    <xdr:sp macro="" textlink="">
      <xdr:nvSpPr>
        <xdr:cNvPr id="74" name="テキスト ボックス 73"/>
        <xdr:cNvSpPr txBox="1"/>
      </xdr:nvSpPr>
      <xdr:spPr>
        <a:xfrm>
          <a:off x="1784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37609</xdr:rowOff>
    </xdr:from>
    <xdr:ext cx="469744" cy="259045"/>
    <xdr:sp macro="" textlink="">
      <xdr:nvSpPr>
        <xdr:cNvPr id="76" name="テキスト ボックス 75"/>
        <xdr:cNvSpPr txBox="1"/>
      </xdr:nvSpPr>
      <xdr:spPr>
        <a:xfrm>
          <a:off x="895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150295</xdr:rowOff>
    </xdr:from>
    <xdr:to>
      <xdr:col>6</xdr:col>
      <xdr:colOff>561975</xdr:colOff>
      <xdr:row>34</xdr:row>
      <xdr:rowOff>80445</xdr:rowOff>
    </xdr:to>
    <xdr:sp macro="" textlink="">
      <xdr:nvSpPr>
        <xdr:cNvPr id="82" name="円/楕円 81"/>
        <xdr:cNvSpPr/>
      </xdr:nvSpPr>
      <xdr:spPr>
        <a:xfrm>
          <a:off x="4584700" y="58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1722</xdr:rowOff>
    </xdr:from>
    <xdr:ext cx="469744" cy="259045"/>
    <xdr:sp macro="" textlink="">
      <xdr:nvSpPr>
        <xdr:cNvPr id="83" name="議会費該当値テキスト"/>
        <xdr:cNvSpPr txBox="1"/>
      </xdr:nvSpPr>
      <xdr:spPr>
        <a:xfrm>
          <a:off x="4686300" y="565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130375</xdr:rowOff>
    </xdr:from>
    <xdr:to>
      <xdr:col>5</xdr:col>
      <xdr:colOff>409575</xdr:colOff>
      <xdr:row>33</xdr:row>
      <xdr:rowOff>60525</xdr:rowOff>
    </xdr:to>
    <xdr:sp macro="" textlink="">
      <xdr:nvSpPr>
        <xdr:cNvPr id="84" name="円/楕円 83"/>
        <xdr:cNvSpPr/>
      </xdr:nvSpPr>
      <xdr:spPr>
        <a:xfrm>
          <a:off x="3746500" y="56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77052</xdr:rowOff>
    </xdr:from>
    <xdr:ext cx="469744" cy="259045"/>
    <xdr:sp macro="" textlink="">
      <xdr:nvSpPr>
        <xdr:cNvPr id="85" name="テキスト ボックス 84"/>
        <xdr:cNvSpPr txBox="1"/>
      </xdr:nvSpPr>
      <xdr:spPr>
        <a:xfrm>
          <a:off x="3562427" y="539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73878</xdr:rowOff>
    </xdr:from>
    <xdr:to>
      <xdr:col>4</xdr:col>
      <xdr:colOff>206375</xdr:colOff>
      <xdr:row>34</xdr:row>
      <xdr:rowOff>4028</xdr:rowOff>
    </xdr:to>
    <xdr:sp macro="" textlink="">
      <xdr:nvSpPr>
        <xdr:cNvPr id="86" name="円/楕円 85"/>
        <xdr:cNvSpPr/>
      </xdr:nvSpPr>
      <xdr:spPr>
        <a:xfrm>
          <a:off x="2857500" y="57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20555</xdr:rowOff>
    </xdr:from>
    <xdr:ext cx="469744" cy="259045"/>
    <xdr:sp macro="" textlink="">
      <xdr:nvSpPr>
        <xdr:cNvPr id="87" name="テキスト ボックス 86"/>
        <xdr:cNvSpPr txBox="1"/>
      </xdr:nvSpPr>
      <xdr:spPr>
        <a:xfrm>
          <a:off x="2673427" y="550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98371</xdr:rowOff>
    </xdr:from>
    <xdr:to>
      <xdr:col>3</xdr:col>
      <xdr:colOff>3175</xdr:colOff>
      <xdr:row>34</xdr:row>
      <xdr:rowOff>28521</xdr:rowOff>
    </xdr:to>
    <xdr:sp macro="" textlink="">
      <xdr:nvSpPr>
        <xdr:cNvPr id="88" name="円/楕円 87"/>
        <xdr:cNvSpPr/>
      </xdr:nvSpPr>
      <xdr:spPr>
        <a:xfrm>
          <a:off x="1968500" y="57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45048</xdr:rowOff>
    </xdr:from>
    <xdr:ext cx="469744" cy="259045"/>
    <xdr:sp macro="" textlink="">
      <xdr:nvSpPr>
        <xdr:cNvPr id="89" name="テキスト ボックス 88"/>
        <xdr:cNvSpPr txBox="1"/>
      </xdr:nvSpPr>
      <xdr:spPr>
        <a:xfrm>
          <a:off x="1784427" y="55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61795</xdr:rowOff>
    </xdr:from>
    <xdr:to>
      <xdr:col>1</xdr:col>
      <xdr:colOff>485775</xdr:colOff>
      <xdr:row>33</xdr:row>
      <xdr:rowOff>163395</xdr:rowOff>
    </xdr:to>
    <xdr:sp macro="" textlink="">
      <xdr:nvSpPr>
        <xdr:cNvPr id="90" name="円/楕円 89"/>
        <xdr:cNvSpPr/>
      </xdr:nvSpPr>
      <xdr:spPr>
        <a:xfrm>
          <a:off x="1079500" y="57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8472</xdr:rowOff>
    </xdr:from>
    <xdr:ext cx="469744" cy="259045"/>
    <xdr:sp macro="" textlink="">
      <xdr:nvSpPr>
        <xdr:cNvPr id="91" name="テキスト ボックス 90"/>
        <xdr:cNvSpPr txBox="1"/>
      </xdr:nvSpPr>
      <xdr:spPr>
        <a:xfrm>
          <a:off x="895427" y="549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80664</xdr:rowOff>
    </xdr:from>
    <xdr:to>
      <xdr:col>6</xdr:col>
      <xdr:colOff>511175</xdr:colOff>
      <xdr:row>57</xdr:row>
      <xdr:rowOff>134389</xdr:rowOff>
    </xdr:to>
    <xdr:cxnSp macro="">
      <xdr:nvCxnSpPr>
        <xdr:cNvPr id="120" name="直線コネクタ 119"/>
        <xdr:cNvCxnSpPr/>
      </xdr:nvCxnSpPr>
      <xdr:spPr>
        <a:xfrm flipV="1">
          <a:off x="3797300" y="9853314"/>
          <a:ext cx="838200" cy="5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134389</xdr:rowOff>
    </xdr:from>
    <xdr:to>
      <xdr:col>5</xdr:col>
      <xdr:colOff>358775</xdr:colOff>
      <xdr:row>58</xdr:row>
      <xdr:rowOff>46755</xdr:rowOff>
    </xdr:to>
    <xdr:cxnSp macro="">
      <xdr:nvCxnSpPr>
        <xdr:cNvPr id="123" name="直線コネクタ 122"/>
        <xdr:cNvCxnSpPr/>
      </xdr:nvCxnSpPr>
      <xdr:spPr>
        <a:xfrm flipV="1">
          <a:off x="2908300" y="9907039"/>
          <a:ext cx="889000" cy="8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149263</xdr:rowOff>
    </xdr:from>
    <xdr:to>
      <xdr:col>4</xdr:col>
      <xdr:colOff>155575</xdr:colOff>
      <xdr:row>58</xdr:row>
      <xdr:rowOff>46755</xdr:rowOff>
    </xdr:to>
    <xdr:cxnSp macro="">
      <xdr:nvCxnSpPr>
        <xdr:cNvPr id="126" name="直線コネクタ 125"/>
        <xdr:cNvCxnSpPr/>
      </xdr:nvCxnSpPr>
      <xdr:spPr>
        <a:xfrm>
          <a:off x="2019300" y="992191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149263</xdr:rowOff>
    </xdr:from>
    <xdr:to>
      <xdr:col>2</xdr:col>
      <xdr:colOff>638175</xdr:colOff>
      <xdr:row>58</xdr:row>
      <xdr:rowOff>49147</xdr:rowOff>
    </xdr:to>
    <xdr:cxnSp macro="">
      <xdr:nvCxnSpPr>
        <xdr:cNvPr id="129" name="直線コネクタ 128"/>
        <xdr:cNvCxnSpPr/>
      </xdr:nvCxnSpPr>
      <xdr:spPr>
        <a:xfrm flipV="1">
          <a:off x="1130300" y="9921913"/>
          <a:ext cx="889000" cy="7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29864</xdr:rowOff>
    </xdr:from>
    <xdr:to>
      <xdr:col>6</xdr:col>
      <xdr:colOff>561975</xdr:colOff>
      <xdr:row>57</xdr:row>
      <xdr:rowOff>131464</xdr:rowOff>
    </xdr:to>
    <xdr:sp macro="" textlink="">
      <xdr:nvSpPr>
        <xdr:cNvPr id="139" name="円/楕円 138"/>
        <xdr:cNvSpPr/>
      </xdr:nvSpPr>
      <xdr:spPr>
        <a:xfrm>
          <a:off x="4584700" y="9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52741</xdr:rowOff>
    </xdr:from>
    <xdr:ext cx="534377" cy="259045"/>
    <xdr:sp macro="" textlink="">
      <xdr:nvSpPr>
        <xdr:cNvPr id="140" name="総務費該当値テキスト"/>
        <xdr:cNvSpPr txBox="1"/>
      </xdr:nvSpPr>
      <xdr:spPr>
        <a:xfrm>
          <a:off x="4686300" y="96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80,495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83589</xdr:rowOff>
    </xdr:from>
    <xdr:to>
      <xdr:col>5</xdr:col>
      <xdr:colOff>409575</xdr:colOff>
      <xdr:row>58</xdr:row>
      <xdr:rowOff>13739</xdr:rowOff>
    </xdr:to>
    <xdr:sp macro="" textlink="">
      <xdr:nvSpPr>
        <xdr:cNvPr id="141" name="円/楕円 140"/>
        <xdr:cNvSpPr/>
      </xdr:nvSpPr>
      <xdr:spPr>
        <a:xfrm>
          <a:off x="3746500" y="985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4866</xdr:rowOff>
    </xdr:from>
    <xdr:ext cx="534377" cy="259045"/>
    <xdr:sp macro="" textlink="">
      <xdr:nvSpPr>
        <xdr:cNvPr id="142" name="テキスト ボックス 141"/>
        <xdr:cNvSpPr txBox="1"/>
      </xdr:nvSpPr>
      <xdr:spPr>
        <a:xfrm>
          <a:off x="3530111" y="99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66,394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167405</xdr:rowOff>
    </xdr:from>
    <xdr:to>
      <xdr:col>4</xdr:col>
      <xdr:colOff>206375</xdr:colOff>
      <xdr:row>58</xdr:row>
      <xdr:rowOff>97555</xdr:rowOff>
    </xdr:to>
    <xdr:sp macro="" textlink="">
      <xdr:nvSpPr>
        <xdr:cNvPr id="143" name="円/楕円 142"/>
        <xdr:cNvSpPr/>
      </xdr:nvSpPr>
      <xdr:spPr>
        <a:xfrm>
          <a:off x="2857500" y="994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88682</xdr:rowOff>
    </xdr:from>
    <xdr:ext cx="534377" cy="259045"/>
    <xdr:sp macro="" textlink="">
      <xdr:nvSpPr>
        <xdr:cNvPr id="144" name="テキスト ボックス 143"/>
        <xdr:cNvSpPr txBox="1"/>
      </xdr:nvSpPr>
      <xdr:spPr>
        <a:xfrm>
          <a:off x="2641111" y="1003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98463</xdr:rowOff>
    </xdr:from>
    <xdr:to>
      <xdr:col>3</xdr:col>
      <xdr:colOff>3175</xdr:colOff>
      <xdr:row>58</xdr:row>
      <xdr:rowOff>28613</xdr:rowOff>
    </xdr:to>
    <xdr:sp macro="" textlink="">
      <xdr:nvSpPr>
        <xdr:cNvPr id="145" name="円/楕円 144"/>
        <xdr:cNvSpPr/>
      </xdr:nvSpPr>
      <xdr:spPr>
        <a:xfrm>
          <a:off x="1968500" y="98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19740</xdr:rowOff>
    </xdr:from>
    <xdr:ext cx="534377" cy="259045"/>
    <xdr:sp macro="" textlink="">
      <xdr:nvSpPr>
        <xdr:cNvPr id="146" name="テキスト ボックス 145"/>
        <xdr:cNvSpPr txBox="1"/>
      </xdr:nvSpPr>
      <xdr:spPr>
        <a:xfrm>
          <a:off x="1752111" y="99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169797</xdr:rowOff>
    </xdr:from>
    <xdr:to>
      <xdr:col>1</xdr:col>
      <xdr:colOff>485775</xdr:colOff>
      <xdr:row>58</xdr:row>
      <xdr:rowOff>99947</xdr:rowOff>
    </xdr:to>
    <xdr:sp macro="" textlink="">
      <xdr:nvSpPr>
        <xdr:cNvPr id="147" name="円/楕円 146"/>
        <xdr:cNvSpPr/>
      </xdr:nvSpPr>
      <xdr:spPr>
        <a:xfrm>
          <a:off x="1079500" y="994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91074</xdr:rowOff>
    </xdr:from>
    <xdr:ext cx="534377" cy="259045"/>
    <xdr:sp macro="" textlink="">
      <xdr:nvSpPr>
        <xdr:cNvPr id="148" name="テキスト ボックス 147"/>
        <xdr:cNvSpPr txBox="1"/>
      </xdr:nvSpPr>
      <xdr:spPr>
        <a:xfrm>
          <a:off x="863111" y="1003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149,125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158998</xdr:rowOff>
    </xdr:from>
    <xdr:to>
      <xdr:col>6</xdr:col>
      <xdr:colOff>511175</xdr:colOff>
      <xdr:row>78</xdr:row>
      <xdr:rowOff>15920</xdr:rowOff>
    </xdr:to>
    <xdr:cxnSp macro="">
      <xdr:nvCxnSpPr>
        <xdr:cNvPr id="178" name="直線コネクタ 177"/>
        <xdr:cNvCxnSpPr/>
      </xdr:nvCxnSpPr>
      <xdr:spPr>
        <a:xfrm flipV="1">
          <a:off x="3797300" y="13360648"/>
          <a:ext cx="838200" cy="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128790</xdr:rowOff>
    </xdr:from>
    <xdr:ext cx="599010" cy="259045"/>
    <xdr:sp macro="" textlink="">
      <xdr:nvSpPr>
        <xdr:cNvPr id="179" name="民生費平均値テキスト"/>
        <xdr:cNvSpPr txBox="1"/>
      </xdr:nvSpPr>
      <xdr:spPr>
        <a:xfrm>
          <a:off x="4686300" y="13330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81682</xdr:rowOff>
    </xdr:from>
    <xdr:to>
      <xdr:col>5</xdr:col>
      <xdr:colOff>358775</xdr:colOff>
      <xdr:row>78</xdr:row>
      <xdr:rowOff>15920</xdr:rowOff>
    </xdr:to>
    <xdr:cxnSp macro="">
      <xdr:nvCxnSpPr>
        <xdr:cNvPr id="181" name="直線コネクタ 180"/>
        <xdr:cNvCxnSpPr/>
      </xdr:nvCxnSpPr>
      <xdr:spPr>
        <a:xfrm>
          <a:off x="2908300" y="13283332"/>
          <a:ext cx="889000" cy="10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86792</xdr:rowOff>
    </xdr:from>
    <xdr:ext cx="599010" cy="259045"/>
    <xdr:sp macro="" textlink="">
      <xdr:nvSpPr>
        <xdr:cNvPr id="183" name="テキスト ボックス 182"/>
        <xdr:cNvSpPr txBox="1"/>
      </xdr:nvSpPr>
      <xdr:spPr>
        <a:xfrm>
          <a:off x="3497794"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81682</xdr:rowOff>
    </xdr:from>
    <xdr:to>
      <xdr:col>4</xdr:col>
      <xdr:colOff>155575</xdr:colOff>
      <xdr:row>78</xdr:row>
      <xdr:rowOff>70788</xdr:rowOff>
    </xdr:to>
    <xdr:cxnSp macro="">
      <xdr:nvCxnSpPr>
        <xdr:cNvPr id="184" name="直線コネクタ 183"/>
        <xdr:cNvCxnSpPr/>
      </xdr:nvCxnSpPr>
      <xdr:spPr>
        <a:xfrm flipV="1">
          <a:off x="2019300" y="13283332"/>
          <a:ext cx="889000" cy="16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25547</xdr:rowOff>
    </xdr:from>
    <xdr:ext cx="599010" cy="259045"/>
    <xdr:sp macro="" textlink="">
      <xdr:nvSpPr>
        <xdr:cNvPr id="186" name="テキスト ボックス 185"/>
        <xdr:cNvSpPr txBox="1"/>
      </xdr:nvSpPr>
      <xdr:spPr>
        <a:xfrm>
          <a:off x="2608794"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45292</xdr:rowOff>
    </xdr:from>
    <xdr:to>
      <xdr:col>2</xdr:col>
      <xdr:colOff>638175</xdr:colOff>
      <xdr:row>78</xdr:row>
      <xdr:rowOff>70788</xdr:rowOff>
    </xdr:to>
    <xdr:cxnSp macro="">
      <xdr:nvCxnSpPr>
        <xdr:cNvPr id="187" name="直線コネクタ 186"/>
        <xdr:cNvCxnSpPr/>
      </xdr:nvCxnSpPr>
      <xdr:spPr>
        <a:xfrm>
          <a:off x="1130300" y="13418392"/>
          <a:ext cx="889000" cy="2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108198</xdr:rowOff>
    </xdr:from>
    <xdr:to>
      <xdr:col>6</xdr:col>
      <xdr:colOff>561975</xdr:colOff>
      <xdr:row>78</xdr:row>
      <xdr:rowOff>38348</xdr:rowOff>
    </xdr:to>
    <xdr:sp macro="" textlink="">
      <xdr:nvSpPr>
        <xdr:cNvPr id="197" name="円/楕円 196"/>
        <xdr:cNvSpPr/>
      </xdr:nvSpPr>
      <xdr:spPr>
        <a:xfrm>
          <a:off x="4584700" y="133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131075</xdr:rowOff>
    </xdr:from>
    <xdr:ext cx="599010" cy="259045"/>
    <xdr:sp macro="" textlink="">
      <xdr:nvSpPr>
        <xdr:cNvPr id="198" name="民生費該当値テキスト"/>
        <xdr:cNvSpPr txBox="1"/>
      </xdr:nvSpPr>
      <xdr:spPr>
        <a:xfrm>
          <a:off x="4686300" y="1316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159,935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136570</xdr:rowOff>
    </xdr:from>
    <xdr:to>
      <xdr:col>5</xdr:col>
      <xdr:colOff>409575</xdr:colOff>
      <xdr:row>78</xdr:row>
      <xdr:rowOff>66720</xdr:rowOff>
    </xdr:to>
    <xdr:sp macro="" textlink="">
      <xdr:nvSpPr>
        <xdr:cNvPr id="199" name="円/楕円 198"/>
        <xdr:cNvSpPr/>
      </xdr:nvSpPr>
      <xdr:spPr>
        <a:xfrm>
          <a:off x="3746500" y="133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83247</xdr:rowOff>
    </xdr:from>
    <xdr:ext cx="599010" cy="259045"/>
    <xdr:sp macro="" textlink="">
      <xdr:nvSpPr>
        <xdr:cNvPr id="200" name="テキスト ボックス 199"/>
        <xdr:cNvSpPr txBox="1"/>
      </xdr:nvSpPr>
      <xdr:spPr>
        <a:xfrm>
          <a:off x="3497794" y="1311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152,488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30882</xdr:rowOff>
    </xdr:from>
    <xdr:to>
      <xdr:col>4</xdr:col>
      <xdr:colOff>206375</xdr:colOff>
      <xdr:row>77</xdr:row>
      <xdr:rowOff>132482</xdr:rowOff>
    </xdr:to>
    <xdr:sp macro="" textlink="">
      <xdr:nvSpPr>
        <xdr:cNvPr id="201" name="円/楕円 200"/>
        <xdr:cNvSpPr/>
      </xdr:nvSpPr>
      <xdr:spPr>
        <a:xfrm>
          <a:off x="2857500" y="132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149009</xdr:rowOff>
    </xdr:from>
    <xdr:ext cx="599010" cy="259045"/>
    <xdr:sp macro="" textlink="">
      <xdr:nvSpPr>
        <xdr:cNvPr id="202" name="テキスト ボックス 201"/>
        <xdr:cNvSpPr txBox="1"/>
      </xdr:nvSpPr>
      <xdr:spPr>
        <a:xfrm>
          <a:off x="2608794" y="1300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180,228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19988</xdr:rowOff>
    </xdr:from>
    <xdr:to>
      <xdr:col>3</xdr:col>
      <xdr:colOff>3175</xdr:colOff>
      <xdr:row>78</xdr:row>
      <xdr:rowOff>121588</xdr:rowOff>
    </xdr:to>
    <xdr:sp macro="" textlink="">
      <xdr:nvSpPr>
        <xdr:cNvPr id="203" name="円/楕円 202"/>
        <xdr:cNvSpPr/>
      </xdr:nvSpPr>
      <xdr:spPr>
        <a:xfrm>
          <a:off x="1968500" y="1339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112715</xdr:rowOff>
    </xdr:from>
    <xdr:ext cx="599010" cy="259045"/>
    <xdr:sp macro="" textlink="">
      <xdr:nvSpPr>
        <xdr:cNvPr id="204" name="テキスト ボックス 203"/>
        <xdr:cNvSpPr txBox="1"/>
      </xdr:nvSpPr>
      <xdr:spPr>
        <a:xfrm>
          <a:off x="1719794" y="134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165942</xdr:rowOff>
    </xdr:from>
    <xdr:to>
      <xdr:col>1</xdr:col>
      <xdr:colOff>485775</xdr:colOff>
      <xdr:row>78</xdr:row>
      <xdr:rowOff>96092</xdr:rowOff>
    </xdr:to>
    <xdr:sp macro="" textlink="">
      <xdr:nvSpPr>
        <xdr:cNvPr id="205" name="円/楕円 204"/>
        <xdr:cNvSpPr/>
      </xdr:nvSpPr>
      <xdr:spPr>
        <a:xfrm>
          <a:off x="1079500" y="133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87219</xdr:rowOff>
    </xdr:from>
    <xdr:ext cx="599010" cy="259045"/>
    <xdr:sp macro="" textlink="">
      <xdr:nvSpPr>
        <xdr:cNvPr id="206" name="テキスト ボックス 205"/>
        <xdr:cNvSpPr txBox="1"/>
      </xdr:nvSpPr>
      <xdr:spPr>
        <a:xfrm>
          <a:off x="830794" y="1346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60477</xdr:rowOff>
    </xdr:from>
    <xdr:to>
      <xdr:col>6</xdr:col>
      <xdr:colOff>511175</xdr:colOff>
      <xdr:row>97</xdr:row>
      <xdr:rowOff>81090</xdr:rowOff>
    </xdr:to>
    <xdr:cxnSp macro="">
      <xdr:nvCxnSpPr>
        <xdr:cNvPr id="235" name="直線コネクタ 234"/>
        <xdr:cNvCxnSpPr/>
      </xdr:nvCxnSpPr>
      <xdr:spPr>
        <a:xfrm>
          <a:off x="3797300" y="16691127"/>
          <a:ext cx="8382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60477</xdr:rowOff>
    </xdr:from>
    <xdr:to>
      <xdr:col>5</xdr:col>
      <xdr:colOff>358775</xdr:colOff>
      <xdr:row>97</xdr:row>
      <xdr:rowOff>92151</xdr:rowOff>
    </xdr:to>
    <xdr:cxnSp macro="">
      <xdr:nvCxnSpPr>
        <xdr:cNvPr id="238" name="直線コネクタ 237"/>
        <xdr:cNvCxnSpPr/>
      </xdr:nvCxnSpPr>
      <xdr:spPr>
        <a:xfrm flipV="1">
          <a:off x="2908300" y="16691127"/>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55245</xdr:rowOff>
    </xdr:from>
    <xdr:to>
      <xdr:col>4</xdr:col>
      <xdr:colOff>155575</xdr:colOff>
      <xdr:row>97</xdr:row>
      <xdr:rowOff>92151</xdr:rowOff>
    </xdr:to>
    <xdr:cxnSp macro="">
      <xdr:nvCxnSpPr>
        <xdr:cNvPr id="241" name="直線コネクタ 240"/>
        <xdr:cNvCxnSpPr/>
      </xdr:nvCxnSpPr>
      <xdr:spPr>
        <a:xfrm>
          <a:off x="2019300" y="16685895"/>
          <a:ext cx="889000" cy="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55245</xdr:rowOff>
    </xdr:from>
    <xdr:to>
      <xdr:col>2</xdr:col>
      <xdr:colOff>638175</xdr:colOff>
      <xdr:row>97</xdr:row>
      <xdr:rowOff>74854</xdr:rowOff>
    </xdr:to>
    <xdr:cxnSp macro="">
      <xdr:nvCxnSpPr>
        <xdr:cNvPr id="244" name="直線コネクタ 243"/>
        <xdr:cNvCxnSpPr/>
      </xdr:nvCxnSpPr>
      <xdr:spPr>
        <a:xfrm flipV="1">
          <a:off x="1130300" y="16685895"/>
          <a:ext cx="889000" cy="1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30290</xdr:rowOff>
    </xdr:from>
    <xdr:to>
      <xdr:col>6</xdr:col>
      <xdr:colOff>561975</xdr:colOff>
      <xdr:row>97</xdr:row>
      <xdr:rowOff>131890</xdr:rowOff>
    </xdr:to>
    <xdr:sp macro="" textlink="">
      <xdr:nvSpPr>
        <xdr:cNvPr id="254" name="円/楕円 253"/>
        <xdr:cNvSpPr/>
      </xdr:nvSpPr>
      <xdr:spPr>
        <a:xfrm>
          <a:off x="4584700" y="166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116667</xdr:rowOff>
    </xdr:from>
    <xdr:ext cx="534377" cy="259045"/>
    <xdr:sp macro="" textlink="">
      <xdr:nvSpPr>
        <xdr:cNvPr id="255" name="衛生費該当値テキスト"/>
        <xdr:cNvSpPr txBox="1"/>
      </xdr:nvSpPr>
      <xdr:spPr>
        <a:xfrm>
          <a:off x="4686300" y="1657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24,115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9677</xdr:rowOff>
    </xdr:from>
    <xdr:to>
      <xdr:col>5</xdr:col>
      <xdr:colOff>409575</xdr:colOff>
      <xdr:row>97</xdr:row>
      <xdr:rowOff>111277</xdr:rowOff>
    </xdr:to>
    <xdr:sp macro="" textlink="">
      <xdr:nvSpPr>
        <xdr:cNvPr id="256" name="円/楕円 255"/>
        <xdr:cNvSpPr/>
      </xdr:nvSpPr>
      <xdr:spPr>
        <a:xfrm>
          <a:off x="3746500" y="1664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102404</xdr:rowOff>
    </xdr:from>
    <xdr:ext cx="534377" cy="259045"/>
    <xdr:sp macro="" textlink="">
      <xdr:nvSpPr>
        <xdr:cNvPr id="257" name="テキスト ボックス 256"/>
        <xdr:cNvSpPr txBox="1"/>
      </xdr:nvSpPr>
      <xdr:spPr>
        <a:xfrm>
          <a:off x="3530111" y="1673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41351</xdr:rowOff>
    </xdr:from>
    <xdr:to>
      <xdr:col>4</xdr:col>
      <xdr:colOff>206375</xdr:colOff>
      <xdr:row>97</xdr:row>
      <xdr:rowOff>142951</xdr:rowOff>
    </xdr:to>
    <xdr:sp macro="" textlink="">
      <xdr:nvSpPr>
        <xdr:cNvPr id="258" name="円/楕円 257"/>
        <xdr:cNvSpPr/>
      </xdr:nvSpPr>
      <xdr:spPr>
        <a:xfrm>
          <a:off x="2857500" y="166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134078</xdr:rowOff>
    </xdr:from>
    <xdr:ext cx="534377" cy="259045"/>
    <xdr:sp macro="" textlink="">
      <xdr:nvSpPr>
        <xdr:cNvPr id="259" name="テキスト ボックス 258"/>
        <xdr:cNvSpPr txBox="1"/>
      </xdr:nvSpPr>
      <xdr:spPr>
        <a:xfrm>
          <a:off x="2641111" y="1676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4445</xdr:rowOff>
    </xdr:from>
    <xdr:to>
      <xdr:col>3</xdr:col>
      <xdr:colOff>3175</xdr:colOff>
      <xdr:row>97</xdr:row>
      <xdr:rowOff>106045</xdr:rowOff>
    </xdr:to>
    <xdr:sp macro="" textlink="">
      <xdr:nvSpPr>
        <xdr:cNvPr id="260" name="円/楕円 259"/>
        <xdr:cNvSpPr/>
      </xdr:nvSpPr>
      <xdr:spPr>
        <a:xfrm>
          <a:off x="1968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97172</xdr:rowOff>
    </xdr:from>
    <xdr:ext cx="534377" cy="259045"/>
    <xdr:sp macro="" textlink="">
      <xdr:nvSpPr>
        <xdr:cNvPr id="261" name="テキスト ボックス 260"/>
        <xdr:cNvSpPr txBox="1"/>
      </xdr:nvSpPr>
      <xdr:spPr>
        <a:xfrm>
          <a:off x="1752111" y="167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24054</xdr:rowOff>
    </xdr:from>
    <xdr:to>
      <xdr:col>1</xdr:col>
      <xdr:colOff>485775</xdr:colOff>
      <xdr:row>97</xdr:row>
      <xdr:rowOff>125654</xdr:rowOff>
    </xdr:to>
    <xdr:sp macro="" textlink="">
      <xdr:nvSpPr>
        <xdr:cNvPr id="262" name="円/楕円 261"/>
        <xdr:cNvSpPr/>
      </xdr:nvSpPr>
      <xdr:spPr>
        <a:xfrm>
          <a:off x="1079500" y="1665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116781</xdr:rowOff>
    </xdr:from>
    <xdr:ext cx="534377" cy="259045"/>
    <xdr:sp macro="" textlink="">
      <xdr:nvSpPr>
        <xdr:cNvPr id="263" name="テキスト ボックス 262"/>
        <xdr:cNvSpPr txBox="1"/>
      </xdr:nvSpPr>
      <xdr:spPr>
        <a:xfrm>
          <a:off x="863111" y="1674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55499</xdr:rowOff>
    </xdr:from>
    <xdr:to>
      <xdr:col>15</xdr:col>
      <xdr:colOff>180975</xdr:colOff>
      <xdr:row>36</xdr:row>
      <xdr:rowOff>67501</xdr:rowOff>
    </xdr:to>
    <xdr:cxnSp macro="">
      <xdr:nvCxnSpPr>
        <xdr:cNvPr id="292" name="直線コネクタ 291"/>
        <xdr:cNvCxnSpPr/>
      </xdr:nvCxnSpPr>
      <xdr:spPr>
        <a:xfrm flipV="1">
          <a:off x="9639300" y="6227699"/>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85805</xdr:rowOff>
    </xdr:from>
    <xdr:ext cx="469744" cy="259045"/>
    <xdr:sp macro="" textlink="">
      <xdr:nvSpPr>
        <xdr:cNvPr id="293" name="労働費平均値テキスト"/>
        <xdr:cNvSpPr txBox="1"/>
      </xdr:nvSpPr>
      <xdr:spPr>
        <a:xfrm>
          <a:off x="10528300" y="6429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67501</xdr:rowOff>
    </xdr:from>
    <xdr:to>
      <xdr:col>14</xdr:col>
      <xdr:colOff>28575</xdr:colOff>
      <xdr:row>36</xdr:row>
      <xdr:rowOff>71310</xdr:rowOff>
    </xdr:to>
    <xdr:cxnSp macro="">
      <xdr:nvCxnSpPr>
        <xdr:cNvPr id="295" name="直線コネクタ 294"/>
        <xdr:cNvCxnSpPr/>
      </xdr:nvCxnSpPr>
      <xdr:spPr>
        <a:xfrm flipV="1">
          <a:off x="8750300" y="623970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164482</xdr:rowOff>
    </xdr:from>
    <xdr:ext cx="469744" cy="259045"/>
    <xdr:sp macro="" textlink="">
      <xdr:nvSpPr>
        <xdr:cNvPr id="297" name="テキスト ボックス 296"/>
        <xdr:cNvSpPr txBox="1"/>
      </xdr:nvSpPr>
      <xdr:spPr>
        <a:xfrm>
          <a:off x="940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138747</xdr:rowOff>
    </xdr:from>
    <xdr:to>
      <xdr:col>12</xdr:col>
      <xdr:colOff>511175</xdr:colOff>
      <xdr:row>36</xdr:row>
      <xdr:rowOff>71310</xdr:rowOff>
    </xdr:to>
    <xdr:cxnSp macro="">
      <xdr:nvCxnSpPr>
        <xdr:cNvPr id="298" name="直線コネクタ 297"/>
        <xdr:cNvCxnSpPr/>
      </xdr:nvCxnSpPr>
      <xdr:spPr>
        <a:xfrm>
          <a:off x="7861300" y="6139497"/>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100474</xdr:rowOff>
    </xdr:from>
    <xdr:ext cx="469744" cy="259045"/>
    <xdr:sp macro="" textlink="">
      <xdr:nvSpPr>
        <xdr:cNvPr id="300" name="テキスト ボックス 299"/>
        <xdr:cNvSpPr txBox="1"/>
      </xdr:nvSpPr>
      <xdr:spPr>
        <a:xfrm>
          <a:off x="8515427"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170752</xdr:rowOff>
    </xdr:from>
    <xdr:to>
      <xdr:col>11</xdr:col>
      <xdr:colOff>307975</xdr:colOff>
      <xdr:row>35</xdr:row>
      <xdr:rowOff>138747</xdr:rowOff>
    </xdr:to>
    <xdr:cxnSp macro="">
      <xdr:nvCxnSpPr>
        <xdr:cNvPr id="301" name="直線コネクタ 300"/>
        <xdr:cNvCxnSpPr/>
      </xdr:nvCxnSpPr>
      <xdr:spPr>
        <a:xfrm>
          <a:off x="6972300" y="6000052"/>
          <a:ext cx="889000" cy="1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148099</xdr:rowOff>
    </xdr:from>
    <xdr:ext cx="469744" cy="259045"/>
    <xdr:sp macro="" textlink="">
      <xdr:nvSpPr>
        <xdr:cNvPr id="303" name="テキスト ボックス 302"/>
        <xdr:cNvSpPr txBox="1"/>
      </xdr:nvSpPr>
      <xdr:spPr>
        <a:xfrm>
          <a:off x="7626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66184</xdr:rowOff>
    </xdr:from>
    <xdr:ext cx="469744" cy="259045"/>
    <xdr:sp macro="" textlink="">
      <xdr:nvSpPr>
        <xdr:cNvPr id="305" name="テキスト ボックス 304"/>
        <xdr:cNvSpPr txBox="1"/>
      </xdr:nvSpPr>
      <xdr:spPr>
        <a:xfrm>
          <a:off x="6737427" y="62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4699</xdr:rowOff>
    </xdr:from>
    <xdr:to>
      <xdr:col>15</xdr:col>
      <xdr:colOff>231775</xdr:colOff>
      <xdr:row>36</xdr:row>
      <xdr:rowOff>106299</xdr:rowOff>
    </xdr:to>
    <xdr:sp macro="" textlink="">
      <xdr:nvSpPr>
        <xdr:cNvPr id="311" name="円/楕円 310"/>
        <xdr:cNvSpPr/>
      </xdr:nvSpPr>
      <xdr:spPr>
        <a:xfrm>
          <a:off x="10426700" y="61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27576</xdr:rowOff>
    </xdr:from>
    <xdr:ext cx="469744" cy="259045"/>
    <xdr:sp macro="" textlink="">
      <xdr:nvSpPr>
        <xdr:cNvPr id="312" name="労働費該当値テキスト"/>
        <xdr:cNvSpPr txBox="1"/>
      </xdr:nvSpPr>
      <xdr:spPr>
        <a:xfrm>
          <a:off x="10528300" y="602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16701</xdr:rowOff>
    </xdr:from>
    <xdr:to>
      <xdr:col>14</xdr:col>
      <xdr:colOff>79375</xdr:colOff>
      <xdr:row>36</xdr:row>
      <xdr:rowOff>118301</xdr:rowOff>
    </xdr:to>
    <xdr:sp macro="" textlink="">
      <xdr:nvSpPr>
        <xdr:cNvPr id="313" name="円/楕円 312"/>
        <xdr:cNvSpPr/>
      </xdr:nvSpPr>
      <xdr:spPr>
        <a:xfrm>
          <a:off x="9588500" y="618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134828</xdr:rowOff>
    </xdr:from>
    <xdr:ext cx="469744" cy="259045"/>
    <xdr:sp macro="" textlink="">
      <xdr:nvSpPr>
        <xdr:cNvPr id="314" name="テキスト ボックス 313"/>
        <xdr:cNvSpPr txBox="1"/>
      </xdr:nvSpPr>
      <xdr:spPr>
        <a:xfrm>
          <a:off x="9404427" y="596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20510</xdr:rowOff>
    </xdr:from>
    <xdr:to>
      <xdr:col>12</xdr:col>
      <xdr:colOff>561975</xdr:colOff>
      <xdr:row>36</xdr:row>
      <xdr:rowOff>122110</xdr:rowOff>
    </xdr:to>
    <xdr:sp macro="" textlink="">
      <xdr:nvSpPr>
        <xdr:cNvPr id="315" name="円/楕円 314"/>
        <xdr:cNvSpPr/>
      </xdr:nvSpPr>
      <xdr:spPr>
        <a:xfrm>
          <a:off x="8699500" y="61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138637</xdr:rowOff>
    </xdr:from>
    <xdr:ext cx="469744" cy="259045"/>
    <xdr:sp macro="" textlink="">
      <xdr:nvSpPr>
        <xdr:cNvPr id="316" name="テキスト ボックス 315"/>
        <xdr:cNvSpPr txBox="1"/>
      </xdr:nvSpPr>
      <xdr:spPr>
        <a:xfrm>
          <a:off x="8515427" y="596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87947</xdr:rowOff>
    </xdr:from>
    <xdr:to>
      <xdr:col>11</xdr:col>
      <xdr:colOff>358775</xdr:colOff>
      <xdr:row>36</xdr:row>
      <xdr:rowOff>18097</xdr:rowOff>
    </xdr:to>
    <xdr:sp macro="" textlink="">
      <xdr:nvSpPr>
        <xdr:cNvPr id="317" name="円/楕円 316"/>
        <xdr:cNvSpPr/>
      </xdr:nvSpPr>
      <xdr:spPr>
        <a:xfrm>
          <a:off x="7810500" y="608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34624</xdr:rowOff>
    </xdr:from>
    <xdr:ext cx="469744" cy="259045"/>
    <xdr:sp macro="" textlink="">
      <xdr:nvSpPr>
        <xdr:cNvPr id="318" name="テキスト ボックス 317"/>
        <xdr:cNvSpPr txBox="1"/>
      </xdr:nvSpPr>
      <xdr:spPr>
        <a:xfrm>
          <a:off x="7626427" y="586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119952</xdr:rowOff>
    </xdr:from>
    <xdr:to>
      <xdr:col>10</xdr:col>
      <xdr:colOff>155575</xdr:colOff>
      <xdr:row>35</xdr:row>
      <xdr:rowOff>50102</xdr:rowOff>
    </xdr:to>
    <xdr:sp macro="" textlink="">
      <xdr:nvSpPr>
        <xdr:cNvPr id="319" name="円/楕円 318"/>
        <xdr:cNvSpPr/>
      </xdr:nvSpPr>
      <xdr:spPr>
        <a:xfrm>
          <a:off x="6921500" y="594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66629</xdr:rowOff>
    </xdr:from>
    <xdr:ext cx="469744" cy="259045"/>
    <xdr:sp macro="" textlink="">
      <xdr:nvSpPr>
        <xdr:cNvPr id="320" name="テキスト ボックス 319"/>
        <xdr:cNvSpPr txBox="1"/>
      </xdr:nvSpPr>
      <xdr:spPr>
        <a:xfrm>
          <a:off x="6737427" y="572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46038</xdr:rowOff>
    </xdr:from>
    <xdr:to>
      <xdr:col>15</xdr:col>
      <xdr:colOff>180975</xdr:colOff>
      <xdr:row>57</xdr:row>
      <xdr:rowOff>60604</xdr:rowOff>
    </xdr:to>
    <xdr:cxnSp macro="">
      <xdr:nvCxnSpPr>
        <xdr:cNvPr id="349" name="直線コネクタ 348"/>
        <xdr:cNvCxnSpPr/>
      </xdr:nvCxnSpPr>
      <xdr:spPr>
        <a:xfrm flipV="1">
          <a:off x="9639300" y="9647238"/>
          <a:ext cx="838200" cy="18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60604</xdr:rowOff>
    </xdr:from>
    <xdr:to>
      <xdr:col>14</xdr:col>
      <xdr:colOff>28575</xdr:colOff>
      <xdr:row>57</xdr:row>
      <xdr:rowOff>112496</xdr:rowOff>
    </xdr:to>
    <xdr:cxnSp macro="">
      <xdr:nvCxnSpPr>
        <xdr:cNvPr id="352" name="直線コネクタ 351"/>
        <xdr:cNvCxnSpPr/>
      </xdr:nvCxnSpPr>
      <xdr:spPr>
        <a:xfrm flipV="1">
          <a:off x="8750300" y="9833254"/>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112496</xdr:rowOff>
    </xdr:from>
    <xdr:to>
      <xdr:col>12</xdr:col>
      <xdr:colOff>511175</xdr:colOff>
      <xdr:row>57</xdr:row>
      <xdr:rowOff>143955</xdr:rowOff>
    </xdr:to>
    <xdr:cxnSp macro="">
      <xdr:nvCxnSpPr>
        <xdr:cNvPr id="355" name="直線コネクタ 354"/>
        <xdr:cNvCxnSpPr/>
      </xdr:nvCxnSpPr>
      <xdr:spPr>
        <a:xfrm flipV="1">
          <a:off x="7861300" y="9885146"/>
          <a:ext cx="889000" cy="3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115088</xdr:rowOff>
    </xdr:from>
    <xdr:to>
      <xdr:col>11</xdr:col>
      <xdr:colOff>307975</xdr:colOff>
      <xdr:row>57</xdr:row>
      <xdr:rowOff>143955</xdr:rowOff>
    </xdr:to>
    <xdr:cxnSp macro="">
      <xdr:nvCxnSpPr>
        <xdr:cNvPr id="358" name="直線コネクタ 357"/>
        <xdr:cNvCxnSpPr/>
      </xdr:nvCxnSpPr>
      <xdr:spPr>
        <a:xfrm>
          <a:off x="6972300" y="9887738"/>
          <a:ext cx="889000" cy="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166688</xdr:rowOff>
    </xdr:from>
    <xdr:to>
      <xdr:col>15</xdr:col>
      <xdr:colOff>231775</xdr:colOff>
      <xdr:row>56</xdr:row>
      <xdr:rowOff>96838</xdr:rowOff>
    </xdr:to>
    <xdr:sp macro="" textlink="">
      <xdr:nvSpPr>
        <xdr:cNvPr id="368" name="円/楕円 367"/>
        <xdr:cNvSpPr/>
      </xdr:nvSpPr>
      <xdr:spPr>
        <a:xfrm>
          <a:off x="10426700" y="95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18115</xdr:rowOff>
    </xdr:from>
    <xdr:ext cx="534377" cy="259045"/>
    <xdr:sp macro="" textlink="">
      <xdr:nvSpPr>
        <xdr:cNvPr id="369" name="農林水産業費該当値テキスト"/>
        <xdr:cNvSpPr txBox="1"/>
      </xdr:nvSpPr>
      <xdr:spPr>
        <a:xfrm>
          <a:off x="10528300" y="944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40,375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9804</xdr:rowOff>
    </xdr:from>
    <xdr:to>
      <xdr:col>14</xdr:col>
      <xdr:colOff>79375</xdr:colOff>
      <xdr:row>57</xdr:row>
      <xdr:rowOff>111404</xdr:rowOff>
    </xdr:to>
    <xdr:sp macro="" textlink="">
      <xdr:nvSpPr>
        <xdr:cNvPr id="370" name="円/楕円 369"/>
        <xdr:cNvSpPr/>
      </xdr:nvSpPr>
      <xdr:spPr>
        <a:xfrm>
          <a:off x="9588500" y="97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127931</xdr:rowOff>
    </xdr:from>
    <xdr:ext cx="534377" cy="259045"/>
    <xdr:sp macro="" textlink="">
      <xdr:nvSpPr>
        <xdr:cNvPr id="371" name="テキスト ボックス 370"/>
        <xdr:cNvSpPr txBox="1"/>
      </xdr:nvSpPr>
      <xdr:spPr>
        <a:xfrm>
          <a:off x="9372111" y="955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61696</xdr:rowOff>
    </xdr:from>
    <xdr:to>
      <xdr:col>12</xdr:col>
      <xdr:colOff>561975</xdr:colOff>
      <xdr:row>57</xdr:row>
      <xdr:rowOff>163296</xdr:rowOff>
    </xdr:to>
    <xdr:sp macro="" textlink="">
      <xdr:nvSpPr>
        <xdr:cNvPr id="372" name="円/楕円 371"/>
        <xdr:cNvSpPr/>
      </xdr:nvSpPr>
      <xdr:spPr>
        <a:xfrm>
          <a:off x="8699500" y="98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154423</xdr:rowOff>
    </xdr:from>
    <xdr:ext cx="534377" cy="259045"/>
    <xdr:sp macro="" textlink="">
      <xdr:nvSpPr>
        <xdr:cNvPr id="373" name="テキスト ボックス 372"/>
        <xdr:cNvSpPr txBox="1"/>
      </xdr:nvSpPr>
      <xdr:spPr>
        <a:xfrm>
          <a:off x="8483111" y="99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93155</xdr:rowOff>
    </xdr:from>
    <xdr:to>
      <xdr:col>11</xdr:col>
      <xdr:colOff>358775</xdr:colOff>
      <xdr:row>58</xdr:row>
      <xdr:rowOff>23305</xdr:rowOff>
    </xdr:to>
    <xdr:sp macro="" textlink="">
      <xdr:nvSpPr>
        <xdr:cNvPr id="374" name="円/楕円 373"/>
        <xdr:cNvSpPr/>
      </xdr:nvSpPr>
      <xdr:spPr>
        <a:xfrm>
          <a:off x="7810500" y="98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14432</xdr:rowOff>
    </xdr:from>
    <xdr:ext cx="534377" cy="259045"/>
    <xdr:sp macro="" textlink="">
      <xdr:nvSpPr>
        <xdr:cNvPr id="375" name="テキスト ボックス 374"/>
        <xdr:cNvSpPr txBox="1"/>
      </xdr:nvSpPr>
      <xdr:spPr>
        <a:xfrm>
          <a:off x="7594111" y="995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64288</xdr:rowOff>
    </xdr:from>
    <xdr:to>
      <xdr:col>10</xdr:col>
      <xdr:colOff>155575</xdr:colOff>
      <xdr:row>57</xdr:row>
      <xdr:rowOff>165888</xdr:rowOff>
    </xdr:to>
    <xdr:sp macro="" textlink="">
      <xdr:nvSpPr>
        <xdr:cNvPr id="376" name="円/楕円 375"/>
        <xdr:cNvSpPr/>
      </xdr:nvSpPr>
      <xdr:spPr>
        <a:xfrm>
          <a:off x="6921500" y="98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157015</xdr:rowOff>
    </xdr:from>
    <xdr:ext cx="534377" cy="259045"/>
    <xdr:sp macro="" textlink="">
      <xdr:nvSpPr>
        <xdr:cNvPr id="377" name="テキスト ボックス 376"/>
        <xdr:cNvSpPr txBox="1"/>
      </xdr:nvSpPr>
      <xdr:spPr>
        <a:xfrm>
          <a:off x="6705111" y="99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146852</xdr:rowOff>
    </xdr:from>
    <xdr:to>
      <xdr:col>15</xdr:col>
      <xdr:colOff>180975</xdr:colOff>
      <xdr:row>74</xdr:row>
      <xdr:rowOff>57731</xdr:rowOff>
    </xdr:to>
    <xdr:cxnSp macro="">
      <xdr:nvCxnSpPr>
        <xdr:cNvPr id="408" name="直線コネクタ 407"/>
        <xdr:cNvCxnSpPr/>
      </xdr:nvCxnSpPr>
      <xdr:spPr>
        <a:xfrm>
          <a:off x="9639300" y="12662702"/>
          <a:ext cx="838200" cy="8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69617</xdr:rowOff>
    </xdr:from>
    <xdr:to>
      <xdr:col>14</xdr:col>
      <xdr:colOff>28575</xdr:colOff>
      <xdr:row>73</xdr:row>
      <xdr:rowOff>146852</xdr:rowOff>
    </xdr:to>
    <xdr:cxnSp macro="">
      <xdr:nvCxnSpPr>
        <xdr:cNvPr id="411" name="直線コネクタ 410"/>
        <xdr:cNvCxnSpPr/>
      </xdr:nvCxnSpPr>
      <xdr:spPr>
        <a:xfrm>
          <a:off x="8750300" y="12242567"/>
          <a:ext cx="889000" cy="4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131563</xdr:rowOff>
    </xdr:from>
    <xdr:ext cx="534377" cy="259045"/>
    <xdr:sp macro="" textlink="">
      <xdr:nvSpPr>
        <xdr:cNvPr id="413" name="テキスト ボックス 412"/>
        <xdr:cNvSpPr txBox="1"/>
      </xdr:nvSpPr>
      <xdr:spPr>
        <a:xfrm>
          <a:off x="9372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69617</xdr:rowOff>
    </xdr:from>
    <xdr:to>
      <xdr:col>12</xdr:col>
      <xdr:colOff>511175</xdr:colOff>
      <xdr:row>74</xdr:row>
      <xdr:rowOff>120857</xdr:rowOff>
    </xdr:to>
    <xdr:cxnSp macro="">
      <xdr:nvCxnSpPr>
        <xdr:cNvPr id="414" name="直線コネクタ 413"/>
        <xdr:cNvCxnSpPr/>
      </xdr:nvCxnSpPr>
      <xdr:spPr>
        <a:xfrm flipV="1">
          <a:off x="7861300" y="12242567"/>
          <a:ext cx="889000" cy="56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144691</xdr:rowOff>
    </xdr:from>
    <xdr:ext cx="534377" cy="259045"/>
    <xdr:sp macro="" textlink="">
      <xdr:nvSpPr>
        <xdr:cNvPr id="416" name="テキスト ボックス 415"/>
        <xdr:cNvSpPr txBox="1"/>
      </xdr:nvSpPr>
      <xdr:spPr>
        <a:xfrm>
          <a:off x="8483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120857</xdr:rowOff>
    </xdr:from>
    <xdr:to>
      <xdr:col>11</xdr:col>
      <xdr:colOff>307975</xdr:colOff>
      <xdr:row>76</xdr:row>
      <xdr:rowOff>97017</xdr:rowOff>
    </xdr:to>
    <xdr:cxnSp macro="">
      <xdr:nvCxnSpPr>
        <xdr:cNvPr id="417" name="直線コネクタ 416"/>
        <xdr:cNvCxnSpPr/>
      </xdr:nvCxnSpPr>
      <xdr:spPr>
        <a:xfrm flipV="1">
          <a:off x="6972300" y="12808157"/>
          <a:ext cx="889000" cy="31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11320</xdr:rowOff>
    </xdr:from>
    <xdr:ext cx="534377" cy="259045"/>
    <xdr:sp macro="" textlink="">
      <xdr:nvSpPr>
        <xdr:cNvPr id="419" name="テキスト ボックス 418"/>
        <xdr:cNvSpPr txBox="1"/>
      </xdr:nvSpPr>
      <xdr:spPr>
        <a:xfrm>
          <a:off x="7594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47603</xdr:rowOff>
    </xdr:from>
    <xdr:ext cx="534377" cy="259045"/>
    <xdr:sp macro="" textlink="">
      <xdr:nvSpPr>
        <xdr:cNvPr id="421" name="テキスト ボックス 420"/>
        <xdr:cNvSpPr txBox="1"/>
      </xdr:nvSpPr>
      <xdr:spPr>
        <a:xfrm>
          <a:off x="6705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6931</xdr:rowOff>
    </xdr:from>
    <xdr:to>
      <xdr:col>15</xdr:col>
      <xdr:colOff>231775</xdr:colOff>
      <xdr:row>74</xdr:row>
      <xdr:rowOff>108531</xdr:rowOff>
    </xdr:to>
    <xdr:sp macro="" textlink="">
      <xdr:nvSpPr>
        <xdr:cNvPr id="427" name="円/楕円 426"/>
        <xdr:cNvSpPr/>
      </xdr:nvSpPr>
      <xdr:spPr>
        <a:xfrm>
          <a:off x="10426700" y="1269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29808</xdr:rowOff>
    </xdr:from>
    <xdr:ext cx="534377" cy="259045"/>
    <xdr:sp macro="" textlink="">
      <xdr:nvSpPr>
        <xdr:cNvPr id="428" name="商工費該当値テキスト"/>
        <xdr:cNvSpPr txBox="1"/>
      </xdr:nvSpPr>
      <xdr:spPr>
        <a:xfrm>
          <a:off x="10528300" y="125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27,510</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96052</xdr:rowOff>
    </xdr:from>
    <xdr:to>
      <xdr:col>14</xdr:col>
      <xdr:colOff>79375</xdr:colOff>
      <xdr:row>74</xdr:row>
      <xdr:rowOff>26202</xdr:rowOff>
    </xdr:to>
    <xdr:sp macro="" textlink="">
      <xdr:nvSpPr>
        <xdr:cNvPr id="429" name="円/楕円 428"/>
        <xdr:cNvSpPr/>
      </xdr:nvSpPr>
      <xdr:spPr>
        <a:xfrm>
          <a:off x="9588500" y="1261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42729</xdr:rowOff>
    </xdr:from>
    <xdr:ext cx="534377" cy="259045"/>
    <xdr:sp macro="" textlink="">
      <xdr:nvSpPr>
        <xdr:cNvPr id="430" name="テキスト ボックス 429"/>
        <xdr:cNvSpPr txBox="1"/>
      </xdr:nvSpPr>
      <xdr:spPr>
        <a:xfrm>
          <a:off x="9372111" y="1238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30,031</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18817</xdr:rowOff>
    </xdr:from>
    <xdr:to>
      <xdr:col>12</xdr:col>
      <xdr:colOff>561975</xdr:colOff>
      <xdr:row>71</xdr:row>
      <xdr:rowOff>120417</xdr:rowOff>
    </xdr:to>
    <xdr:sp macro="" textlink="">
      <xdr:nvSpPr>
        <xdr:cNvPr id="431" name="円/楕円 430"/>
        <xdr:cNvSpPr/>
      </xdr:nvSpPr>
      <xdr:spPr>
        <a:xfrm>
          <a:off x="8699500" y="121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136944</xdr:rowOff>
    </xdr:from>
    <xdr:ext cx="534377" cy="259045"/>
    <xdr:sp macro="" textlink="">
      <xdr:nvSpPr>
        <xdr:cNvPr id="432" name="テキスト ボックス 431"/>
        <xdr:cNvSpPr txBox="1"/>
      </xdr:nvSpPr>
      <xdr:spPr>
        <a:xfrm>
          <a:off x="8483111" y="1196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42,896</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70057</xdr:rowOff>
    </xdr:from>
    <xdr:to>
      <xdr:col>11</xdr:col>
      <xdr:colOff>358775</xdr:colOff>
      <xdr:row>75</xdr:row>
      <xdr:rowOff>207</xdr:rowOff>
    </xdr:to>
    <xdr:sp macro="" textlink="">
      <xdr:nvSpPr>
        <xdr:cNvPr id="433" name="円/楕円 432"/>
        <xdr:cNvSpPr/>
      </xdr:nvSpPr>
      <xdr:spPr>
        <a:xfrm>
          <a:off x="7810500" y="127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16734</xdr:rowOff>
    </xdr:from>
    <xdr:ext cx="534377" cy="259045"/>
    <xdr:sp macro="" textlink="">
      <xdr:nvSpPr>
        <xdr:cNvPr id="434" name="テキスト ボックス 433"/>
        <xdr:cNvSpPr txBox="1"/>
      </xdr:nvSpPr>
      <xdr:spPr>
        <a:xfrm>
          <a:off x="7594111" y="1253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46217</xdr:rowOff>
    </xdr:from>
    <xdr:to>
      <xdr:col>10</xdr:col>
      <xdr:colOff>155575</xdr:colOff>
      <xdr:row>76</xdr:row>
      <xdr:rowOff>147817</xdr:rowOff>
    </xdr:to>
    <xdr:sp macro="" textlink="">
      <xdr:nvSpPr>
        <xdr:cNvPr id="435" name="円/楕円 434"/>
        <xdr:cNvSpPr/>
      </xdr:nvSpPr>
      <xdr:spPr>
        <a:xfrm>
          <a:off x="6921500" y="1307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164344</xdr:rowOff>
    </xdr:from>
    <xdr:ext cx="534377" cy="259045"/>
    <xdr:sp macro="" textlink="">
      <xdr:nvSpPr>
        <xdr:cNvPr id="436" name="テキスト ボックス 435"/>
        <xdr:cNvSpPr txBox="1"/>
      </xdr:nvSpPr>
      <xdr:spPr>
        <a:xfrm>
          <a:off x="6705111" y="128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5753</xdr:rowOff>
    </xdr:from>
    <xdr:to>
      <xdr:col>15</xdr:col>
      <xdr:colOff>180975</xdr:colOff>
      <xdr:row>99</xdr:row>
      <xdr:rowOff>8679</xdr:rowOff>
    </xdr:to>
    <xdr:cxnSp macro="">
      <xdr:nvCxnSpPr>
        <xdr:cNvPr id="467" name="直線コネクタ 466"/>
        <xdr:cNvCxnSpPr/>
      </xdr:nvCxnSpPr>
      <xdr:spPr>
        <a:xfrm>
          <a:off x="9639300" y="16979303"/>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5753</xdr:rowOff>
    </xdr:from>
    <xdr:to>
      <xdr:col>14</xdr:col>
      <xdr:colOff>28575</xdr:colOff>
      <xdr:row>99</xdr:row>
      <xdr:rowOff>18092</xdr:rowOff>
    </xdr:to>
    <xdr:cxnSp macro="">
      <xdr:nvCxnSpPr>
        <xdr:cNvPr id="470" name="直線コネクタ 469"/>
        <xdr:cNvCxnSpPr/>
      </xdr:nvCxnSpPr>
      <xdr:spPr>
        <a:xfrm flipV="1">
          <a:off x="8750300" y="16979303"/>
          <a:ext cx="889000" cy="1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18092</xdr:rowOff>
    </xdr:from>
    <xdr:to>
      <xdr:col>12</xdr:col>
      <xdr:colOff>511175</xdr:colOff>
      <xdr:row>99</xdr:row>
      <xdr:rowOff>27739</xdr:rowOff>
    </xdr:to>
    <xdr:cxnSp macro="">
      <xdr:nvCxnSpPr>
        <xdr:cNvPr id="473" name="直線コネクタ 472"/>
        <xdr:cNvCxnSpPr/>
      </xdr:nvCxnSpPr>
      <xdr:spPr>
        <a:xfrm flipV="1">
          <a:off x="7861300" y="16991642"/>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27739</xdr:rowOff>
    </xdr:from>
    <xdr:to>
      <xdr:col>11</xdr:col>
      <xdr:colOff>307975</xdr:colOff>
      <xdr:row>99</xdr:row>
      <xdr:rowOff>29319</xdr:rowOff>
    </xdr:to>
    <xdr:cxnSp macro="">
      <xdr:nvCxnSpPr>
        <xdr:cNvPr id="476" name="直線コネクタ 475"/>
        <xdr:cNvCxnSpPr/>
      </xdr:nvCxnSpPr>
      <xdr:spPr>
        <a:xfrm flipV="1">
          <a:off x="6972300" y="17001289"/>
          <a:ext cx="889000" cy="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129329</xdr:rowOff>
    </xdr:from>
    <xdr:to>
      <xdr:col>15</xdr:col>
      <xdr:colOff>231775</xdr:colOff>
      <xdr:row>99</xdr:row>
      <xdr:rowOff>59479</xdr:rowOff>
    </xdr:to>
    <xdr:sp macro="" textlink="">
      <xdr:nvSpPr>
        <xdr:cNvPr id="486" name="円/楕円 485"/>
        <xdr:cNvSpPr/>
      </xdr:nvSpPr>
      <xdr:spPr>
        <a:xfrm>
          <a:off x="10426700" y="1693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88706</xdr:rowOff>
    </xdr:from>
    <xdr:ext cx="534377" cy="259045"/>
    <xdr:sp macro="" textlink="">
      <xdr:nvSpPr>
        <xdr:cNvPr id="487" name="土木費該当値テキスト"/>
        <xdr:cNvSpPr txBox="1"/>
      </xdr:nvSpPr>
      <xdr:spPr>
        <a:xfrm>
          <a:off x="10528300" y="1671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126403</xdr:rowOff>
    </xdr:from>
    <xdr:to>
      <xdr:col>14</xdr:col>
      <xdr:colOff>79375</xdr:colOff>
      <xdr:row>99</xdr:row>
      <xdr:rowOff>56553</xdr:rowOff>
    </xdr:to>
    <xdr:sp macro="" textlink="">
      <xdr:nvSpPr>
        <xdr:cNvPr id="488" name="円/楕円 487"/>
        <xdr:cNvSpPr/>
      </xdr:nvSpPr>
      <xdr:spPr>
        <a:xfrm>
          <a:off x="9588500" y="1692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47680</xdr:rowOff>
    </xdr:from>
    <xdr:ext cx="534377" cy="259045"/>
    <xdr:sp macro="" textlink="">
      <xdr:nvSpPr>
        <xdr:cNvPr id="489" name="テキスト ボックス 488"/>
        <xdr:cNvSpPr txBox="1"/>
      </xdr:nvSpPr>
      <xdr:spPr>
        <a:xfrm>
          <a:off x="9372111" y="1702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138742</xdr:rowOff>
    </xdr:from>
    <xdr:to>
      <xdr:col>12</xdr:col>
      <xdr:colOff>561975</xdr:colOff>
      <xdr:row>99</xdr:row>
      <xdr:rowOff>68892</xdr:rowOff>
    </xdr:to>
    <xdr:sp macro="" textlink="">
      <xdr:nvSpPr>
        <xdr:cNvPr id="490" name="円/楕円 489"/>
        <xdr:cNvSpPr/>
      </xdr:nvSpPr>
      <xdr:spPr>
        <a:xfrm>
          <a:off x="8699500" y="1694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60019</xdr:rowOff>
    </xdr:from>
    <xdr:ext cx="534377" cy="259045"/>
    <xdr:sp macro="" textlink="">
      <xdr:nvSpPr>
        <xdr:cNvPr id="491" name="テキスト ボックス 490"/>
        <xdr:cNvSpPr txBox="1"/>
      </xdr:nvSpPr>
      <xdr:spPr>
        <a:xfrm>
          <a:off x="8483111" y="1703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148389</xdr:rowOff>
    </xdr:from>
    <xdr:to>
      <xdr:col>11</xdr:col>
      <xdr:colOff>358775</xdr:colOff>
      <xdr:row>99</xdr:row>
      <xdr:rowOff>78539</xdr:rowOff>
    </xdr:to>
    <xdr:sp macro="" textlink="">
      <xdr:nvSpPr>
        <xdr:cNvPr id="492" name="円/楕円 491"/>
        <xdr:cNvSpPr/>
      </xdr:nvSpPr>
      <xdr:spPr>
        <a:xfrm>
          <a:off x="7810500" y="169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69666</xdr:rowOff>
    </xdr:from>
    <xdr:ext cx="534377" cy="259045"/>
    <xdr:sp macro="" textlink="">
      <xdr:nvSpPr>
        <xdr:cNvPr id="493" name="テキスト ボックス 492"/>
        <xdr:cNvSpPr txBox="1"/>
      </xdr:nvSpPr>
      <xdr:spPr>
        <a:xfrm>
          <a:off x="7594111" y="1704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149969</xdr:rowOff>
    </xdr:from>
    <xdr:to>
      <xdr:col>10</xdr:col>
      <xdr:colOff>155575</xdr:colOff>
      <xdr:row>99</xdr:row>
      <xdr:rowOff>80119</xdr:rowOff>
    </xdr:to>
    <xdr:sp macro="" textlink="">
      <xdr:nvSpPr>
        <xdr:cNvPr id="494" name="円/楕円 493"/>
        <xdr:cNvSpPr/>
      </xdr:nvSpPr>
      <xdr:spPr>
        <a:xfrm>
          <a:off x="6921500" y="169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71246</xdr:rowOff>
    </xdr:from>
    <xdr:ext cx="534377" cy="259045"/>
    <xdr:sp macro="" textlink="">
      <xdr:nvSpPr>
        <xdr:cNvPr id="495" name="テキスト ボックス 494"/>
        <xdr:cNvSpPr txBox="1"/>
      </xdr:nvSpPr>
      <xdr:spPr>
        <a:xfrm>
          <a:off x="6705111" y="1704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11322</xdr:rowOff>
    </xdr:from>
    <xdr:to>
      <xdr:col>23</xdr:col>
      <xdr:colOff>517525</xdr:colOff>
      <xdr:row>37</xdr:row>
      <xdr:rowOff>43574</xdr:rowOff>
    </xdr:to>
    <xdr:cxnSp macro="">
      <xdr:nvCxnSpPr>
        <xdr:cNvPr id="524" name="直線コネクタ 523"/>
        <xdr:cNvCxnSpPr/>
      </xdr:nvCxnSpPr>
      <xdr:spPr>
        <a:xfrm>
          <a:off x="15481300" y="6354972"/>
          <a:ext cx="838200" cy="3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11322</xdr:rowOff>
    </xdr:from>
    <xdr:to>
      <xdr:col>22</xdr:col>
      <xdr:colOff>365125</xdr:colOff>
      <xdr:row>37</xdr:row>
      <xdr:rowOff>26257</xdr:rowOff>
    </xdr:to>
    <xdr:cxnSp macro="">
      <xdr:nvCxnSpPr>
        <xdr:cNvPr id="527" name="直線コネクタ 526"/>
        <xdr:cNvCxnSpPr/>
      </xdr:nvCxnSpPr>
      <xdr:spPr>
        <a:xfrm flipV="1">
          <a:off x="14592300" y="6354972"/>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26257</xdr:rowOff>
    </xdr:from>
    <xdr:to>
      <xdr:col>21</xdr:col>
      <xdr:colOff>161925</xdr:colOff>
      <xdr:row>37</xdr:row>
      <xdr:rowOff>56642</xdr:rowOff>
    </xdr:to>
    <xdr:cxnSp macro="">
      <xdr:nvCxnSpPr>
        <xdr:cNvPr id="530" name="直線コネクタ 529"/>
        <xdr:cNvCxnSpPr/>
      </xdr:nvCxnSpPr>
      <xdr:spPr>
        <a:xfrm flipV="1">
          <a:off x="13703300" y="6369907"/>
          <a:ext cx="889000" cy="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80397</xdr:rowOff>
    </xdr:from>
    <xdr:to>
      <xdr:col>19</xdr:col>
      <xdr:colOff>644525</xdr:colOff>
      <xdr:row>37</xdr:row>
      <xdr:rowOff>56642</xdr:rowOff>
    </xdr:to>
    <xdr:cxnSp macro="">
      <xdr:nvCxnSpPr>
        <xdr:cNvPr id="533" name="直線コネクタ 532"/>
        <xdr:cNvCxnSpPr/>
      </xdr:nvCxnSpPr>
      <xdr:spPr>
        <a:xfrm>
          <a:off x="12814300" y="6081147"/>
          <a:ext cx="889000" cy="3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12025</xdr:rowOff>
    </xdr:from>
    <xdr:ext cx="534377" cy="259045"/>
    <xdr:sp macro="" textlink="">
      <xdr:nvSpPr>
        <xdr:cNvPr id="537" name="テキスト ボックス 536"/>
        <xdr:cNvSpPr txBox="1"/>
      </xdr:nvSpPr>
      <xdr:spPr>
        <a:xfrm>
          <a:off x="12547111" y="635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164224</xdr:rowOff>
    </xdr:from>
    <xdr:to>
      <xdr:col>23</xdr:col>
      <xdr:colOff>568325</xdr:colOff>
      <xdr:row>37</xdr:row>
      <xdr:rowOff>94374</xdr:rowOff>
    </xdr:to>
    <xdr:sp macro="" textlink="">
      <xdr:nvSpPr>
        <xdr:cNvPr id="543" name="円/楕円 542"/>
        <xdr:cNvSpPr/>
      </xdr:nvSpPr>
      <xdr:spPr>
        <a:xfrm>
          <a:off x="16268700" y="63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142651</xdr:rowOff>
    </xdr:from>
    <xdr:ext cx="534377" cy="259045"/>
    <xdr:sp macro="" textlink="">
      <xdr:nvSpPr>
        <xdr:cNvPr id="544" name="消防費該当値テキスト"/>
        <xdr:cNvSpPr txBox="1"/>
      </xdr:nvSpPr>
      <xdr:spPr>
        <a:xfrm>
          <a:off x="16370300" y="63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18,046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131972</xdr:rowOff>
    </xdr:from>
    <xdr:to>
      <xdr:col>22</xdr:col>
      <xdr:colOff>415925</xdr:colOff>
      <xdr:row>37</xdr:row>
      <xdr:rowOff>62122</xdr:rowOff>
    </xdr:to>
    <xdr:sp macro="" textlink="">
      <xdr:nvSpPr>
        <xdr:cNvPr id="545" name="円/楕円 544"/>
        <xdr:cNvSpPr/>
      </xdr:nvSpPr>
      <xdr:spPr>
        <a:xfrm>
          <a:off x="15430500" y="630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53249</xdr:rowOff>
    </xdr:from>
    <xdr:ext cx="534377" cy="259045"/>
    <xdr:sp macro="" textlink="">
      <xdr:nvSpPr>
        <xdr:cNvPr id="546" name="テキスト ボックス 545"/>
        <xdr:cNvSpPr txBox="1"/>
      </xdr:nvSpPr>
      <xdr:spPr>
        <a:xfrm>
          <a:off x="15214111" y="639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146907</xdr:rowOff>
    </xdr:from>
    <xdr:to>
      <xdr:col>21</xdr:col>
      <xdr:colOff>212725</xdr:colOff>
      <xdr:row>37</xdr:row>
      <xdr:rowOff>77057</xdr:rowOff>
    </xdr:to>
    <xdr:sp macro="" textlink="">
      <xdr:nvSpPr>
        <xdr:cNvPr id="547" name="円/楕円 546"/>
        <xdr:cNvSpPr/>
      </xdr:nvSpPr>
      <xdr:spPr>
        <a:xfrm>
          <a:off x="14541500" y="631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68184</xdr:rowOff>
    </xdr:from>
    <xdr:ext cx="534377" cy="259045"/>
    <xdr:sp macro="" textlink="">
      <xdr:nvSpPr>
        <xdr:cNvPr id="548" name="テキスト ボックス 547"/>
        <xdr:cNvSpPr txBox="1"/>
      </xdr:nvSpPr>
      <xdr:spPr>
        <a:xfrm>
          <a:off x="14325111" y="641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5842</xdr:rowOff>
    </xdr:from>
    <xdr:to>
      <xdr:col>20</xdr:col>
      <xdr:colOff>9525</xdr:colOff>
      <xdr:row>37</xdr:row>
      <xdr:rowOff>107442</xdr:rowOff>
    </xdr:to>
    <xdr:sp macro="" textlink="">
      <xdr:nvSpPr>
        <xdr:cNvPr id="549" name="円/楕円 548"/>
        <xdr:cNvSpPr/>
      </xdr:nvSpPr>
      <xdr:spPr>
        <a:xfrm>
          <a:off x="13652500" y="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98569</xdr:rowOff>
    </xdr:from>
    <xdr:ext cx="534377" cy="259045"/>
    <xdr:sp macro="" textlink="">
      <xdr:nvSpPr>
        <xdr:cNvPr id="550" name="テキスト ボックス 549"/>
        <xdr:cNvSpPr txBox="1"/>
      </xdr:nvSpPr>
      <xdr:spPr>
        <a:xfrm>
          <a:off x="13436111" y="64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29597</xdr:rowOff>
    </xdr:from>
    <xdr:to>
      <xdr:col>18</xdr:col>
      <xdr:colOff>492125</xdr:colOff>
      <xdr:row>35</xdr:row>
      <xdr:rowOff>131197</xdr:rowOff>
    </xdr:to>
    <xdr:sp macro="" textlink="">
      <xdr:nvSpPr>
        <xdr:cNvPr id="551" name="円/楕円 550"/>
        <xdr:cNvSpPr/>
      </xdr:nvSpPr>
      <xdr:spPr>
        <a:xfrm>
          <a:off x="12763500" y="603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147724</xdr:rowOff>
    </xdr:from>
    <xdr:ext cx="534377" cy="259045"/>
    <xdr:sp macro="" textlink="">
      <xdr:nvSpPr>
        <xdr:cNvPr id="552" name="テキスト ボックス 551"/>
        <xdr:cNvSpPr txBox="1"/>
      </xdr:nvSpPr>
      <xdr:spPr>
        <a:xfrm>
          <a:off x="12547111" y="580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166932</xdr:rowOff>
    </xdr:from>
    <xdr:to>
      <xdr:col>23</xdr:col>
      <xdr:colOff>517525</xdr:colOff>
      <xdr:row>56</xdr:row>
      <xdr:rowOff>53132</xdr:rowOff>
    </xdr:to>
    <xdr:cxnSp macro="">
      <xdr:nvCxnSpPr>
        <xdr:cNvPr id="586" name="直線コネクタ 585"/>
        <xdr:cNvCxnSpPr/>
      </xdr:nvCxnSpPr>
      <xdr:spPr>
        <a:xfrm flipV="1">
          <a:off x="15481300" y="9596682"/>
          <a:ext cx="838200" cy="5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118348</xdr:rowOff>
    </xdr:from>
    <xdr:ext cx="534377" cy="259045"/>
    <xdr:sp macro="" textlink="">
      <xdr:nvSpPr>
        <xdr:cNvPr id="587" name="教育費平均値テキスト"/>
        <xdr:cNvSpPr txBox="1"/>
      </xdr:nvSpPr>
      <xdr:spPr>
        <a:xfrm>
          <a:off x="16370300" y="971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37230</xdr:rowOff>
    </xdr:from>
    <xdr:to>
      <xdr:col>22</xdr:col>
      <xdr:colOff>365125</xdr:colOff>
      <xdr:row>56</xdr:row>
      <xdr:rowOff>53132</xdr:rowOff>
    </xdr:to>
    <xdr:cxnSp macro="">
      <xdr:nvCxnSpPr>
        <xdr:cNvPr id="589" name="直線コネクタ 588"/>
        <xdr:cNvCxnSpPr/>
      </xdr:nvCxnSpPr>
      <xdr:spPr>
        <a:xfrm>
          <a:off x="14592300" y="9638430"/>
          <a:ext cx="8890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1019</xdr:rowOff>
    </xdr:from>
    <xdr:ext cx="534377" cy="259045"/>
    <xdr:sp macro="" textlink="">
      <xdr:nvSpPr>
        <xdr:cNvPr id="591" name="テキスト ボックス 590"/>
        <xdr:cNvSpPr txBox="1"/>
      </xdr:nvSpPr>
      <xdr:spPr>
        <a:xfrm>
          <a:off x="15214111" y="9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94337</xdr:rowOff>
    </xdr:from>
    <xdr:to>
      <xdr:col>21</xdr:col>
      <xdr:colOff>161925</xdr:colOff>
      <xdr:row>56</xdr:row>
      <xdr:rowOff>37230</xdr:rowOff>
    </xdr:to>
    <xdr:cxnSp macro="">
      <xdr:nvCxnSpPr>
        <xdr:cNvPr id="592" name="直線コネクタ 591"/>
        <xdr:cNvCxnSpPr/>
      </xdr:nvCxnSpPr>
      <xdr:spPr>
        <a:xfrm>
          <a:off x="13703300" y="9009737"/>
          <a:ext cx="889000" cy="6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114133</xdr:rowOff>
    </xdr:from>
    <xdr:ext cx="534377" cy="259045"/>
    <xdr:sp macro="" textlink="">
      <xdr:nvSpPr>
        <xdr:cNvPr id="594" name="テキスト ボックス 593"/>
        <xdr:cNvSpPr txBox="1"/>
      </xdr:nvSpPr>
      <xdr:spPr>
        <a:xfrm>
          <a:off x="14325111" y="971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94337</xdr:rowOff>
    </xdr:from>
    <xdr:to>
      <xdr:col>19</xdr:col>
      <xdr:colOff>644525</xdr:colOff>
      <xdr:row>56</xdr:row>
      <xdr:rowOff>42702</xdr:rowOff>
    </xdr:to>
    <xdr:cxnSp macro="">
      <xdr:nvCxnSpPr>
        <xdr:cNvPr id="595" name="直線コネクタ 594"/>
        <xdr:cNvCxnSpPr/>
      </xdr:nvCxnSpPr>
      <xdr:spPr>
        <a:xfrm flipV="1">
          <a:off x="12814300" y="9009737"/>
          <a:ext cx="889000" cy="63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18621</xdr:rowOff>
    </xdr:from>
    <xdr:ext cx="534377" cy="259045"/>
    <xdr:sp macro="" textlink="">
      <xdr:nvSpPr>
        <xdr:cNvPr id="597" name="テキスト ボックス 596"/>
        <xdr:cNvSpPr txBox="1"/>
      </xdr:nvSpPr>
      <xdr:spPr>
        <a:xfrm>
          <a:off x="13436111" y="97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44138</xdr:rowOff>
    </xdr:from>
    <xdr:ext cx="534377" cy="259045"/>
    <xdr:sp macro="" textlink="">
      <xdr:nvSpPr>
        <xdr:cNvPr id="599" name="テキスト ボックス 598"/>
        <xdr:cNvSpPr txBox="1"/>
      </xdr:nvSpPr>
      <xdr:spPr>
        <a:xfrm>
          <a:off x="12547111" y="98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116132</xdr:rowOff>
    </xdr:from>
    <xdr:to>
      <xdr:col>23</xdr:col>
      <xdr:colOff>568325</xdr:colOff>
      <xdr:row>56</xdr:row>
      <xdr:rowOff>46282</xdr:rowOff>
    </xdr:to>
    <xdr:sp macro="" textlink="">
      <xdr:nvSpPr>
        <xdr:cNvPr id="605" name="円/楕円 604"/>
        <xdr:cNvSpPr/>
      </xdr:nvSpPr>
      <xdr:spPr>
        <a:xfrm>
          <a:off x="16268700" y="954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139009</xdr:rowOff>
    </xdr:from>
    <xdr:ext cx="534377" cy="259045"/>
    <xdr:sp macro="" textlink="">
      <xdr:nvSpPr>
        <xdr:cNvPr id="606" name="教育費該当値テキスト"/>
        <xdr:cNvSpPr txBox="1"/>
      </xdr:nvSpPr>
      <xdr:spPr>
        <a:xfrm>
          <a:off x="16370300" y="939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66,094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2332</xdr:rowOff>
    </xdr:from>
    <xdr:to>
      <xdr:col>22</xdr:col>
      <xdr:colOff>415925</xdr:colOff>
      <xdr:row>56</xdr:row>
      <xdr:rowOff>103932</xdr:rowOff>
    </xdr:to>
    <xdr:sp macro="" textlink="">
      <xdr:nvSpPr>
        <xdr:cNvPr id="607" name="円/楕円 606"/>
        <xdr:cNvSpPr/>
      </xdr:nvSpPr>
      <xdr:spPr>
        <a:xfrm>
          <a:off x="15430500" y="960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120459</xdr:rowOff>
    </xdr:from>
    <xdr:ext cx="534377" cy="259045"/>
    <xdr:sp macro="" textlink="">
      <xdr:nvSpPr>
        <xdr:cNvPr id="608" name="テキスト ボックス 607"/>
        <xdr:cNvSpPr txBox="1"/>
      </xdr:nvSpPr>
      <xdr:spPr>
        <a:xfrm>
          <a:off x="15214111" y="937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157880</xdr:rowOff>
    </xdr:from>
    <xdr:to>
      <xdr:col>21</xdr:col>
      <xdr:colOff>212725</xdr:colOff>
      <xdr:row>56</xdr:row>
      <xdr:rowOff>88030</xdr:rowOff>
    </xdr:to>
    <xdr:sp macro="" textlink="">
      <xdr:nvSpPr>
        <xdr:cNvPr id="609" name="円/楕円 608"/>
        <xdr:cNvSpPr/>
      </xdr:nvSpPr>
      <xdr:spPr>
        <a:xfrm>
          <a:off x="14541500" y="95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104557</xdr:rowOff>
    </xdr:from>
    <xdr:ext cx="534377" cy="259045"/>
    <xdr:sp macro="" textlink="">
      <xdr:nvSpPr>
        <xdr:cNvPr id="610" name="テキスト ボックス 609"/>
        <xdr:cNvSpPr txBox="1"/>
      </xdr:nvSpPr>
      <xdr:spPr>
        <a:xfrm>
          <a:off x="14325111" y="936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63,172</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43537</xdr:rowOff>
    </xdr:from>
    <xdr:to>
      <xdr:col>20</xdr:col>
      <xdr:colOff>9525</xdr:colOff>
      <xdr:row>52</xdr:row>
      <xdr:rowOff>145137</xdr:rowOff>
    </xdr:to>
    <xdr:sp macro="" textlink="">
      <xdr:nvSpPr>
        <xdr:cNvPr id="611" name="円/楕円 610"/>
        <xdr:cNvSpPr/>
      </xdr:nvSpPr>
      <xdr:spPr>
        <a:xfrm>
          <a:off x="13652500" y="895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50</xdr:row>
      <xdr:rowOff>161664</xdr:rowOff>
    </xdr:from>
    <xdr:ext cx="599010" cy="259045"/>
    <xdr:sp macro="" textlink="">
      <xdr:nvSpPr>
        <xdr:cNvPr id="612" name="テキスト ボックス 611"/>
        <xdr:cNvSpPr txBox="1"/>
      </xdr:nvSpPr>
      <xdr:spPr>
        <a:xfrm>
          <a:off x="13403794" y="873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107,175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163352</xdr:rowOff>
    </xdr:from>
    <xdr:to>
      <xdr:col>18</xdr:col>
      <xdr:colOff>492125</xdr:colOff>
      <xdr:row>56</xdr:row>
      <xdr:rowOff>93502</xdr:rowOff>
    </xdr:to>
    <xdr:sp macro="" textlink="">
      <xdr:nvSpPr>
        <xdr:cNvPr id="613" name="円/楕円 612"/>
        <xdr:cNvSpPr/>
      </xdr:nvSpPr>
      <xdr:spPr>
        <a:xfrm>
          <a:off x="12763500" y="959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110029</xdr:rowOff>
    </xdr:from>
    <xdr:ext cx="534377" cy="259045"/>
    <xdr:sp macro="" textlink="">
      <xdr:nvSpPr>
        <xdr:cNvPr id="614" name="テキスト ボックス 613"/>
        <xdr:cNvSpPr txBox="1"/>
      </xdr:nvSpPr>
      <xdr:spPr>
        <a:xfrm>
          <a:off x="12547111" y="936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42929</xdr:rowOff>
    </xdr:from>
    <xdr:to>
      <xdr:col>23</xdr:col>
      <xdr:colOff>517525</xdr:colOff>
      <xdr:row>79</xdr:row>
      <xdr:rowOff>44390</xdr:rowOff>
    </xdr:to>
    <xdr:cxnSp macro="">
      <xdr:nvCxnSpPr>
        <xdr:cNvPr id="643" name="直線コネクタ 642"/>
        <xdr:cNvCxnSpPr/>
      </xdr:nvCxnSpPr>
      <xdr:spPr>
        <a:xfrm flipV="1">
          <a:off x="15481300" y="13587479"/>
          <a:ext cx="8382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43642</xdr:rowOff>
    </xdr:from>
    <xdr:to>
      <xdr:col>22</xdr:col>
      <xdr:colOff>365125</xdr:colOff>
      <xdr:row>79</xdr:row>
      <xdr:rowOff>44390</xdr:rowOff>
    </xdr:to>
    <xdr:cxnSp macro="">
      <xdr:nvCxnSpPr>
        <xdr:cNvPr id="646" name="直線コネクタ 645"/>
        <xdr:cNvCxnSpPr/>
      </xdr:nvCxnSpPr>
      <xdr:spPr>
        <a:xfrm>
          <a:off x="14592300" y="13588192"/>
          <a:ext cx="8890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42728</xdr:rowOff>
    </xdr:from>
    <xdr:to>
      <xdr:col>21</xdr:col>
      <xdr:colOff>161925</xdr:colOff>
      <xdr:row>79</xdr:row>
      <xdr:rowOff>43642</xdr:rowOff>
    </xdr:to>
    <xdr:cxnSp macro="">
      <xdr:nvCxnSpPr>
        <xdr:cNvPr id="649" name="直線コネクタ 648"/>
        <xdr:cNvCxnSpPr/>
      </xdr:nvCxnSpPr>
      <xdr:spPr>
        <a:xfrm>
          <a:off x="13703300" y="1358727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42103</xdr:rowOff>
    </xdr:from>
    <xdr:to>
      <xdr:col>19</xdr:col>
      <xdr:colOff>644525</xdr:colOff>
      <xdr:row>79</xdr:row>
      <xdr:rowOff>42728</xdr:rowOff>
    </xdr:to>
    <xdr:cxnSp macro="">
      <xdr:nvCxnSpPr>
        <xdr:cNvPr id="652" name="直線コネクタ 651"/>
        <xdr:cNvCxnSpPr/>
      </xdr:nvCxnSpPr>
      <xdr:spPr>
        <a:xfrm>
          <a:off x="12814300" y="13586653"/>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163579</xdr:rowOff>
    </xdr:from>
    <xdr:to>
      <xdr:col>23</xdr:col>
      <xdr:colOff>568325</xdr:colOff>
      <xdr:row>79</xdr:row>
      <xdr:rowOff>93729</xdr:rowOff>
    </xdr:to>
    <xdr:sp macro="" textlink="">
      <xdr:nvSpPr>
        <xdr:cNvPr id="662" name="円/楕円 661"/>
        <xdr:cNvSpPr/>
      </xdr:nvSpPr>
      <xdr:spPr>
        <a:xfrm>
          <a:off x="16268700" y="1353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135975</xdr:rowOff>
    </xdr:from>
    <xdr:ext cx="378565" cy="259045"/>
    <xdr:sp macro="" textlink="">
      <xdr:nvSpPr>
        <xdr:cNvPr id="663" name="災害復旧費該当値テキスト"/>
        <xdr:cNvSpPr txBox="1"/>
      </xdr:nvSpPr>
      <xdr:spPr>
        <a:xfrm>
          <a:off x="16370300" y="13509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165040</xdr:rowOff>
    </xdr:from>
    <xdr:to>
      <xdr:col>22</xdr:col>
      <xdr:colOff>415925</xdr:colOff>
      <xdr:row>79</xdr:row>
      <xdr:rowOff>95190</xdr:rowOff>
    </xdr:to>
    <xdr:sp macro="" textlink="">
      <xdr:nvSpPr>
        <xdr:cNvPr id="664" name="円/楕円 663"/>
        <xdr:cNvSpPr/>
      </xdr:nvSpPr>
      <xdr:spPr>
        <a:xfrm>
          <a:off x="15430500" y="135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86317</xdr:rowOff>
    </xdr:from>
    <xdr:ext cx="313932" cy="259045"/>
    <xdr:sp macro="" textlink="">
      <xdr:nvSpPr>
        <xdr:cNvPr id="665" name="テキスト ボックス 664"/>
        <xdr:cNvSpPr txBox="1"/>
      </xdr:nvSpPr>
      <xdr:spPr>
        <a:xfrm>
          <a:off x="15324333" y="13630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164292</xdr:rowOff>
    </xdr:from>
    <xdr:to>
      <xdr:col>21</xdr:col>
      <xdr:colOff>212725</xdr:colOff>
      <xdr:row>79</xdr:row>
      <xdr:rowOff>94442</xdr:rowOff>
    </xdr:to>
    <xdr:sp macro="" textlink="">
      <xdr:nvSpPr>
        <xdr:cNvPr id="666" name="円/楕円 665"/>
        <xdr:cNvSpPr/>
      </xdr:nvSpPr>
      <xdr:spPr>
        <a:xfrm>
          <a:off x="14541500" y="1353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85569</xdr:rowOff>
    </xdr:from>
    <xdr:ext cx="378565" cy="259045"/>
    <xdr:sp macro="" textlink="">
      <xdr:nvSpPr>
        <xdr:cNvPr id="667" name="テキスト ボックス 666"/>
        <xdr:cNvSpPr txBox="1"/>
      </xdr:nvSpPr>
      <xdr:spPr>
        <a:xfrm>
          <a:off x="14403017" y="13630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163378</xdr:rowOff>
    </xdr:from>
    <xdr:to>
      <xdr:col>20</xdr:col>
      <xdr:colOff>9525</xdr:colOff>
      <xdr:row>79</xdr:row>
      <xdr:rowOff>93528</xdr:rowOff>
    </xdr:to>
    <xdr:sp macro="" textlink="">
      <xdr:nvSpPr>
        <xdr:cNvPr id="668" name="円/楕円 667"/>
        <xdr:cNvSpPr/>
      </xdr:nvSpPr>
      <xdr:spPr>
        <a:xfrm>
          <a:off x="13652500" y="1353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84655</xdr:rowOff>
    </xdr:from>
    <xdr:ext cx="378565" cy="259045"/>
    <xdr:sp macro="" textlink="">
      <xdr:nvSpPr>
        <xdr:cNvPr id="669" name="テキスト ボックス 668"/>
        <xdr:cNvSpPr txBox="1"/>
      </xdr:nvSpPr>
      <xdr:spPr>
        <a:xfrm>
          <a:off x="13514017" y="13629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162753</xdr:rowOff>
    </xdr:from>
    <xdr:to>
      <xdr:col>18</xdr:col>
      <xdr:colOff>492125</xdr:colOff>
      <xdr:row>79</xdr:row>
      <xdr:rowOff>92903</xdr:rowOff>
    </xdr:to>
    <xdr:sp macro="" textlink="">
      <xdr:nvSpPr>
        <xdr:cNvPr id="670" name="円/楕円 669"/>
        <xdr:cNvSpPr/>
      </xdr:nvSpPr>
      <xdr:spPr>
        <a:xfrm>
          <a:off x="12763500" y="135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84030</xdr:rowOff>
    </xdr:from>
    <xdr:ext cx="378565" cy="259045"/>
    <xdr:sp macro="" textlink="">
      <xdr:nvSpPr>
        <xdr:cNvPr id="671" name="テキスト ボックス 670"/>
        <xdr:cNvSpPr txBox="1"/>
      </xdr:nvSpPr>
      <xdr:spPr>
        <a:xfrm>
          <a:off x="12625017" y="13628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112443</xdr:rowOff>
    </xdr:from>
    <xdr:to>
      <xdr:col>23</xdr:col>
      <xdr:colOff>517525</xdr:colOff>
      <xdr:row>96</xdr:row>
      <xdr:rowOff>128291</xdr:rowOff>
    </xdr:to>
    <xdr:cxnSp macro="">
      <xdr:nvCxnSpPr>
        <xdr:cNvPr id="702" name="直線コネクタ 701"/>
        <xdr:cNvCxnSpPr/>
      </xdr:nvCxnSpPr>
      <xdr:spPr>
        <a:xfrm flipV="1">
          <a:off x="15481300" y="16571643"/>
          <a:ext cx="838200" cy="1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91106</xdr:rowOff>
    </xdr:from>
    <xdr:to>
      <xdr:col>22</xdr:col>
      <xdr:colOff>365125</xdr:colOff>
      <xdr:row>96</xdr:row>
      <xdr:rowOff>128291</xdr:rowOff>
    </xdr:to>
    <xdr:cxnSp macro="">
      <xdr:nvCxnSpPr>
        <xdr:cNvPr id="705" name="直線コネクタ 704"/>
        <xdr:cNvCxnSpPr/>
      </xdr:nvCxnSpPr>
      <xdr:spPr>
        <a:xfrm>
          <a:off x="14592300" y="16550306"/>
          <a:ext cx="8890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91106</xdr:rowOff>
    </xdr:from>
    <xdr:to>
      <xdr:col>21</xdr:col>
      <xdr:colOff>161925</xdr:colOff>
      <xdr:row>96</xdr:row>
      <xdr:rowOff>125473</xdr:rowOff>
    </xdr:to>
    <xdr:cxnSp macro="">
      <xdr:nvCxnSpPr>
        <xdr:cNvPr id="708" name="直線コネクタ 707"/>
        <xdr:cNvCxnSpPr/>
      </xdr:nvCxnSpPr>
      <xdr:spPr>
        <a:xfrm flipV="1">
          <a:off x="13703300" y="16550306"/>
          <a:ext cx="8890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120683</xdr:rowOff>
    </xdr:from>
    <xdr:to>
      <xdr:col>19</xdr:col>
      <xdr:colOff>644525</xdr:colOff>
      <xdr:row>96</xdr:row>
      <xdr:rowOff>125473</xdr:rowOff>
    </xdr:to>
    <xdr:cxnSp macro="">
      <xdr:nvCxnSpPr>
        <xdr:cNvPr id="711" name="直線コネクタ 710"/>
        <xdr:cNvCxnSpPr/>
      </xdr:nvCxnSpPr>
      <xdr:spPr>
        <a:xfrm>
          <a:off x="12814300" y="16579883"/>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61643</xdr:rowOff>
    </xdr:from>
    <xdr:to>
      <xdr:col>23</xdr:col>
      <xdr:colOff>568325</xdr:colOff>
      <xdr:row>96</xdr:row>
      <xdr:rowOff>163243</xdr:rowOff>
    </xdr:to>
    <xdr:sp macro="" textlink="">
      <xdr:nvSpPr>
        <xdr:cNvPr id="721" name="円/楕円 720"/>
        <xdr:cNvSpPr/>
      </xdr:nvSpPr>
      <xdr:spPr>
        <a:xfrm>
          <a:off x="16268700" y="165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40070</xdr:rowOff>
    </xdr:from>
    <xdr:ext cx="534377" cy="259045"/>
    <xdr:sp macro="" textlink="">
      <xdr:nvSpPr>
        <xdr:cNvPr id="722" name="公債費該当値テキスト"/>
        <xdr:cNvSpPr txBox="1"/>
      </xdr:nvSpPr>
      <xdr:spPr>
        <a:xfrm>
          <a:off x="16370300"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46,004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77491</xdr:rowOff>
    </xdr:from>
    <xdr:to>
      <xdr:col>22</xdr:col>
      <xdr:colOff>415925</xdr:colOff>
      <xdr:row>97</xdr:row>
      <xdr:rowOff>7641</xdr:rowOff>
    </xdr:to>
    <xdr:sp macro="" textlink="">
      <xdr:nvSpPr>
        <xdr:cNvPr id="723" name="円/楕円 722"/>
        <xdr:cNvSpPr/>
      </xdr:nvSpPr>
      <xdr:spPr>
        <a:xfrm>
          <a:off x="15430500" y="165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170218</xdr:rowOff>
    </xdr:from>
    <xdr:ext cx="534377" cy="259045"/>
    <xdr:sp macro="" textlink="">
      <xdr:nvSpPr>
        <xdr:cNvPr id="724" name="テキスト ボックス 723"/>
        <xdr:cNvSpPr txBox="1"/>
      </xdr:nvSpPr>
      <xdr:spPr>
        <a:xfrm>
          <a:off x="15214111" y="1662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40306</xdr:rowOff>
    </xdr:from>
    <xdr:to>
      <xdr:col>21</xdr:col>
      <xdr:colOff>212725</xdr:colOff>
      <xdr:row>96</xdr:row>
      <xdr:rowOff>141906</xdr:rowOff>
    </xdr:to>
    <xdr:sp macro="" textlink="">
      <xdr:nvSpPr>
        <xdr:cNvPr id="725" name="円/楕円 724"/>
        <xdr:cNvSpPr/>
      </xdr:nvSpPr>
      <xdr:spPr>
        <a:xfrm>
          <a:off x="14541500" y="164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133033</xdr:rowOff>
    </xdr:from>
    <xdr:ext cx="534377" cy="259045"/>
    <xdr:sp macro="" textlink="">
      <xdr:nvSpPr>
        <xdr:cNvPr id="726" name="テキスト ボックス 725"/>
        <xdr:cNvSpPr txBox="1"/>
      </xdr:nvSpPr>
      <xdr:spPr>
        <a:xfrm>
          <a:off x="14325111" y="1659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74673</xdr:rowOff>
    </xdr:from>
    <xdr:to>
      <xdr:col>20</xdr:col>
      <xdr:colOff>9525</xdr:colOff>
      <xdr:row>97</xdr:row>
      <xdr:rowOff>4823</xdr:rowOff>
    </xdr:to>
    <xdr:sp macro="" textlink="">
      <xdr:nvSpPr>
        <xdr:cNvPr id="727" name="円/楕円 726"/>
        <xdr:cNvSpPr/>
      </xdr:nvSpPr>
      <xdr:spPr>
        <a:xfrm>
          <a:off x="13652500" y="165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167400</xdr:rowOff>
    </xdr:from>
    <xdr:ext cx="534377" cy="259045"/>
    <xdr:sp macro="" textlink="">
      <xdr:nvSpPr>
        <xdr:cNvPr id="728" name="テキスト ボックス 727"/>
        <xdr:cNvSpPr txBox="1"/>
      </xdr:nvSpPr>
      <xdr:spPr>
        <a:xfrm>
          <a:off x="13436111" y="166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69883</xdr:rowOff>
    </xdr:from>
    <xdr:to>
      <xdr:col>18</xdr:col>
      <xdr:colOff>492125</xdr:colOff>
      <xdr:row>97</xdr:row>
      <xdr:rowOff>33</xdr:rowOff>
    </xdr:to>
    <xdr:sp macro="" textlink="">
      <xdr:nvSpPr>
        <xdr:cNvPr id="729" name="円/楕円 728"/>
        <xdr:cNvSpPr/>
      </xdr:nvSpPr>
      <xdr:spPr>
        <a:xfrm>
          <a:off x="12763500" y="1652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162610</xdr:rowOff>
    </xdr:from>
    <xdr:ext cx="534377" cy="259045"/>
    <xdr:sp macro="" textlink="">
      <xdr:nvSpPr>
        <xdr:cNvPr id="730" name="テキスト ボックス 729"/>
        <xdr:cNvSpPr txBox="1"/>
      </xdr:nvSpPr>
      <xdr:spPr>
        <a:xfrm>
          <a:off x="12547111" y="1662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latin typeface="+mn-lt"/>
              <a:ea typeface="+mn-ea"/>
              <a:cs typeface="+mn-cs"/>
            </a:rPr>
            <a:t>商工費が類似団体平均と比較すると大幅に上回っている。これは、北陸新幹線開業に向けたまちづくりとして、芦原温泉街や駅周辺などの整備を実施しているためである。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また、衛生費については、類似団体平均を大きく下回っている。これは、ごみ処理等を一部事務組合で実施しており、広域連携による経費の圧縮が図られているためである。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平成</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年度は庁舎耐震改修工事、国営九頭竜川下流土地改良事業（パイプライン整備）、農業者トレーニングセンター改修工事の実施により、総務費、農林水産業費、教育費がそれぞれ大幅に上昇している。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今後は、北陸新幹線整備の負担</a:t>
          </a:r>
          <a:r>
            <a:rPr kumimoji="1" lang="ja-JP" altLang="en-US" sz="1100">
              <a:solidFill>
                <a:schemeClr val="dk1"/>
              </a:solidFill>
              <a:latin typeface="+mn-lt"/>
              <a:ea typeface="+mn-ea"/>
              <a:cs typeface="+mn-cs"/>
            </a:rPr>
            <a:t>やそれに伴う地方債の借入</a:t>
          </a:r>
          <a:r>
            <a:rPr kumimoji="1" lang="ja-JP" altLang="ja-JP" sz="1100">
              <a:solidFill>
                <a:schemeClr val="dk1"/>
              </a:solidFill>
              <a:latin typeface="+mn-lt"/>
              <a:ea typeface="+mn-ea"/>
              <a:cs typeface="+mn-cs"/>
            </a:rPr>
            <a:t>により土木費</a:t>
          </a:r>
          <a:r>
            <a:rPr kumimoji="1" lang="ja-JP" altLang="en-US" sz="1100">
              <a:solidFill>
                <a:schemeClr val="dk1"/>
              </a:solidFill>
              <a:latin typeface="+mn-lt"/>
              <a:ea typeface="+mn-ea"/>
              <a:cs typeface="+mn-cs"/>
            </a:rPr>
            <a:t>や公債費の</a:t>
          </a:r>
          <a:r>
            <a:rPr kumimoji="1" lang="ja-JP" altLang="ja-JP" sz="1100">
              <a:solidFill>
                <a:schemeClr val="dk1"/>
              </a:solidFill>
              <a:latin typeface="+mn-lt"/>
              <a:ea typeface="+mn-ea"/>
              <a:cs typeface="+mn-cs"/>
            </a:rPr>
            <a:t>増加が予想されるため、その他の費目の抑制や財源確保が課題となる。</a:t>
          </a:r>
          <a:endParaRPr lang="ja-JP" altLang="ja-JP" sz="1400"/>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chemeClr val="dk1"/>
              </a:solidFill>
              <a:latin typeface="+mn-lt"/>
              <a:ea typeface="+mn-ea"/>
              <a:cs typeface="+mn-cs"/>
            </a:rPr>
            <a:t>　近年、財政調整基金への積極的な積立てを行ったため、財政調整基金残高比率は増加傾向にある。平成</a:t>
          </a:r>
          <a:r>
            <a:rPr lang="en-US" altLang="ja-JP" sz="1000" b="0" i="0" baseline="0">
              <a:solidFill>
                <a:schemeClr val="dk1"/>
              </a:solidFill>
              <a:latin typeface="+mn-lt"/>
              <a:ea typeface="+mn-ea"/>
              <a:cs typeface="+mn-cs"/>
            </a:rPr>
            <a:t>28</a:t>
          </a:r>
          <a:r>
            <a:rPr lang="ja-JP" altLang="ja-JP" sz="1000" b="0" i="0" baseline="0">
              <a:solidFill>
                <a:schemeClr val="dk1"/>
              </a:solidFill>
              <a:latin typeface="+mn-lt"/>
              <a:ea typeface="+mn-ea"/>
              <a:cs typeface="+mn-cs"/>
            </a:rPr>
            <a:t>年度も</a:t>
          </a:r>
          <a:r>
            <a:rPr lang="en-US" altLang="ja-JP" sz="1000" b="0" i="0" baseline="0">
              <a:solidFill>
                <a:schemeClr val="dk1"/>
              </a:solidFill>
              <a:latin typeface="+mn-lt"/>
              <a:ea typeface="+mn-ea"/>
              <a:cs typeface="+mn-cs"/>
            </a:rPr>
            <a:t>492,000</a:t>
          </a:r>
          <a:r>
            <a:rPr lang="ja-JP" altLang="ja-JP" sz="1000" b="0" i="0" baseline="0">
              <a:solidFill>
                <a:schemeClr val="dk1"/>
              </a:solidFill>
              <a:latin typeface="+mn-lt"/>
              <a:ea typeface="+mn-ea"/>
              <a:cs typeface="+mn-cs"/>
            </a:rPr>
            <a:t>千円の積立てを行っており、前年度比</a:t>
          </a:r>
          <a:r>
            <a:rPr lang="en-US" altLang="ja-JP" sz="1000" b="0" i="0" baseline="0">
              <a:solidFill>
                <a:schemeClr val="dk1"/>
              </a:solidFill>
              <a:latin typeface="+mn-lt"/>
              <a:ea typeface="+mn-ea"/>
              <a:cs typeface="+mn-cs"/>
            </a:rPr>
            <a:t>6.25</a:t>
          </a:r>
          <a:r>
            <a:rPr lang="ja-JP" altLang="ja-JP" sz="1000" b="0" i="0" baseline="0">
              <a:solidFill>
                <a:schemeClr val="dk1"/>
              </a:solidFill>
              <a:latin typeface="+mn-lt"/>
              <a:ea typeface="+mn-ea"/>
              <a:cs typeface="+mn-cs"/>
            </a:rPr>
            <a:t>％の増となっている。</a:t>
          </a:r>
          <a:endParaRPr lang="en-US" altLang="ja-JP" sz="1000" b="0" i="0" baseline="0">
            <a:solidFill>
              <a:schemeClr val="dk1"/>
            </a:solidFill>
            <a:latin typeface="+mn-lt"/>
            <a:ea typeface="+mn-ea"/>
            <a:cs typeface="+mn-cs"/>
          </a:endParaRPr>
        </a:p>
        <a:p>
          <a:pPr rtl="0"/>
          <a:r>
            <a:rPr lang="ja-JP" altLang="en-US" sz="1000" b="0" i="0" baseline="0">
              <a:solidFill>
                <a:schemeClr val="dk1"/>
              </a:solidFill>
              <a:latin typeface="+mn-lt"/>
              <a:ea typeface="+mn-ea"/>
              <a:cs typeface="+mn-cs"/>
            </a:rPr>
            <a:t>　平成</a:t>
          </a:r>
          <a:r>
            <a:rPr lang="en-US" altLang="ja-JP" sz="1000" b="0" i="0" baseline="0">
              <a:solidFill>
                <a:schemeClr val="dk1"/>
              </a:solidFill>
              <a:latin typeface="+mn-lt"/>
              <a:ea typeface="+mn-ea"/>
              <a:cs typeface="+mn-cs"/>
            </a:rPr>
            <a:t>27</a:t>
          </a:r>
          <a:r>
            <a:rPr lang="ja-JP" altLang="en-US" sz="1000" b="0" i="0" baseline="0">
              <a:solidFill>
                <a:schemeClr val="dk1"/>
              </a:solidFill>
              <a:latin typeface="+mn-lt"/>
              <a:ea typeface="+mn-ea"/>
              <a:cs typeface="+mn-cs"/>
            </a:rPr>
            <a:t>年度は法人市民税（法人税割）が、主要企業の業績好調により増となったことにより、実質収支が増となった。しかし、平成</a:t>
          </a:r>
          <a:r>
            <a:rPr lang="en-US" altLang="ja-JP" sz="1000" b="0" i="0" baseline="0">
              <a:solidFill>
                <a:schemeClr val="dk1"/>
              </a:solidFill>
              <a:latin typeface="+mn-lt"/>
              <a:ea typeface="+mn-ea"/>
              <a:cs typeface="+mn-cs"/>
            </a:rPr>
            <a:t>28</a:t>
          </a:r>
          <a:r>
            <a:rPr lang="ja-JP" altLang="en-US" sz="1000" b="0" i="0" baseline="0">
              <a:solidFill>
                <a:schemeClr val="dk1"/>
              </a:solidFill>
              <a:latin typeface="+mn-lt"/>
              <a:ea typeface="+mn-ea"/>
              <a:cs typeface="+mn-cs"/>
            </a:rPr>
            <a:t>年度は市税は増となったものの、地方交付税、地方譲与税・交付金、臨時財政対策債が減となったため、経常一般財源等総額が減となった。加えて、歳出においては小中学校コンピュータ整備など全て一般財源で賄う事業が多かったことから、実質収支は大幅に減となり、結果として実質単年度収支は赤字となっている。</a:t>
          </a:r>
          <a:endParaRPr lang="ja-JP" altLang="ja-JP" sz="1000">
            <a:solidFill>
              <a:schemeClr val="dk1"/>
            </a:solidFill>
            <a:latin typeface="+mn-lt"/>
            <a:ea typeface="+mn-ea"/>
            <a:cs typeface="+mn-cs"/>
          </a:endParaRPr>
        </a:p>
        <a:p>
          <a:pPr rtl="0"/>
          <a:r>
            <a:rPr lang="ja-JP" altLang="ja-JP" sz="1000" b="0" i="0" baseline="0">
              <a:solidFill>
                <a:schemeClr val="dk1"/>
              </a:solidFill>
              <a:latin typeface="+mn-lt"/>
              <a:ea typeface="+mn-ea"/>
              <a:cs typeface="+mn-cs"/>
            </a:rPr>
            <a:t>　今後は、地方交付税における合併算定替の段階的な縮減により、財政調整基金による財源補てんが必要となる可能性もあり、市税等の収納率向上や事務事業の見直しなどによる経費節減に取り組むことにより、一定程度の実質単年度収支額の確保に努める。</a:t>
          </a:r>
          <a:endParaRPr lang="ja-JP" altLang="ja-JP" sz="10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産業団地整備事業特別会計は、未売却用地のため赤字決算となっていたが、平成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年３月に用地が売却されたため、赤字会計が解消さ</a:t>
          </a:r>
          <a:r>
            <a:rPr kumimoji="1" lang="ja-JP" altLang="en-US" sz="1100">
              <a:solidFill>
                <a:schemeClr val="dk1"/>
              </a:solidFill>
              <a:latin typeface="+mn-lt"/>
              <a:ea typeface="+mn-ea"/>
              <a:cs typeface="+mn-cs"/>
            </a:rPr>
            <a:t>れ、同月末をもって会計が廃止された。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一般会計については、</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年度は市税</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増となったものの、地方交付税、地方譲与税・交付金、臨時財政対策債が減となったため、経常一般財源等総額が減となった。加えて、歳出においては小中学校コンピュータ整備など全て一般財源で賄う事業が多かったことから、</a:t>
          </a:r>
          <a:r>
            <a:rPr lang="ja-JP" altLang="en-US" sz="1100" b="0" i="0" baseline="0">
              <a:solidFill>
                <a:schemeClr val="dk1"/>
              </a:solidFill>
              <a:latin typeface="+mn-lt"/>
              <a:ea typeface="+mn-ea"/>
              <a:cs typeface="+mn-cs"/>
            </a:rPr>
            <a:t>黒字額が大幅に減少している。</a:t>
          </a:r>
          <a:endParaRPr lang="en-US" altLang="ja-JP" sz="1100" b="0" i="0" baseline="0">
            <a:solidFill>
              <a:schemeClr val="dk1"/>
            </a:solidFill>
            <a:latin typeface="+mn-lt"/>
            <a:ea typeface="+mn-ea"/>
            <a:cs typeface="+mn-cs"/>
          </a:endParaRPr>
        </a:p>
        <a:p>
          <a:r>
            <a:rPr lang="ja-JP" altLang="en-US" sz="1100" b="0" i="0" baseline="0">
              <a:solidFill>
                <a:schemeClr val="dk1"/>
              </a:solidFill>
              <a:latin typeface="+mn-lt"/>
              <a:ea typeface="+mn-ea"/>
              <a:cs typeface="+mn-cs"/>
            </a:rPr>
            <a:t>　国民健康保険特別会計については、歳入においては過去の医療費実績を基に交付される精算金が交付される側に回ったことにより、前期高齢者交付金が大幅増となった一方、歳出においては薬価改定により医療費の伸び率が低く抑えられた結果、全体として微増に留まったことにより、黒字額が増加している。</a:t>
          </a:r>
          <a:endParaRPr lang="ja-JP" altLang="ja-JP" sz="1400"/>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そ</a:t>
          </a:r>
          <a:r>
            <a:rPr kumimoji="1" lang="ja-JP" altLang="ja-JP" sz="1100">
              <a:solidFill>
                <a:schemeClr val="dk1"/>
              </a:solidFill>
              <a:latin typeface="+mn-lt"/>
              <a:ea typeface="+mn-ea"/>
              <a:cs typeface="+mn-cs"/>
            </a:rPr>
            <a:t>の他の会計については、赤字会計となっていないが、事務の効率化等を進め、適切な財政運営を行っていく。</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15639355</v>
      </c>
      <c r="BO4" s="411"/>
      <c r="BP4" s="411"/>
      <c r="BQ4" s="411"/>
      <c r="BR4" s="411"/>
      <c r="BS4" s="411"/>
      <c r="BT4" s="411"/>
      <c r="BU4" s="412"/>
      <c r="BV4" s="410">
        <v>15369985</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v>
      </c>
      <c r="CU4" s="588"/>
      <c r="CV4" s="588"/>
      <c r="CW4" s="588"/>
      <c r="CX4" s="588"/>
      <c r="CY4" s="588"/>
      <c r="CZ4" s="588"/>
      <c r="DA4" s="589"/>
      <c r="DB4" s="587">
        <v>11.3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15171450</v>
      </c>
      <c r="BO5" s="416"/>
      <c r="BP5" s="416"/>
      <c r="BQ5" s="416"/>
      <c r="BR5" s="416"/>
      <c r="BS5" s="416"/>
      <c r="BT5" s="416"/>
      <c r="BU5" s="417"/>
      <c r="BV5" s="415">
        <v>14337305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86.6</v>
      </c>
      <c r="CU5" s="386"/>
      <c r="CV5" s="386"/>
      <c r="CW5" s="386"/>
      <c r="CX5" s="386"/>
      <c r="CY5" s="386"/>
      <c r="CZ5" s="386"/>
      <c r="DA5" s="387"/>
      <c r="DB5" s="385">
        <v>83.2</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467905</v>
      </c>
      <c r="BO6" s="416"/>
      <c r="BP6" s="416"/>
      <c r="BQ6" s="416"/>
      <c r="BR6" s="416"/>
      <c r="BS6" s="416"/>
      <c r="BT6" s="416"/>
      <c r="BU6" s="417"/>
      <c r="BV6" s="415">
        <v>1032680</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91.8</v>
      </c>
      <c r="CU6" s="562"/>
      <c r="CV6" s="562"/>
      <c r="CW6" s="562"/>
      <c r="CX6" s="562"/>
      <c r="CY6" s="562"/>
      <c r="CZ6" s="562"/>
      <c r="DA6" s="563"/>
      <c r="DB6" s="561">
        <v>89.4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43330</v>
      </c>
      <c r="BO7" s="416"/>
      <c r="BP7" s="416"/>
      <c r="BQ7" s="416"/>
      <c r="BR7" s="416"/>
      <c r="BS7" s="416"/>
      <c r="BT7" s="416"/>
      <c r="BU7" s="417"/>
      <c r="BV7" s="415">
        <v>72259</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8415664</v>
      </c>
      <c r="CU7" s="416"/>
      <c r="CV7" s="416"/>
      <c r="CW7" s="416"/>
      <c r="CX7" s="416"/>
      <c r="CY7" s="416"/>
      <c r="CZ7" s="416"/>
      <c r="DA7" s="417"/>
      <c r="DB7" s="415">
        <v>8505595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424575</v>
      </c>
      <c r="BO8" s="416"/>
      <c r="BP8" s="416"/>
      <c r="BQ8" s="416"/>
      <c r="BR8" s="416"/>
      <c r="BS8" s="416"/>
      <c r="BT8" s="416"/>
      <c r="BU8" s="417"/>
      <c r="BV8" s="415">
        <v>960421</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0.65</v>
      </c>
      <c r="CU8" s="525"/>
      <c r="CV8" s="525"/>
      <c r="CW8" s="525"/>
      <c r="CX8" s="525"/>
      <c r="CY8" s="525"/>
      <c r="CZ8" s="525"/>
      <c r="DA8" s="526"/>
      <c r="DB8" s="524">
        <v>0.65</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28729</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-535846</v>
      </c>
      <c r="BO9" s="416"/>
      <c r="BP9" s="416"/>
      <c r="BQ9" s="416"/>
      <c r="BR9" s="416"/>
      <c r="BS9" s="416"/>
      <c r="BT9" s="416"/>
      <c r="BU9" s="417"/>
      <c r="BV9" s="415">
        <v>210552</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12.7</v>
      </c>
      <c r="CU9" s="386"/>
      <c r="CV9" s="386"/>
      <c r="CW9" s="386"/>
      <c r="CX9" s="386"/>
      <c r="CY9" s="386"/>
      <c r="CZ9" s="386"/>
      <c r="DA9" s="387"/>
      <c r="DB9" s="385">
        <v>12.4</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104</v>
      </c>
      <c r="M10" s="389"/>
      <c r="N10" s="389"/>
      <c r="O10" s="389"/>
      <c r="P10" s="389"/>
      <c r="Q10" s="390"/>
      <c r="R10" s="391">
        <v>29989</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492000</v>
      </c>
      <c r="BO10" s="416"/>
      <c r="BP10" s="416"/>
      <c r="BQ10" s="416"/>
      <c r="BR10" s="416"/>
      <c r="BS10" s="416"/>
      <c r="BT10" s="416"/>
      <c r="BU10" s="417"/>
      <c r="BV10" s="415">
        <v>340000</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79</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28805</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28467</v>
      </c>
      <c r="S13" s="517"/>
      <c r="T13" s="517"/>
      <c r="U13" s="517"/>
      <c r="V13" s="518"/>
      <c r="W13" s="504" t="s">
        <v>125</v>
      </c>
      <c r="X13" s="428"/>
      <c r="Y13" s="428"/>
      <c r="Z13" s="428"/>
      <c r="AA13" s="428"/>
      <c r="AB13" s="429"/>
      <c r="AC13" s="391">
        <v>923</v>
      </c>
      <c r="AD13" s="392"/>
      <c r="AE13" s="392"/>
      <c r="AF13" s="392"/>
      <c r="AG13" s="393"/>
      <c r="AH13" s="391">
        <v>940</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-43846</v>
      </c>
      <c r="BO13" s="416"/>
      <c r="BP13" s="416"/>
      <c r="BQ13" s="416"/>
      <c r="BR13" s="416"/>
      <c r="BS13" s="416"/>
      <c r="BT13" s="416"/>
      <c r="BU13" s="417"/>
      <c r="BV13" s="415">
        <v>550552</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7.2</v>
      </c>
      <c r="CU13" s="386"/>
      <c r="CV13" s="386"/>
      <c r="CW13" s="386"/>
      <c r="CX13" s="386"/>
      <c r="CY13" s="386"/>
      <c r="CZ13" s="386"/>
      <c r="DA13" s="387"/>
      <c r="DB13" s="385">
        <v>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29095</v>
      </c>
      <c r="S14" s="517"/>
      <c r="T14" s="517"/>
      <c r="U14" s="517"/>
      <c r="V14" s="518"/>
      <c r="W14" s="519"/>
      <c r="X14" s="431"/>
      <c r="Y14" s="431"/>
      <c r="Z14" s="431"/>
      <c r="AA14" s="431"/>
      <c r="AB14" s="432"/>
      <c r="AC14" s="509">
        <v>6.2</v>
      </c>
      <c r="AD14" s="510"/>
      <c r="AE14" s="510"/>
      <c r="AF14" s="510"/>
      <c r="AG14" s="511"/>
      <c r="AH14" s="509">
        <v>6.1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30.5</v>
      </c>
      <c r="CU14" s="488"/>
      <c r="CV14" s="488"/>
      <c r="CW14" s="488"/>
      <c r="CX14" s="488"/>
      <c r="CY14" s="488"/>
      <c r="CZ14" s="488"/>
      <c r="DA14" s="489"/>
      <c r="DB14" s="520">
        <v>32.700000000000003</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28792</v>
      </c>
      <c r="S15" s="517"/>
      <c r="T15" s="517"/>
      <c r="U15" s="517"/>
      <c r="V15" s="518"/>
      <c r="W15" s="504" t="s">
        <v>132</v>
      </c>
      <c r="X15" s="428"/>
      <c r="Y15" s="428"/>
      <c r="Z15" s="428"/>
      <c r="AA15" s="428"/>
      <c r="AB15" s="429"/>
      <c r="AC15" s="391">
        <v>4711</v>
      </c>
      <c r="AD15" s="392"/>
      <c r="AE15" s="392"/>
      <c r="AF15" s="392"/>
      <c r="AG15" s="393"/>
      <c r="AH15" s="391">
        <v>4873</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4225813</v>
      </c>
      <c r="BO15" s="411"/>
      <c r="BP15" s="411"/>
      <c r="BQ15" s="411"/>
      <c r="BR15" s="411"/>
      <c r="BS15" s="411"/>
      <c r="BT15" s="411"/>
      <c r="BU15" s="412"/>
      <c r="BV15" s="410">
        <v>4068254</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31.5</v>
      </c>
      <c r="AD16" s="510"/>
      <c r="AE16" s="510"/>
      <c r="AF16" s="510"/>
      <c r="AG16" s="511"/>
      <c r="AH16" s="509">
        <v>31.5</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6549703</v>
      </c>
      <c r="BO16" s="416"/>
      <c r="BP16" s="416"/>
      <c r="BQ16" s="416"/>
      <c r="BR16" s="416"/>
      <c r="BS16" s="416"/>
      <c r="BT16" s="416"/>
      <c r="BU16" s="417"/>
      <c r="BV16" s="415">
        <v>6394949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9345</v>
      </c>
      <c r="AD17" s="392"/>
      <c r="AE17" s="392"/>
      <c r="AF17" s="392"/>
      <c r="AG17" s="393"/>
      <c r="AH17" s="391">
        <v>9648</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5404790</v>
      </c>
      <c r="BO17" s="416"/>
      <c r="BP17" s="416"/>
      <c r="BQ17" s="416"/>
      <c r="BR17" s="416"/>
      <c r="BS17" s="416"/>
      <c r="BT17" s="416"/>
      <c r="BU17" s="417"/>
      <c r="BV17" s="415">
        <v>5190677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116.98</v>
      </c>
      <c r="M18" s="480"/>
      <c r="N18" s="480"/>
      <c r="O18" s="480"/>
      <c r="P18" s="480"/>
      <c r="Q18" s="480"/>
      <c r="R18" s="481"/>
      <c r="S18" s="481"/>
      <c r="T18" s="481"/>
      <c r="U18" s="481"/>
      <c r="V18" s="482"/>
      <c r="W18" s="496"/>
      <c r="X18" s="497"/>
      <c r="Y18" s="497"/>
      <c r="Z18" s="497"/>
      <c r="AA18" s="497"/>
      <c r="AB18" s="505"/>
      <c r="AC18" s="379">
        <v>62.4</v>
      </c>
      <c r="AD18" s="380"/>
      <c r="AE18" s="380"/>
      <c r="AF18" s="380"/>
      <c r="AG18" s="483"/>
      <c r="AH18" s="379">
        <v>62.4</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7566761</v>
      </c>
      <c r="BO18" s="416"/>
      <c r="BP18" s="416"/>
      <c r="BQ18" s="416"/>
      <c r="BR18" s="416"/>
      <c r="BS18" s="416"/>
      <c r="BT18" s="416"/>
      <c r="BU18" s="417"/>
      <c r="BV18" s="415">
        <v>7521128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246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10366881</v>
      </c>
      <c r="BO19" s="416"/>
      <c r="BP19" s="416"/>
      <c r="BQ19" s="416"/>
      <c r="BR19" s="416"/>
      <c r="BS19" s="416"/>
      <c r="BT19" s="416"/>
      <c r="BU19" s="417"/>
      <c r="BV19" s="415">
        <v>10427340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9697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17828565</v>
      </c>
      <c r="BO23" s="416"/>
      <c r="BP23" s="416"/>
      <c r="BQ23" s="416"/>
      <c r="BR23" s="416"/>
      <c r="BS23" s="416"/>
      <c r="BT23" s="416"/>
      <c r="BU23" s="417"/>
      <c r="BV23" s="415">
        <v>17422726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8900</v>
      </c>
      <c r="R24" s="392"/>
      <c r="S24" s="392"/>
      <c r="T24" s="392"/>
      <c r="U24" s="392"/>
      <c r="V24" s="393"/>
      <c r="W24" s="457"/>
      <c r="X24" s="448"/>
      <c r="Y24" s="449"/>
      <c r="Z24" s="388" t="s">
        <v>156</v>
      </c>
      <c r="AA24" s="389"/>
      <c r="AB24" s="389"/>
      <c r="AC24" s="389"/>
      <c r="AD24" s="389"/>
      <c r="AE24" s="389"/>
      <c r="AF24" s="389"/>
      <c r="AG24" s="390"/>
      <c r="AH24" s="391">
        <v>263</v>
      </c>
      <c r="AI24" s="392"/>
      <c r="AJ24" s="392"/>
      <c r="AK24" s="392"/>
      <c r="AL24" s="393"/>
      <c r="AM24" s="391">
        <v>754810</v>
      </c>
      <c r="AN24" s="392"/>
      <c r="AO24" s="392"/>
      <c r="AP24" s="392"/>
      <c r="AQ24" s="392"/>
      <c r="AR24" s="393"/>
      <c r="AS24" s="391">
        <v>2870</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5139642</v>
      </c>
      <c r="BO24" s="416"/>
      <c r="BP24" s="416"/>
      <c r="BQ24" s="416"/>
      <c r="BR24" s="416"/>
      <c r="BS24" s="416"/>
      <c r="BT24" s="416"/>
      <c r="BU24" s="417"/>
      <c r="BV24" s="415">
        <v>4707890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158</v>
      </c>
      <c r="F25" s="389"/>
      <c r="G25" s="389"/>
      <c r="H25" s="389"/>
      <c r="I25" s="389"/>
      <c r="J25" s="389"/>
      <c r="K25" s="390"/>
      <c r="L25" s="391">
        <v>1</v>
      </c>
      <c r="M25" s="392"/>
      <c r="N25" s="392"/>
      <c r="O25" s="392"/>
      <c r="P25" s="393"/>
      <c r="Q25" s="391">
        <v>7000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157131</v>
      </c>
      <c r="BO25" s="411"/>
      <c r="BP25" s="411"/>
      <c r="BQ25" s="411"/>
      <c r="BR25" s="411"/>
      <c r="BS25" s="411"/>
      <c r="BT25" s="411"/>
      <c r="BU25" s="412"/>
      <c r="BV25" s="410">
        <v>77720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161</v>
      </c>
      <c r="F26" s="389"/>
      <c r="G26" s="389"/>
      <c r="H26" s="389"/>
      <c r="I26" s="389"/>
      <c r="J26" s="389"/>
      <c r="K26" s="390"/>
      <c r="L26" s="391">
        <v>1</v>
      </c>
      <c r="M26" s="392"/>
      <c r="N26" s="392"/>
      <c r="O26" s="392"/>
      <c r="P26" s="393"/>
      <c r="Q26" s="391">
        <v>6000</v>
      </c>
      <c r="R26" s="392"/>
      <c r="S26" s="392"/>
      <c r="T26" s="392"/>
      <c r="U26" s="392"/>
      <c r="V26" s="393"/>
      <c r="W26" s="457"/>
      <c r="X26" s="448"/>
      <c r="Y26" s="449"/>
      <c r="Z26" s="388" t="s">
        <v>162</v>
      </c>
      <c r="AA26" s="470"/>
      <c r="AB26" s="470"/>
      <c r="AC26" s="470"/>
      <c r="AD26" s="470"/>
      <c r="AE26" s="470"/>
      <c r="AF26" s="470"/>
      <c r="AG26" s="471"/>
      <c r="AH26" s="391">
        <v>18</v>
      </c>
      <c r="AI26" s="392"/>
      <c r="AJ26" s="392"/>
      <c r="AK26" s="392"/>
      <c r="AL26" s="393"/>
      <c r="AM26" s="391">
        <v>46620</v>
      </c>
      <c r="AN26" s="392"/>
      <c r="AO26" s="392"/>
      <c r="AP26" s="392"/>
      <c r="AQ26" s="392"/>
      <c r="AR26" s="393"/>
      <c r="AS26" s="391">
        <v>2590</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4400</v>
      </c>
      <c r="R27" s="392"/>
      <c r="S27" s="392"/>
      <c r="T27" s="392"/>
      <c r="U27" s="392"/>
      <c r="V27" s="393"/>
      <c r="W27" s="457"/>
      <c r="X27" s="448"/>
      <c r="Y27" s="449"/>
      <c r="Z27" s="388" t="s">
        <v>165</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377259</v>
      </c>
      <c r="BO27" s="419"/>
      <c r="BP27" s="419"/>
      <c r="BQ27" s="419"/>
      <c r="BR27" s="419"/>
      <c r="BS27" s="419"/>
      <c r="BT27" s="419"/>
      <c r="BU27" s="420"/>
      <c r="BV27" s="418">
        <v>377158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3700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3636000</v>
      </c>
      <c r="BO28" s="411"/>
      <c r="BP28" s="411"/>
      <c r="BQ28" s="411"/>
      <c r="BR28" s="411"/>
      <c r="BS28" s="411"/>
      <c r="BT28" s="411"/>
      <c r="BU28" s="412"/>
      <c r="BV28" s="410">
        <v>3144000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16</v>
      </c>
      <c r="M29" s="392"/>
      <c r="N29" s="392"/>
      <c r="O29" s="392"/>
      <c r="P29" s="393"/>
      <c r="Q29" s="391">
        <v>3500</v>
      </c>
      <c r="R29" s="392"/>
      <c r="S29" s="392"/>
      <c r="T29" s="392"/>
      <c r="U29" s="392"/>
      <c r="V29" s="393"/>
      <c r="W29" s="458"/>
      <c r="X29" s="459"/>
      <c r="Y29" s="460"/>
      <c r="Z29" s="388" t="s">
        <v>172</v>
      </c>
      <c r="AA29" s="389"/>
      <c r="AB29" s="389"/>
      <c r="AC29" s="389"/>
      <c r="AD29" s="389"/>
      <c r="AE29" s="389"/>
      <c r="AF29" s="389"/>
      <c r="AG29" s="390"/>
      <c r="AH29" s="391">
        <v>263</v>
      </c>
      <c r="AI29" s="392"/>
      <c r="AJ29" s="392"/>
      <c r="AK29" s="392"/>
      <c r="AL29" s="393"/>
      <c r="AM29" s="391">
        <v>754810</v>
      </c>
      <c r="AN29" s="392"/>
      <c r="AO29" s="392"/>
      <c r="AP29" s="392"/>
      <c r="AQ29" s="392"/>
      <c r="AR29" s="393"/>
      <c r="AS29" s="391">
        <v>2870</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147764</v>
      </c>
      <c r="BO29" s="416"/>
      <c r="BP29" s="416"/>
      <c r="BQ29" s="416"/>
      <c r="BR29" s="416"/>
      <c r="BS29" s="416"/>
      <c r="BT29" s="416"/>
      <c r="BU29" s="417"/>
      <c r="BV29" s="415">
        <v>147511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95.4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1995540</v>
      </c>
      <c r="BO30" s="419"/>
      <c r="BP30" s="419"/>
      <c r="BQ30" s="419"/>
      <c r="BR30" s="419"/>
      <c r="BS30" s="419"/>
      <c r="BT30" s="419"/>
      <c r="BU30" s="420"/>
      <c r="BV30" s="418">
        <v>1912825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IF('各会計、関係団体の財政状況及び健全化判断比率'!B30="","",'各会計、関係団体の財政状況及び健全化判断比率'!B30)</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福井県市町総合事務組合（一般会計）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(財)金津創作の森財団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農業者労働災害共済特別会計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IF('各会計、関係団体の財政状況及び健全化判断比率'!B31="","",'各会計、関係団体の財政状況及び健全化判断比率'!B31)</f>
        <v>工業用水道事業会計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福井県市町総合事務組合（交通災害共済事業特別会計）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f t="shared" si="0"/>
        <v>7</v>
      </c>
      <c r="AN36" s="375"/>
      <c r="AO36" s="374" t="str">
        <f>IF('各会計、関係団体の財政状況及び健全化判断比率'!B32="","",'各会計、関係団体の財政状況及び健全化判断比率'!B32)</f>
        <v>公共下水道事業会計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福井県自治会館組合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f t="shared" si="0"/>
        <v>8</v>
      </c>
      <c r="AN37" s="375"/>
      <c r="AO37" s="374" t="str">
        <f>IF('各会計、関係団体の財政状況及び健全化判断比率'!B33="","",'各会計、関係団体の財政状況及び健全化判断比率'!B33)</f>
        <v>農業集落排水事業会計</v>
      </c>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坂井地区広域連合（一般会計）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坂井地区広域連合（介護保険特別会計）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福井県後期高齢者医療広域連合（一般会計）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福井県後期高齢者医療広域連合（後期高齢者医療特別会計）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嶺北消防組合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福井坂井地区広域市町村圏事務組合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7" t="s">
        <v>526</v>
      </c>
      <c r="D34" s="1187"/>
      <c r="E34" s="1188"/>
      <c r="F34" s="32">
        <v>5.54</v>
      </c>
      <c r="G34" s="33">
        <v>7.8</v>
      </c>
      <c r="H34" s="33">
        <v>8.74</v>
      </c>
      <c r="I34" s="33">
        <v>11.29</v>
      </c>
      <c r="J34" s="34">
        <v>5.04</v>
      </c>
      <c r="K34" s="22"/>
      <c r="L34" s="22"/>
      <c r="M34" s="22"/>
      <c r="N34" s="22"/>
      <c r="O34" s="22"/>
      <c r="P34" s="22"/>
    </row>
    <row r="35" spans="1:16" ht="39" customHeight="1">
      <c r="A35" s="22"/>
      <c r="B35" s="35"/>
      <c r="C35" s="1181" t="s">
        <v>527</v>
      </c>
      <c r="D35" s="1182"/>
      <c r="E35" s="1183"/>
      <c r="F35" s="36">
        <v>2.1</v>
      </c>
      <c r="G35" s="37">
        <v>2.44</v>
      </c>
      <c r="H35" s="37">
        <v>2.73</v>
      </c>
      <c r="I35" s="37">
        <v>2.62</v>
      </c>
      <c r="J35" s="38">
        <v>2.13</v>
      </c>
      <c r="K35" s="22"/>
      <c r="L35" s="22"/>
      <c r="M35" s="22"/>
      <c r="N35" s="22"/>
      <c r="O35" s="22"/>
      <c r="P35" s="22"/>
    </row>
    <row r="36" spans="1:16" ht="39" customHeight="1">
      <c r="A36" s="22"/>
      <c r="B36" s="35"/>
      <c r="C36" s="1181" t="s">
        <v>528</v>
      </c>
      <c r="D36" s="1182"/>
      <c r="E36" s="1183"/>
      <c r="F36" s="36">
        <v>2.75</v>
      </c>
      <c r="G36" s="37">
        <v>2.0499999999999998</v>
      </c>
      <c r="H36" s="37">
        <v>0.95</v>
      </c>
      <c r="I36" s="37">
        <v>0.02</v>
      </c>
      <c r="J36" s="38">
        <v>1.9</v>
      </c>
      <c r="K36" s="22"/>
      <c r="L36" s="22"/>
      <c r="M36" s="22"/>
      <c r="N36" s="22"/>
      <c r="O36" s="22"/>
      <c r="P36" s="22"/>
    </row>
    <row r="37" spans="1:16" ht="39" customHeight="1">
      <c r="A37" s="22"/>
      <c r="B37" s="35"/>
      <c r="C37" s="1181" t="s">
        <v>529</v>
      </c>
      <c r="D37" s="1182"/>
      <c r="E37" s="1183"/>
      <c r="F37" s="36">
        <v>1.65</v>
      </c>
      <c r="G37" s="37">
        <v>1.8</v>
      </c>
      <c r="H37" s="37">
        <v>1.1599999999999999</v>
      </c>
      <c r="I37" s="37">
        <v>1.29</v>
      </c>
      <c r="J37" s="38">
        <v>1.62</v>
      </c>
      <c r="K37" s="22"/>
      <c r="L37" s="22"/>
      <c r="M37" s="22"/>
      <c r="N37" s="22"/>
      <c r="O37" s="22"/>
      <c r="P37" s="22"/>
    </row>
    <row r="38" spans="1:16" ht="39" customHeight="1">
      <c r="A38" s="22"/>
      <c r="B38" s="35"/>
      <c r="C38" s="1181" t="s">
        <v>530</v>
      </c>
      <c r="D38" s="1182"/>
      <c r="E38" s="1183"/>
      <c r="F38" s="36">
        <v>0.28000000000000003</v>
      </c>
      <c r="G38" s="37">
        <v>0.28999999999999998</v>
      </c>
      <c r="H38" s="37">
        <v>0.3</v>
      </c>
      <c r="I38" s="37">
        <v>0.35</v>
      </c>
      <c r="J38" s="38">
        <v>0.36</v>
      </c>
      <c r="K38" s="22"/>
      <c r="L38" s="22"/>
      <c r="M38" s="22"/>
      <c r="N38" s="22"/>
      <c r="O38" s="22"/>
      <c r="P38" s="22"/>
    </row>
    <row r="39" spans="1:16" ht="39" customHeight="1">
      <c r="A39" s="22"/>
      <c r="B39" s="35"/>
      <c r="C39" s="1181" t="s">
        <v>531</v>
      </c>
      <c r="D39" s="1182"/>
      <c r="E39" s="1183"/>
      <c r="F39" s="36">
        <v>0.09</v>
      </c>
      <c r="G39" s="37">
        <v>0.1</v>
      </c>
      <c r="H39" s="37">
        <v>0.13</v>
      </c>
      <c r="I39" s="37">
        <v>0.16</v>
      </c>
      <c r="J39" s="38">
        <v>0.18</v>
      </c>
      <c r="K39" s="22"/>
      <c r="L39" s="22"/>
      <c r="M39" s="22"/>
      <c r="N39" s="22"/>
      <c r="O39" s="22"/>
      <c r="P39" s="22"/>
    </row>
    <row r="40" spans="1:16" ht="39" customHeight="1">
      <c r="A40" s="22"/>
      <c r="B40" s="35"/>
      <c r="C40" s="1181" t="s">
        <v>532</v>
      </c>
      <c r="D40" s="1182"/>
      <c r="E40" s="1183"/>
      <c r="F40" s="36">
        <v>0</v>
      </c>
      <c r="G40" s="37">
        <v>0</v>
      </c>
      <c r="H40" s="37">
        <v>0</v>
      </c>
      <c r="I40" s="37">
        <v>0</v>
      </c>
      <c r="J40" s="38">
        <v>0</v>
      </c>
      <c r="K40" s="22"/>
      <c r="L40" s="22"/>
      <c r="M40" s="22"/>
      <c r="N40" s="22"/>
      <c r="O40" s="22"/>
      <c r="P40" s="22"/>
    </row>
    <row r="41" spans="1:16" ht="39" customHeight="1">
      <c r="A41" s="22"/>
      <c r="B41" s="35"/>
      <c r="C41" s="1181" t="s">
        <v>533</v>
      </c>
      <c r="D41" s="1182"/>
      <c r="E41" s="1183"/>
      <c r="F41" s="36">
        <v>0.01</v>
      </c>
      <c r="G41" s="37">
        <v>0</v>
      </c>
      <c r="H41" s="37">
        <v>0</v>
      </c>
      <c r="I41" s="37">
        <v>0</v>
      </c>
      <c r="J41" s="38">
        <v>0</v>
      </c>
      <c r="K41" s="22"/>
      <c r="L41" s="22"/>
      <c r="M41" s="22"/>
      <c r="N41" s="22"/>
      <c r="O41" s="22"/>
      <c r="P41" s="22"/>
    </row>
    <row r="42" spans="1:16" ht="39" customHeight="1">
      <c r="A42" s="22"/>
      <c r="B42" s="39"/>
      <c r="C42" s="1181" t="s">
        <v>534</v>
      </c>
      <c r="D42" s="1182"/>
      <c r="E42" s="1183"/>
      <c r="F42" s="36" t="s">
        <v>535</v>
      </c>
      <c r="G42" s="37" t="s">
        <v>536</v>
      </c>
      <c r="H42" s="37" t="s">
        <v>537</v>
      </c>
      <c r="I42" s="37" t="s">
        <v>481</v>
      </c>
      <c r="J42" s="38" t="s">
        <v>481</v>
      </c>
      <c r="K42" s="22"/>
      <c r="L42" s="22"/>
      <c r="M42" s="22"/>
      <c r="N42" s="22"/>
      <c r="O42" s="22"/>
      <c r="P42" s="22"/>
    </row>
    <row r="43" spans="1:16" ht="39" customHeight="1" thickBot="1">
      <c r="A43" s="22"/>
      <c r="B43" s="40"/>
      <c r="C43" s="1184" t="s">
        <v>538</v>
      </c>
      <c r="D43" s="1185"/>
      <c r="E43" s="1186"/>
      <c r="F43" s="41" t="s">
        <v>481</v>
      </c>
      <c r="G43" s="42" t="s">
        <v>481</v>
      </c>
      <c r="H43" s="42" t="s">
        <v>481</v>
      </c>
      <c r="I43" s="42">
        <v>0</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7" t="s">
        <v>11</v>
      </c>
      <c r="C45" s="1198"/>
      <c r="D45" s="58"/>
      <c r="E45" s="1203" t="s">
        <v>12</v>
      </c>
      <c r="F45" s="1203"/>
      <c r="G45" s="1203"/>
      <c r="H45" s="1203"/>
      <c r="I45" s="1203"/>
      <c r="J45" s="1204"/>
      <c r="K45" s="59">
        <v>1376</v>
      </c>
      <c r="L45" s="60">
        <v>1370</v>
      </c>
      <c r="M45" s="60">
        <v>1401</v>
      </c>
      <c r="N45" s="60">
        <v>1336</v>
      </c>
      <c r="O45" s="61">
        <v>1365</v>
      </c>
      <c r="P45" s="48"/>
      <c r="Q45" s="48"/>
      <c r="R45" s="48"/>
      <c r="S45" s="48"/>
      <c r="T45" s="48"/>
      <c r="U45" s="48"/>
    </row>
    <row r="46" spans="1:21" ht="30.75" customHeight="1">
      <c r="A46" s="48"/>
      <c r="B46" s="1199"/>
      <c r="C46" s="1200"/>
      <c r="D46" s="62"/>
      <c r="E46" s="1191" t="s">
        <v>13</v>
      </c>
      <c r="F46" s="1191"/>
      <c r="G46" s="1191"/>
      <c r="H46" s="1191"/>
      <c r="I46" s="1191"/>
      <c r="J46" s="1192"/>
      <c r="K46" s="63" t="s">
        <v>481</v>
      </c>
      <c r="L46" s="64" t="s">
        <v>481</v>
      </c>
      <c r="M46" s="64" t="s">
        <v>481</v>
      </c>
      <c r="N46" s="64" t="s">
        <v>481</v>
      </c>
      <c r="O46" s="65" t="s">
        <v>481</v>
      </c>
      <c r="P46" s="48"/>
      <c r="Q46" s="48"/>
      <c r="R46" s="48"/>
      <c r="S46" s="48"/>
      <c r="T46" s="48"/>
      <c r="U46" s="48"/>
    </row>
    <row r="47" spans="1:21" ht="30.75" customHeight="1">
      <c r="A47" s="48"/>
      <c r="B47" s="1199"/>
      <c r="C47" s="1200"/>
      <c r="D47" s="62"/>
      <c r="E47" s="1191" t="s">
        <v>14</v>
      </c>
      <c r="F47" s="1191"/>
      <c r="G47" s="1191"/>
      <c r="H47" s="1191"/>
      <c r="I47" s="1191"/>
      <c r="J47" s="1192"/>
      <c r="K47" s="63" t="s">
        <v>481</v>
      </c>
      <c r="L47" s="64" t="s">
        <v>481</v>
      </c>
      <c r="M47" s="64" t="s">
        <v>481</v>
      </c>
      <c r="N47" s="64" t="s">
        <v>481</v>
      </c>
      <c r="O47" s="65" t="s">
        <v>481</v>
      </c>
      <c r="P47" s="48"/>
      <c r="Q47" s="48"/>
      <c r="R47" s="48"/>
      <c r="S47" s="48"/>
      <c r="T47" s="48"/>
      <c r="U47" s="48"/>
    </row>
    <row r="48" spans="1:21" ht="30.75" customHeight="1">
      <c r="A48" s="48"/>
      <c r="B48" s="1199"/>
      <c r="C48" s="1200"/>
      <c r="D48" s="62"/>
      <c r="E48" s="1191" t="s">
        <v>15</v>
      </c>
      <c r="F48" s="1191"/>
      <c r="G48" s="1191"/>
      <c r="H48" s="1191"/>
      <c r="I48" s="1191"/>
      <c r="J48" s="1192"/>
      <c r="K48" s="63">
        <v>523</v>
      </c>
      <c r="L48" s="64">
        <v>503</v>
      </c>
      <c r="M48" s="64">
        <v>487</v>
      </c>
      <c r="N48" s="64">
        <v>523</v>
      </c>
      <c r="O48" s="65">
        <v>506</v>
      </c>
      <c r="P48" s="48"/>
      <c r="Q48" s="48"/>
      <c r="R48" s="48"/>
      <c r="S48" s="48"/>
      <c r="T48" s="48"/>
      <c r="U48" s="48"/>
    </row>
    <row r="49" spans="1:21" ht="30.75" customHeight="1">
      <c r="A49" s="48"/>
      <c r="B49" s="1199"/>
      <c r="C49" s="1200"/>
      <c r="D49" s="62"/>
      <c r="E49" s="1191" t="s">
        <v>16</v>
      </c>
      <c r="F49" s="1191"/>
      <c r="G49" s="1191"/>
      <c r="H49" s="1191"/>
      <c r="I49" s="1191"/>
      <c r="J49" s="1192"/>
      <c r="K49" s="63">
        <v>62</v>
      </c>
      <c r="L49" s="64">
        <v>57</v>
      </c>
      <c r="M49" s="64">
        <v>16</v>
      </c>
      <c r="N49" s="64">
        <v>19</v>
      </c>
      <c r="O49" s="65">
        <v>23</v>
      </c>
      <c r="P49" s="48"/>
      <c r="Q49" s="48"/>
      <c r="R49" s="48"/>
      <c r="S49" s="48"/>
      <c r="T49" s="48"/>
      <c r="U49" s="48"/>
    </row>
    <row r="50" spans="1:21" ht="30.75" customHeight="1">
      <c r="A50" s="48"/>
      <c r="B50" s="1199"/>
      <c r="C50" s="1200"/>
      <c r="D50" s="62"/>
      <c r="E50" s="1191" t="s">
        <v>17</v>
      </c>
      <c r="F50" s="1191"/>
      <c r="G50" s="1191"/>
      <c r="H50" s="1191"/>
      <c r="I50" s="1191"/>
      <c r="J50" s="1192"/>
      <c r="K50" s="63" t="s">
        <v>481</v>
      </c>
      <c r="L50" s="64" t="s">
        <v>481</v>
      </c>
      <c r="M50" s="64" t="s">
        <v>481</v>
      </c>
      <c r="N50" s="64" t="s">
        <v>481</v>
      </c>
      <c r="O50" s="65" t="s">
        <v>481</v>
      </c>
      <c r="P50" s="48"/>
      <c r="Q50" s="48"/>
      <c r="R50" s="48"/>
      <c r="S50" s="48"/>
      <c r="T50" s="48"/>
      <c r="U50" s="48"/>
    </row>
    <row r="51" spans="1:21" ht="30.75" customHeight="1">
      <c r="A51" s="48"/>
      <c r="B51" s="1201"/>
      <c r="C51" s="1202"/>
      <c r="D51" s="66"/>
      <c r="E51" s="1191" t="s">
        <v>18</v>
      </c>
      <c r="F51" s="1191"/>
      <c r="G51" s="1191"/>
      <c r="H51" s="1191"/>
      <c r="I51" s="1191"/>
      <c r="J51" s="1192"/>
      <c r="K51" s="63" t="s">
        <v>481</v>
      </c>
      <c r="L51" s="64" t="s">
        <v>481</v>
      </c>
      <c r="M51" s="64" t="s">
        <v>481</v>
      </c>
      <c r="N51" s="64">
        <v>0</v>
      </c>
      <c r="O51" s="65">
        <v>0</v>
      </c>
      <c r="P51" s="48"/>
      <c r="Q51" s="48"/>
      <c r="R51" s="48"/>
      <c r="S51" s="48"/>
      <c r="T51" s="48"/>
      <c r="U51" s="48"/>
    </row>
    <row r="52" spans="1:21" ht="30.75" customHeight="1">
      <c r="A52" s="48"/>
      <c r="B52" s="1189" t="s">
        <v>19</v>
      </c>
      <c r="C52" s="1190"/>
      <c r="D52" s="66"/>
      <c r="E52" s="1191" t="s">
        <v>20</v>
      </c>
      <c r="F52" s="1191"/>
      <c r="G52" s="1191"/>
      <c r="H52" s="1191"/>
      <c r="I52" s="1191"/>
      <c r="J52" s="1192"/>
      <c r="K52" s="63">
        <v>1150</v>
      </c>
      <c r="L52" s="64">
        <v>1247</v>
      </c>
      <c r="M52" s="64">
        <v>1322</v>
      </c>
      <c r="N52" s="64">
        <v>1377</v>
      </c>
      <c r="O52" s="65">
        <v>1419</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811</v>
      </c>
      <c r="L53" s="69">
        <v>683</v>
      </c>
      <c r="M53" s="69">
        <v>582</v>
      </c>
      <c r="N53" s="69">
        <v>501</v>
      </c>
      <c r="O53" s="70">
        <v>475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7" t="s">
        <v>24</v>
      </c>
      <c r="C41" s="1218"/>
      <c r="D41" s="81"/>
      <c r="E41" s="1219" t="s">
        <v>25</v>
      </c>
      <c r="F41" s="1219"/>
      <c r="G41" s="1219"/>
      <c r="H41" s="1220"/>
      <c r="I41" s="82">
        <v>16217</v>
      </c>
      <c r="J41" s="83">
        <v>17463</v>
      </c>
      <c r="K41" s="83">
        <v>17750</v>
      </c>
      <c r="L41" s="83">
        <v>17770</v>
      </c>
      <c r="M41" s="84">
        <v>18142</v>
      </c>
    </row>
    <row r="42" spans="2:13" ht="27.75" customHeight="1">
      <c r="B42" s="1207"/>
      <c r="C42" s="1208"/>
      <c r="D42" s="85"/>
      <c r="E42" s="1211" t="s">
        <v>26</v>
      </c>
      <c r="F42" s="1211"/>
      <c r="G42" s="1211"/>
      <c r="H42" s="1212"/>
      <c r="I42" s="86" t="s">
        <v>481</v>
      </c>
      <c r="J42" s="87" t="s">
        <v>481</v>
      </c>
      <c r="K42" s="87" t="s">
        <v>481</v>
      </c>
      <c r="L42" s="87" t="s">
        <v>481</v>
      </c>
      <c r="M42" s="88" t="s">
        <v>481</v>
      </c>
    </row>
    <row r="43" spans="2:13" ht="27.75" customHeight="1">
      <c r="B43" s="1207"/>
      <c r="C43" s="1208"/>
      <c r="D43" s="85"/>
      <c r="E43" s="1211" t="s">
        <v>27</v>
      </c>
      <c r="F43" s="1211"/>
      <c r="G43" s="1211"/>
      <c r="H43" s="1212"/>
      <c r="I43" s="86">
        <v>5813</v>
      </c>
      <c r="J43" s="87">
        <v>5715</v>
      </c>
      <c r="K43" s="87">
        <v>5603</v>
      </c>
      <c r="L43" s="87">
        <v>5440</v>
      </c>
      <c r="M43" s="88">
        <v>5329</v>
      </c>
    </row>
    <row r="44" spans="2:13" ht="27.75" customHeight="1">
      <c r="B44" s="1207"/>
      <c r="C44" s="1208"/>
      <c r="D44" s="85"/>
      <c r="E44" s="1211" t="s">
        <v>28</v>
      </c>
      <c r="F44" s="1211"/>
      <c r="G44" s="1211"/>
      <c r="H44" s="1212"/>
      <c r="I44" s="86">
        <v>194</v>
      </c>
      <c r="J44" s="87">
        <v>161</v>
      </c>
      <c r="K44" s="87">
        <v>315</v>
      </c>
      <c r="L44" s="87">
        <v>536</v>
      </c>
      <c r="M44" s="88">
        <v>746</v>
      </c>
    </row>
    <row r="45" spans="2:13" ht="27.75" customHeight="1">
      <c r="B45" s="1207"/>
      <c r="C45" s="1208"/>
      <c r="D45" s="85"/>
      <c r="E45" s="1211" t="s">
        <v>29</v>
      </c>
      <c r="F45" s="1211"/>
      <c r="G45" s="1211"/>
      <c r="H45" s="1212"/>
      <c r="I45" s="86">
        <v>2898</v>
      </c>
      <c r="J45" s="87">
        <v>2788</v>
      </c>
      <c r="K45" s="87">
        <v>2632</v>
      </c>
      <c r="L45" s="87">
        <v>2553</v>
      </c>
      <c r="M45" s="88">
        <v>2468</v>
      </c>
    </row>
    <row r="46" spans="2:13" ht="27.75" customHeight="1">
      <c r="B46" s="1207"/>
      <c r="C46" s="1208"/>
      <c r="D46" s="89"/>
      <c r="E46" s="1211" t="s">
        <v>30</v>
      </c>
      <c r="F46" s="1211"/>
      <c r="G46" s="1211"/>
      <c r="H46" s="1212"/>
      <c r="I46" s="86" t="s">
        <v>481</v>
      </c>
      <c r="J46" s="87" t="s">
        <v>481</v>
      </c>
      <c r="K46" s="87" t="s">
        <v>481</v>
      </c>
      <c r="L46" s="87" t="s">
        <v>481</v>
      </c>
      <c r="M46" s="88" t="s">
        <v>481</v>
      </c>
    </row>
    <row r="47" spans="2:13" ht="27.75" customHeight="1">
      <c r="B47" s="1207"/>
      <c r="C47" s="1208"/>
      <c r="D47" s="90"/>
      <c r="E47" s="1221" t="s">
        <v>31</v>
      </c>
      <c r="F47" s="1222"/>
      <c r="G47" s="1222"/>
      <c r="H47" s="1223"/>
      <c r="I47" s="86" t="s">
        <v>481</v>
      </c>
      <c r="J47" s="87" t="s">
        <v>481</v>
      </c>
      <c r="K47" s="87" t="s">
        <v>481</v>
      </c>
      <c r="L47" s="87" t="s">
        <v>481</v>
      </c>
      <c r="M47" s="88" t="s">
        <v>481</v>
      </c>
    </row>
    <row r="48" spans="2:13" ht="27.75" customHeight="1">
      <c r="B48" s="1207"/>
      <c r="C48" s="1208"/>
      <c r="D48" s="85"/>
      <c r="E48" s="1211" t="s">
        <v>32</v>
      </c>
      <c r="F48" s="1211"/>
      <c r="G48" s="1211"/>
      <c r="H48" s="1212"/>
      <c r="I48" s="86" t="s">
        <v>481</v>
      </c>
      <c r="J48" s="87" t="s">
        <v>481</v>
      </c>
      <c r="K48" s="87" t="s">
        <v>481</v>
      </c>
      <c r="L48" s="87" t="s">
        <v>481</v>
      </c>
      <c r="M48" s="88" t="s">
        <v>481</v>
      </c>
    </row>
    <row r="49" spans="2:13" ht="27.75" customHeight="1">
      <c r="B49" s="1209"/>
      <c r="C49" s="1210"/>
      <c r="D49" s="85"/>
      <c r="E49" s="1211" t="s">
        <v>33</v>
      </c>
      <c r="F49" s="1211"/>
      <c r="G49" s="1211"/>
      <c r="H49" s="1212"/>
      <c r="I49" s="86" t="s">
        <v>481</v>
      </c>
      <c r="J49" s="87" t="s">
        <v>481</v>
      </c>
      <c r="K49" s="87" t="s">
        <v>481</v>
      </c>
      <c r="L49" s="87" t="s">
        <v>481</v>
      </c>
      <c r="M49" s="88" t="s">
        <v>481</v>
      </c>
    </row>
    <row r="50" spans="2:13" ht="27.75" customHeight="1">
      <c r="B50" s="1205" t="s">
        <v>34</v>
      </c>
      <c r="C50" s="1206"/>
      <c r="D50" s="91"/>
      <c r="E50" s="1211" t="s">
        <v>35</v>
      </c>
      <c r="F50" s="1211"/>
      <c r="G50" s="1211"/>
      <c r="H50" s="1212"/>
      <c r="I50" s="86">
        <v>3638</v>
      </c>
      <c r="J50" s="87">
        <v>4216</v>
      </c>
      <c r="K50" s="87">
        <v>3997</v>
      </c>
      <c r="L50" s="87">
        <v>4295</v>
      </c>
      <c r="M50" s="88">
        <v>4910</v>
      </c>
    </row>
    <row r="51" spans="2:13" ht="27.75" customHeight="1">
      <c r="B51" s="1207"/>
      <c r="C51" s="1208"/>
      <c r="D51" s="85"/>
      <c r="E51" s="1211" t="s">
        <v>36</v>
      </c>
      <c r="F51" s="1211"/>
      <c r="G51" s="1211"/>
      <c r="H51" s="1212"/>
      <c r="I51" s="86">
        <v>147</v>
      </c>
      <c r="J51" s="87">
        <v>175</v>
      </c>
      <c r="K51" s="87">
        <v>221</v>
      </c>
      <c r="L51" s="87">
        <v>269</v>
      </c>
      <c r="M51" s="88">
        <v>262</v>
      </c>
    </row>
    <row r="52" spans="2:13" ht="27.75" customHeight="1">
      <c r="B52" s="1209"/>
      <c r="C52" s="1210"/>
      <c r="D52" s="85"/>
      <c r="E52" s="1211" t="s">
        <v>37</v>
      </c>
      <c r="F52" s="1211"/>
      <c r="G52" s="1211"/>
      <c r="H52" s="1212"/>
      <c r="I52" s="86">
        <v>18243</v>
      </c>
      <c r="J52" s="87">
        <v>19081</v>
      </c>
      <c r="K52" s="87">
        <v>19090</v>
      </c>
      <c r="L52" s="87">
        <v>19382</v>
      </c>
      <c r="M52" s="88">
        <v>19360</v>
      </c>
    </row>
    <row r="53" spans="2:13" ht="27.75" customHeight="1" thickBot="1">
      <c r="B53" s="1213" t="s">
        <v>38</v>
      </c>
      <c r="C53" s="1214"/>
      <c r="D53" s="92"/>
      <c r="E53" s="1215" t="s">
        <v>39</v>
      </c>
      <c r="F53" s="1215"/>
      <c r="G53" s="1215"/>
      <c r="H53" s="1216"/>
      <c r="I53" s="93">
        <v>3095</v>
      </c>
      <c r="J53" s="94">
        <v>2655</v>
      </c>
      <c r="K53" s="94">
        <v>2992</v>
      </c>
      <c r="L53" s="94">
        <v>2353</v>
      </c>
      <c r="M53" s="95">
        <v>2153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79" zoomScaleNormal="100" zoomScaleSheetLayoutView="55" workbookViewId="0">
      <selection activeCell="G59" sqref="G5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563</v>
      </c>
    </row>
    <row r="11" spans="1:51" s="370"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563</v>
      </c>
    </row>
    <row r="13" spans="1:51" s="370"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c r="P19" s="246"/>
      <c r="Q19" s="246"/>
    </row>
    <row r="20" spans="1:259">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6"/>
      <c r="C40" s="246"/>
      <c r="D40" s="246"/>
      <c r="E40" s="246"/>
      <c r="F40" s="246"/>
      <c r="G40" s="246"/>
      <c r="H40" s="246"/>
      <c r="I40" s="246"/>
      <c r="J40" s="246"/>
      <c r="K40" s="246"/>
      <c r="L40" s="246"/>
      <c r="M40" s="246"/>
      <c r="N40" s="246"/>
      <c r="O40" s="246"/>
      <c r="P40" s="356"/>
      <c r="Q40" s="246"/>
    </row>
    <row r="41" spans="2:17" ht="17.25">
      <c r="B41" s="247" t="s">
        <v>562</v>
      </c>
      <c r="C41" s="248"/>
      <c r="D41" s="248"/>
      <c r="E41" s="248"/>
      <c r="F41" s="248"/>
      <c r="G41" s="248"/>
      <c r="H41" s="248"/>
      <c r="I41" s="248"/>
      <c r="J41" s="248"/>
      <c r="K41" s="248"/>
      <c r="L41" s="248"/>
      <c r="M41" s="248"/>
      <c r="N41" s="248"/>
      <c r="O41" s="248"/>
      <c r="P41" s="249"/>
    </row>
    <row r="42" spans="2:17">
      <c r="B42" s="250"/>
      <c r="C42" s="246"/>
      <c r="D42" s="246"/>
      <c r="E42" s="246"/>
      <c r="F42" s="246"/>
      <c r="G42" s="355" t="s">
        <v>559</v>
      </c>
      <c r="I42" s="354"/>
      <c r="J42" s="354"/>
      <c r="K42" s="354"/>
      <c r="L42" s="246"/>
      <c r="M42" s="246"/>
      <c r="N42" s="246"/>
      <c r="O42" s="246"/>
    </row>
    <row r="43" spans="2:17">
      <c r="B43" s="250"/>
      <c r="C43" s="246"/>
      <c r="D43" s="246"/>
      <c r="E43" s="246"/>
      <c r="F43" s="246"/>
      <c r="G43" s="1236"/>
      <c r="H43" s="1237"/>
      <c r="I43" s="1237"/>
      <c r="J43" s="1237"/>
      <c r="K43" s="1237"/>
      <c r="L43" s="1237"/>
      <c r="M43" s="1237"/>
      <c r="N43" s="1237"/>
      <c r="O43" s="1238"/>
    </row>
    <row r="44" spans="2:17">
      <c r="B44" s="250"/>
      <c r="C44" s="246"/>
      <c r="D44" s="246"/>
      <c r="E44" s="246"/>
      <c r="F44" s="246"/>
      <c r="G44" s="1239"/>
      <c r="H44" s="1240"/>
      <c r="I44" s="1240"/>
      <c r="J44" s="1240"/>
      <c r="K44" s="1240"/>
      <c r="L44" s="1240"/>
      <c r="M44" s="1240"/>
      <c r="N44" s="1240"/>
      <c r="O44" s="1241"/>
    </row>
    <row r="45" spans="2:17">
      <c r="B45" s="250"/>
      <c r="C45" s="246"/>
      <c r="D45" s="246"/>
      <c r="E45" s="246"/>
      <c r="F45" s="246"/>
      <c r="G45" s="1239"/>
      <c r="H45" s="1240"/>
      <c r="I45" s="1240"/>
      <c r="J45" s="1240"/>
      <c r="K45" s="1240"/>
      <c r="L45" s="1240"/>
      <c r="M45" s="1240"/>
      <c r="N45" s="1240"/>
      <c r="O45" s="1241"/>
    </row>
    <row r="46" spans="2:17">
      <c r="B46" s="250"/>
      <c r="C46" s="246"/>
      <c r="D46" s="246"/>
      <c r="E46" s="246"/>
      <c r="F46" s="246"/>
      <c r="G46" s="1239"/>
      <c r="H46" s="1240"/>
      <c r="I46" s="1240"/>
      <c r="J46" s="1240"/>
      <c r="K46" s="1240"/>
      <c r="L46" s="1240"/>
      <c r="M46" s="1240"/>
      <c r="N46" s="1240"/>
      <c r="O46" s="1241"/>
    </row>
    <row r="47" spans="2:17">
      <c r="B47" s="250"/>
      <c r="C47" s="246"/>
      <c r="D47" s="246"/>
      <c r="E47" s="246"/>
      <c r="F47" s="246"/>
      <c r="G47" s="1242"/>
      <c r="H47" s="1243"/>
      <c r="I47" s="1243"/>
      <c r="J47" s="1243"/>
      <c r="K47" s="1243"/>
      <c r="L47" s="1243"/>
      <c r="M47" s="1243"/>
      <c r="N47" s="1243"/>
      <c r="O47" s="1244"/>
    </row>
    <row r="48" spans="2:17">
      <c r="B48" s="250"/>
      <c r="C48" s="246"/>
      <c r="D48" s="246"/>
      <c r="E48" s="246"/>
      <c r="F48" s="246"/>
      <c r="G48" s="246"/>
      <c r="H48" s="365"/>
      <c r="I48" s="365"/>
      <c r="J48" s="365"/>
    </row>
    <row r="49" spans="1:17">
      <c r="B49" s="250"/>
      <c r="C49" s="246"/>
      <c r="D49" s="246"/>
      <c r="E49" s="246"/>
      <c r="F49" s="246"/>
      <c r="G49" s="245" t="s">
        <v>561</v>
      </c>
    </row>
    <row r="50" spans="1:17">
      <c r="B50" s="250"/>
      <c r="C50" s="246"/>
      <c r="D50" s="246"/>
      <c r="E50" s="246"/>
      <c r="F50" s="246"/>
      <c r="G50" s="1245"/>
      <c r="H50" s="1246"/>
      <c r="I50" s="1246"/>
      <c r="J50" s="1247"/>
      <c r="K50" s="347" t="s">
        <v>520</v>
      </c>
      <c r="L50" s="347" t="s">
        <v>521</v>
      </c>
      <c r="M50" s="347" t="s">
        <v>522</v>
      </c>
      <c r="N50" s="347" t="s">
        <v>523</v>
      </c>
      <c r="O50" s="347" t="s">
        <v>524</v>
      </c>
    </row>
    <row r="51" spans="1:17">
      <c r="B51" s="250"/>
      <c r="C51" s="246"/>
      <c r="D51" s="246"/>
      <c r="E51" s="246"/>
      <c r="F51" s="246"/>
      <c r="G51" s="1248" t="s">
        <v>557</v>
      </c>
      <c r="H51" s="1249"/>
      <c r="I51" s="1254" t="s">
        <v>555</v>
      </c>
      <c r="J51" s="1254"/>
      <c r="K51" s="1258"/>
      <c r="L51" s="1258"/>
      <c r="M51" s="1258"/>
      <c r="N51" s="1258"/>
      <c r="O51" s="1258"/>
    </row>
    <row r="52" spans="1:17">
      <c r="B52" s="250"/>
      <c r="C52" s="246"/>
      <c r="D52" s="246"/>
      <c r="E52" s="246"/>
      <c r="F52" s="246"/>
      <c r="G52" s="1250"/>
      <c r="H52" s="1251"/>
      <c r="I52" s="1255"/>
      <c r="J52" s="1255"/>
      <c r="K52" s="1224"/>
      <c r="L52" s="1224"/>
      <c r="M52" s="1224"/>
      <c r="N52" s="1224"/>
      <c r="O52" s="1224"/>
    </row>
    <row r="53" spans="1:17">
      <c r="A53" s="357"/>
      <c r="B53" s="250"/>
      <c r="C53" s="246"/>
      <c r="D53" s="246"/>
      <c r="E53" s="246"/>
      <c r="F53" s="246"/>
      <c r="G53" s="1250"/>
      <c r="H53" s="1251"/>
      <c r="I53" s="1234" t="s">
        <v>564</v>
      </c>
      <c r="J53" s="1234"/>
      <c r="K53" s="1259"/>
      <c r="L53" s="1259"/>
      <c r="M53" s="1259"/>
      <c r="N53" s="1259"/>
      <c r="O53" s="1259"/>
    </row>
    <row r="54" spans="1:17">
      <c r="A54" s="357"/>
      <c r="B54" s="250"/>
      <c r="C54" s="246"/>
      <c r="D54" s="246"/>
      <c r="E54" s="246"/>
      <c r="F54" s="246"/>
      <c r="G54" s="1252"/>
      <c r="H54" s="1253"/>
      <c r="I54" s="1234"/>
      <c r="J54" s="1234"/>
      <c r="K54" s="1257"/>
      <c r="L54" s="1257"/>
      <c r="M54" s="1257"/>
      <c r="N54" s="1257"/>
      <c r="O54" s="1257"/>
    </row>
    <row r="55" spans="1:17">
      <c r="A55" s="357"/>
      <c r="B55" s="250"/>
      <c r="C55" s="246"/>
      <c r="D55" s="246"/>
      <c r="E55" s="246"/>
      <c r="F55" s="246"/>
      <c r="G55" s="1228" t="s">
        <v>556</v>
      </c>
      <c r="H55" s="1229"/>
      <c r="I55" s="1234" t="s">
        <v>555</v>
      </c>
      <c r="J55" s="1234"/>
      <c r="K55" s="1258"/>
      <c r="L55" s="1258"/>
      <c r="M55" s="1258"/>
      <c r="N55" s="1258"/>
      <c r="O55" s="1258"/>
    </row>
    <row r="56" spans="1:17">
      <c r="A56" s="357"/>
      <c r="B56" s="250"/>
      <c r="C56" s="246"/>
      <c r="D56" s="246"/>
      <c r="E56" s="246"/>
      <c r="F56" s="246"/>
      <c r="G56" s="1230"/>
      <c r="H56" s="1231"/>
      <c r="I56" s="1234"/>
      <c r="J56" s="1234"/>
      <c r="K56" s="1224"/>
      <c r="L56" s="1224"/>
      <c r="M56" s="1224"/>
      <c r="N56" s="1224"/>
      <c r="O56" s="1224"/>
    </row>
    <row r="57" spans="1:17" s="357" customFormat="1">
      <c r="B57" s="358"/>
      <c r="C57" s="354"/>
      <c r="D57" s="354"/>
      <c r="E57" s="354"/>
      <c r="F57" s="354"/>
      <c r="G57" s="1230"/>
      <c r="H57" s="1231"/>
      <c r="I57" s="1226" t="s">
        <v>564</v>
      </c>
      <c r="J57" s="1226"/>
      <c r="K57" s="1259"/>
      <c r="L57" s="1259"/>
      <c r="M57" s="1259"/>
      <c r="N57" s="1259"/>
      <c r="O57" s="1259"/>
      <c r="P57" s="363"/>
      <c r="Q57" s="358"/>
    </row>
    <row r="58" spans="1:17" s="357" customFormat="1">
      <c r="A58" s="245"/>
      <c r="B58" s="358"/>
      <c r="C58" s="354"/>
      <c r="D58" s="354"/>
      <c r="E58" s="354"/>
      <c r="F58" s="354"/>
      <c r="G58" s="1232"/>
      <c r="H58" s="1233"/>
      <c r="I58" s="1226"/>
      <c r="J58" s="1226"/>
      <c r="K58" s="1257"/>
      <c r="L58" s="1257"/>
      <c r="M58" s="1257"/>
      <c r="N58" s="1257"/>
      <c r="O58" s="1257"/>
      <c r="P58" s="363"/>
      <c r="Q58" s="358"/>
    </row>
    <row r="59" spans="1:17" s="357" customFormat="1">
      <c r="A59" s="245"/>
      <c r="B59" s="358"/>
      <c r="C59" s="354"/>
      <c r="D59" s="354"/>
      <c r="E59" s="354"/>
      <c r="F59" s="354"/>
      <c r="G59" s="354"/>
      <c r="H59" s="354"/>
      <c r="I59" s="354"/>
      <c r="J59" s="354"/>
      <c r="K59" s="364"/>
      <c r="L59" s="364"/>
      <c r="M59" s="364"/>
      <c r="N59" s="364"/>
      <c r="O59" s="364"/>
      <c r="P59" s="363"/>
      <c r="Q59" s="358"/>
    </row>
    <row r="60" spans="1:17" s="357" customFormat="1">
      <c r="A60" s="245"/>
      <c r="B60" s="358"/>
      <c r="C60" s="354"/>
      <c r="D60" s="354"/>
      <c r="E60" s="354"/>
      <c r="F60" s="354"/>
      <c r="G60" s="354"/>
      <c r="H60" s="354"/>
      <c r="I60" s="354"/>
      <c r="J60" s="354"/>
      <c r="K60" s="364"/>
      <c r="L60" s="364"/>
      <c r="M60" s="364"/>
      <c r="N60" s="364"/>
      <c r="O60" s="364"/>
      <c r="P60" s="363"/>
      <c r="Q60" s="358"/>
    </row>
    <row r="61" spans="1:17" s="357" customFormat="1">
      <c r="A61" s="245"/>
      <c r="B61" s="362"/>
      <c r="C61" s="361"/>
      <c r="D61" s="361"/>
      <c r="E61" s="361"/>
      <c r="F61" s="361"/>
      <c r="G61" s="361"/>
      <c r="H61" s="361"/>
      <c r="I61" s="361"/>
      <c r="J61" s="361"/>
      <c r="K61" s="361"/>
      <c r="L61" s="361"/>
      <c r="M61" s="360"/>
      <c r="N61" s="360"/>
      <c r="O61" s="360"/>
      <c r="P61" s="359"/>
      <c r="Q61" s="358"/>
    </row>
    <row r="62" spans="1:17">
      <c r="B62" s="356"/>
      <c r="C62" s="356"/>
      <c r="D62" s="356"/>
      <c r="E62" s="356"/>
      <c r="F62" s="356"/>
      <c r="G62" s="356"/>
      <c r="H62" s="356"/>
      <c r="I62" s="356"/>
      <c r="J62" s="356"/>
      <c r="K62" s="356"/>
      <c r="L62" s="356"/>
      <c r="M62" s="356"/>
      <c r="N62" s="356"/>
      <c r="O62" s="356"/>
      <c r="P62" s="356"/>
      <c r="Q62" s="246"/>
    </row>
    <row r="63" spans="1:17" ht="17.25">
      <c r="B63" s="309" t="s">
        <v>560</v>
      </c>
      <c r="C63" s="246"/>
      <c r="D63" s="246"/>
      <c r="E63" s="246"/>
      <c r="F63" s="246"/>
      <c r="G63" s="246"/>
      <c r="H63" s="246"/>
      <c r="I63" s="246"/>
      <c r="J63" s="246"/>
      <c r="K63" s="246"/>
      <c r="L63" s="246"/>
      <c r="M63" s="246"/>
      <c r="N63" s="246"/>
      <c r="O63" s="246"/>
    </row>
    <row r="64" spans="1:17">
      <c r="B64" s="250"/>
      <c r="C64" s="246"/>
      <c r="D64" s="246"/>
      <c r="E64" s="246"/>
      <c r="F64" s="246"/>
      <c r="G64" s="355" t="s">
        <v>559</v>
      </c>
      <c r="I64" s="354"/>
      <c r="J64" s="354"/>
      <c r="K64" s="354"/>
      <c r="L64" s="246"/>
      <c r="M64" s="246"/>
      <c r="N64" s="246"/>
      <c r="O64" s="246"/>
    </row>
    <row r="65" spans="2:30">
      <c r="B65" s="250"/>
      <c r="C65" s="246"/>
      <c r="D65" s="246"/>
      <c r="E65" s="246"/>
      <c r="F65" s="246"/>
      <c r="G65" s="1236" t="s">
        <v>565</v>
      </c>
      <c r="H65" s="1237"/>
      <c r="I65" s="1237"/>
      <c r="J65" s="1237"/>
      <c r="K65" s="1237"/>
      <c r="L65" s="1237"/>
      <c r="M65" s="1237"/>
      <c r="N65" s="1237"/>
      <c r="O65" s="1238"/>
    </row>
    <row r="66" spans="2:30">
      <c r="B66" s="250"/>
      <c r="C66" s="246"/>
      <c r="D66" s="246"/>
      <c r="E66" s="246"/>
      <c r="F66" s="246"/>
      <c r="G66" s="1239"/>
      <c r="H66" s="1240"/>
      <c r="I66" s="1240"/>
      <c r="J66" s="1240"/>
      <c r="K66" s="1240"/>
      <c r="L66" s="1240"/>
      <c r="M66" s="1240"/>
      <c r="N66" s="1240"/>
      <c r="O66" s="1241"/>
    </row>
    <row r="67" spans="2:30">
      <c r="B67" s="250"/>
      <c r="C67" s="246"/>
      <c r="D67" s="246"/>
      <c r="E67" s="246"/>
      <c r="F67" s="246"/>
      <c r="G67" s="1239"/>
      <c r="H67" s="1240"/>
      <c r="I67" s="1240"/>
      <c r="J67" s="1240"/>
      <c r="K67" s="1240"/>
      <c r="L67" s="1240"/>
      <c r="M67" s="1240"/>
      <c r="N67" s="1240"/>
      <c r="O67" s="1241"/>
    </row>
    <row r="68" spans="2:30">
      <c r="B68" s="250"/>
      <c r="C68" s="246"/>
      <c r="D68" s="246"/>
      <c r="E68" s="246"/>
      <c r="F68" s="246"/>
      <c r="G68" s="1239"/>
      <c r="H68" s="1240"/>
      <c r="I68" s="1240"/>
      <c r="J68" s="1240"/>
      <c r="K68" s="1240"/>
      <c r="L68" s="1240"/>
      <c r="M68" s="1240"/>
      <c r="N68" s="1240"/>
      <c r="O68" s="1241"/>
    </row>
    <row r="69" spans="2:30">
      <c r="B69" s="250"/>
      <c r="C69" s="246"/>
      <c r="D69" s="246"/>
      <c r="E69" s="246"/>
      <c r="F69" s="246"/>
      <c r="G69" s="1242"/>
      <c r="H69" s="1243"/>
      <c r="I69" s="1243"/>
      <c r="J69" s="1243"/>
      <c r="K69" s="1243"/>
      <c r="L69" s="1243"/>
      <c r="M69" s="1243"/>
      <c r="N69" s="1243"/>
      <c r="O69" s="1244"/>
    </row>
    <row r="70" spans="2:30">
      <c r="B70" s="250"/>
      <c r="C70" s="246"/>
      <c r="D70" s="246"/>
      <c r="E70" s="246"/>
      <c r="F70" s="246"/>
      <c r="G70" s="246"/>
      <c r="H70" s="353"/>
      <c r="I70" s="353"/>
      <c r="J70" s="350"/>
      <c r="K70" s="350"/>
      <c r="L70" s="349"/>
      <c r="M70" s="350"/>
      <c r="N70" s="349"/>
      <c r="O70" s="348"/>
    </row>
    <row r="71" spans="2:30">
      <c r="B71" s="250"/>
      <c r="C71" s="246"/>
      <c r="D71" s="246"/>
      <c r="E71" s="246"/>
      <c r="F71" s="246"/>
      <c r="G71" s="352" t="s">
        <v>558</v>
      </c>
      <c r="I71" s="351"/>
      <c r="J71" s="350"/>
      <c r="K71" s="350"/>
      <c r="L71" s="349"/>
      <c r="M71" s="350"/>
      <c r="N71" s="349"/>
      <c r="O71" s="348"/>
    </row>
    <row r="72" spans="2:30">
      <c r="B72" s="250"/>
      <c r="C72" s="246"/>
      <c r="D72" s="246"/>
      <c r="E72" s="246"/>
      <c r="F72" s="246"/>
      <c r="G72" s="1245"/>
      <c r="H72" s="1246"/>
      <c r="I72" s="1246"/>
      <c r="J72" s="1247"/>
      <c r="K72" s="347" t="s">
        <v>520</v>
      </c>
      <c r="L72" s="347" t="s">
        <v>521</v>
      </c>
      <c r="M72" s="347" t="s">
        <v>522</v>
      </c>
      <c r="N72" s="347" t="s">
        <v>523</v>
      </c>
      <c r="O72" s="347" t="s">
        <v>524</v>
      </c>
    </row>
    <row r="73" spans="2:30">
      <c r="B73" s="250"/>
      <c r="C73" s="246"/>
      <c r="D73" s="246"/>
      <c r="E73" s="246"/>
      <c r="F73" s="246"/>
      <c r="G73" s="1248" t="s">
        <v>557</v>
      </c>
      <c r="H73" s="1249"/>
      <c r="I73" s="1254" t="s">
        <v>555</v>
      </c>
      <c r="J73" s="1254"/>
      <c r="K73" s="1235">
        <v>42.6</v>
      </c>
      <c r="L73" s="1235">
        <v>35.700000000000003</v>
      </c>
      <c r="M73" s="1224">
        <v>41</v>
      </c>
      <c r="N73" s="1224">
        <v>32.700000000000003</v>
      </c>
      <c r="O73" s="1224">
        <v>30.5</v>
      </c>
      <c r="S73" s="245">
        <v>9.9</v>
      </c>
    </row>
    <row r="74" spans="2:30">
      <c r="B74" s="250"/>
      <c r="C74" s="246"/>
      <c r="D74" s="246"/>
      <c r="E74" s="246"/>
      <c r="F74" s="246"/>
      <c r="G74" s="1250"/>
      <c r="H74" s="1251"/>
      <c r="I74" s="1255"/>
      <c r="J74" s="1255"/>
      <c r="K74" s="1235"/>
      <c r="L74" s="1235"/>
      <c r="M74" s="1224"/>
      <c r="N74" s="1224"/>
      <c r="O74" s="1224"/>
    </row>
    <row r="75" spans="2:30">
      <c r="B75" s="250"/>
      <c r="C75" s="246"/>
      <c r="D75" s="246"/>
      <c r="E75" s="246"/>
      <c r="F75" s="246"/>
      <c r="G75" s="1250"/>
      <c r="H75" s="1251"/>
      <c r="I75" s="1234" t="s">
        <v>554</v>
      </c>
      <c r="J75" s="1234"/>
      <c r="K75" s="1256">
        <v>11.6</v>
      </c>
      <c r="L75" s="1256">
        <v>10.5</v>
      </c>
      <c r="M75" s="1256">
        <v>9.3000000000000007</v>
      </c>
      <c r="N75" s="1256">
        <v>8</v>
      </c>
      <c r="O75" s="1256">
        <v>7.2</v>
      </c>
      <c r="U75" s="245">
        <v>81.2</v>
      </c>
      <c r="W75" s="245">
        <v>87.2</v>
      </c>
      <c r="Y75" s="245">
        <v>99.8</v>
      </c>
      <c r="AA75" s="245">
        <v>109.5</v>
      </c>
      <c r="AC75" s="245">
        <v>115.2</v>
      </c>
    </row>
    <row r="76" spans="2:30">
      <c r="B76" s="250"/>
      <c r="C76" s="246"/>
      <c r="D76" s="246"/>
      <c r="E76" s="246"/>
      <c r="F76" s="246"/>
      <c r="G76" s="1252"/>
      <c r="H76" s="1253"/>
      <c r="I76" s="1234"/>
      <c r="J76" s="1234"/>
      <c r="K76" s="1257"/>
      <c r="L76" s="1257"/>
      <c r="M76" s="1257"/>
      <c r="N76" s="1257"/>
      <c r="O76" s="1257"/>
    </row>
    <row r="77" spans="2:30">
      <c r="B77" s="250"/>
      <c r="C77" s="246"/>
      <c r="D77" s="246"/>
      <c r="E77" s="246"/>
      <c r="F77" s="246"/>
      <c r="G77" s="1228" t="s">
        <v>556</v>
      </c>
      <c r="H77" s="1229"/>
      <c r="I77" s="1234" t="s">
        <v>555</v>
      </c>
      <c r="J77" s="1234"/>
      <c r="K77" s="1235">
        <v>76.2</v>
      </c>
      <c r="L77" s="1235">
        <v>65.3</v>
      </c>
      <c r="M77" s="1224">
        <v>60.8</v>
      </c>
      <c r="N77" s="1224">
        <v>56.8</v>
      </c>
      <c r="O77" s="1224">
        <v>52.3</v>
      </c>
      <c r="R77" s="245">
        <v>12.3</v>
      </c>
      <c r="T77" s="245">
        <v>11.1</v>
      </c>
    </row>
    <row r="78" spans="2:30">
      <c r="B78" s="250"/>
      <c r="C78" s="246"/>
      <c r="D78" s="246"/>
      <c r="E78" s="246"/>
      <c r="F78" s="246"/>
      <c r="G78" s="1230"/>
      <c r="H78" s="1231"/>
      <c r="I78" s="1234"/>
      <c r="J78" s="1234"/>
      <c r="K78" s="1235"/>
      <c r="L78" s="1235"/>
      <c r="M78" s="1224"/>
      <c r="N78" s="1224"/>
      <c r="O78" s="1224"/>
    </row>
    <row r="79" spans="2:30">
      <c r="B79" s="250"/>
      <c r="C79" s="246"/>
      <c r="D79" s="246"/>
      <c r="E79" s="246"/>
      <c r="F79" s="246"/>
      <c r="G79" s="1230"/>
      <c r="H79" s="1231"/>
      <c r="I79" s="1225" t="s">
        <v>554</v>
      </c>
      <c r="J79" s="1226"/>
      <c r="K79" s="1227">
        <v>12.8</v>
      </c>
      <c r="L79" s="1227">
        <v>12</v>
      </c>
      <c r="M79" s="1227">
        <v>11.1</v>
      </c>
      <c r="N79" s="1227">
        <v>10.199999999999999</v>
      </c>
      <c r="O79" s="1227">
        <v>10</v>
      </c>
      <c r="V79" s="245">
        <v>53.5</v>
      </c>
      <c r="X79" s="245">
        <v>48.2</v>
      </c>
      <c r="Z79" s="245">
        <v>34.200000000000003</v>
      </c>
      <c r="AB79" s="245">
        <v>30.3</v>
      </c>
      <c r="AD79" s="245">
        <v>28.9</v>
      </c>
    </row>
    <row r="80" spans="2:30">
      <c r="B80" s="250"/>
      <c r="C80" s="246"/>
      <c r="D80" s="246"/>
      <c r="E80" s="246"/>
      <c r="F80" s="246"/>
      <c r="G80" s="1232"/>
      <c r="H80" s="1233"/>
      <c r="I80" s="1226"/>
      <c r="J80" s="1226"/>
      <c r="K80" s="1227"/>
      <c r="L80" s="1227"/>
      <c r="M80" s="1227"/>
      <c r="N80" s="1227"/>
      <c r="O80" s="1227"/>
    </row>
    <row r="81" spans="2:17">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44"/>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519</v>
      </c>
      <c r="G2" s="113"/>
      <c r="H2" s="114"/>
    </row>
    <row r="3" spans="1:8">
      <c r="A3" s="110" t="s">
        <v>512</v>
      </c>
      <c r="B3" s="115"/>
      <c r="C3" s="116"/>
      <c r="D3" s="117">
        <v>53841</v>
      </c>
      <c r="E3" s="118"/>
      <c r="F3" s="119">
        <v>75709</v>
      </c>
      <c r="G3" s="120"/>
      <c r="H3" s="121"/>
    </row>
    <row r="4" spans="1:8">
      <c r="A4" s="122"/>
      <c r="B4" s="123"/>
      <c r="C4" s="124"/>
      <c r="D4" s="125">
        <v>37829</v>
      </c>
      <c r="E4" s="126"/>
      <c r="F4" s="127">
        <v>35212</v>
      </c>
      <c r="G4" s="128"/>
      <c r="H4" s="129"/>
    </row>
    <row r="5" spans="1:8">
      <c r="A5" s="110" t="s">
        <v>514</v>
      </c>
      <c r="B5" s="115"/>
      <c r="C5" s="116"/>
      <c r="D5" s="117">
        <v>96276</v>
      </c>
      <c r="E5" s="118"/>
      <c r="F5" s="119">
        <v>90961</v>
      </c>
      <c r="G5" s="120"/>
      <c r="H5" s="121"/>
    </row>
    <row r="6" spans="1:8">
      <c r="A6" s="122"/>
      <c r="B6" s="123"/>
      <c r="C6" s="124"/>
      <c r="D6" s="125">
        <v>35866</v>
      </c>
      <c r="E6" s="126"/>
      <c r="F6" s="127">
        <v>37720</v>
      </c>
      <c r="G6" s="128"/>
      <c r="H6" s="129"/>
    </row>
    <row r="7" spans="1:8">
      <c r="A7" s="110" t="s">
        <v>515</v>
      </c>
      <c r="B7" s="115"/>
      <c r="C7" s="116"/>
      <c r="D7" s="117">
        <v>105542</v>
      </c>
      <c r="E7" s="118"/>
      <c r="F7" s="119">
        <v>106614</v>
      </c>
      <c r="G7" s="120"/>
      <c r="H7" s="121"/>
    </row>
    <row r="8" spans="1:8">
      <c r="A8" s="122"/>
      <c r="B8" s="123"/>
      <c r="C8" s="124"/>
      <c r="D8" s="125">
        <v>62748</v>
      </c>
      <c r="E8" s="126"/>
      <c r="F8" s="127">
        <v>45545</v>
      </c>
      <c r="G8" s="128"/>
      <c r="H8" s="129"/>
    </row>
    <row r="9" spans="1:8">
      <c r="A9" s="110" t="s">
        <v>516</v>
      </c>
      <c r="B9" s="115"/>
      <c r="C9" s="116"/>
      <c r="D9" s="117">
        <v>60076</v>
      </c>
      <c r="E9" s="118"/>
      <c r="F9" s="119">
        <v>81768</v>
      </c>
      <c r="G9" s="120"/>
      <c r="H9" s="121"/>
    </row>
    <row r="10" spans="1:8">
      <c r="A10" s="122"/>
      <c r="B10" s="123"/>
      <c r="C10" s="124"/>
      <c r="D10" s="125">
        <v>22456</v>
      </c>
      <c r="E10" s="126"/>
      <c r="F10" s="127">
        <v>37917</v>
      </c>
      <c r="G10" s="128"/>
      <c r="H10" s="129"/>
    </row>
    <row r="11" spans="1:8">
      <c r="A11" s="110" t="s">
        <v>517</v>
      </c>
      <c r="B11" s="115"/>
      <c r="C11" s="116"/>
      <c r="D11" s="117">
        <v>69373</v>
      </c>
      <c r="E11" s="118"/>
      <c r="F11" s="119">
        <v>65876</v>
      </c>
      <c r="G11" s="120"/>
      <c r="H11" s="121"/>
    </row>
    <row r="12" spans="1:8">
      <c r="A12" s="122"/>
      <c r="B12" s="123"/>
      <c r="C12" s="130"/>
      <c r="D12" s="125">
        <v>23729</v>
      </c>
      <c r="E12" s="126"/>
      <c r="F12" s="127">
        <v>36484</v>
      </c>
      <c r="G12" s="128"/>
      <c r="H12" s="129"/>
    </row>
    <row r="13" spans="1:8">
      <c r="A13" s="110"/>
      <c r="B13" s="115"/>
      <c r="C13" s="131"/>
      <c r="D13" s="132">
        <v>77022</v>
      </c>
      <c r="E13" s="133"/>
      <c r="F13" s="134">
        <v>84186</v>
      </c>
      <c r="G13" s="135"/>
      <c r="H13" s="121"/>
    </row>
    <row r="14" spans="1:8">
      <c r="A14" s="122"/>
      <c r="B14" s="123"/>
      <c r="C14" s="124"/>
      <c r="D14" s="125">
        <v>36526</v>
      </c>
      <c r="E14" s="126"/>
      <c r="F14" s="127">
        <v>38576</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5.56</v>
      </c>
      <c r="C19" s="136">
        <f>ROUND(VALUE(SUBSTITUTE(実質収支比率等に係る経年分析!G$48,"▲","-")),2)</f>
        <v>7.82</v>
      </c>
      <c r="D19" s="136">
        <f>ROUND(VALUE(SUBSTITUTE(実質収支比率等に係る経年分析!H$48,"▲","-")),2)</f>
        <v>8.74</v>
      </c>
      <c r="E19" s="136">
        <f>ROUND(VALUE(SUBSTITUTE(実質収支比率等に係る経年分析!I$48,"▲","-")),2)</f>
        <v>11.29</v>
      </c>
      <c r="F19" s="136">
        <f>ROUND(VALUE(SUBSTITUTE(実質収支比率等に係る経年分析!J$48,"▲","-")),2)</f>
        <v>5.05</v>
      </c>
    </row>
    <row r="20" spans="1:11">
      <c r="A20" s="136" t="s">
        <v>44</v>
      </c>
      <c r="B20" s="136">
        <f>ROUND(VALUE(SUBSTITUTE(実質収支比率等に係る経年分析!F$47,"▲","-")),2)</f>
        <v>28.59</v>
      </c>
      <c r="C20" s="136">
        <f>ROUND(VALUE(SUBSTITUTE(実質収支比率等に係る経年分析!G$47,"▲","-")),2)</f>
        <v>32.479999999999997</v>
      </c>
      <c r="D20" s="136">
        <f>ROUND(VALUE(SUBSTITUTE(実質収支比率等に係る経年分析!H$47,"▲","-")),2)</f>
        <v>32.700000000000003</v>
      </c>
      <c r="E20" s="136">
        <f>ROUND(VALUE(SUBSTITUTE(実質収支比率等に係る経年分析!I$47,"▲","-")),2)</f>
        <v>36.96</v>
      </c>
      <c r="F20" s="136">
        <f>ROUND(VALUE(SUBSTITUTE(実質収支比率等に係る経年分析!J$47,"▲","-")),2)</f>
        <v>43.21</v>
      </c>
    </row>
    <row r="21" spans="1:11">
      <c r="A21" s="136" t="s">
        <v>45</v>
      </c>
      <c r="B21" s="136">
        <f>IF(ISNUMBER(VALUE(SUBSTITUTE(実質収支比率等に係る経年分析!F$49,"▲","-"))),ROUND(VALUE(SUBSTITUTE(実質収支比率等に係る経年分析!F$49,"▲","-")),2),NA())</f>
        <v>3.16</v>
      </c>
      <c r="C21" s="136">
        <f>IF(ISNUMBER(VALUE(SUBSTITUTE(実質収支比率等に係る経年分析!G$49,"▲","-"))),ROUND(VALUE(SUBSTITUTE(実質収支比率等に係る経年分析!G$49,"▲","-")),2),NA())</f>
        <v>7.04</v>
      </c>
      <c r="D21" s="136">
        <f>IF(ISNUMBER(VALUE(SUBSTITUTE(実質収支比率等に係る経年分析!H$49,"▲","-"))),ROUND(VALUE(SUBSTITUTE(実質収支比率等に係る経年分析!H$49,"▲","-")),2),NA())</f>
        <v>1.47</v>
      </c>
      <c r="E21" s="136">
        <f>IF(ISNUMBER(VALUE(SUBSTITUTE(実質収支比率等に係る経年分析!I$49,"▲","-"))),ROUND(VALUE(SUBSTITUTE(実質収支比率等に係る経年分析!I$49,"▲","-")),2),NA())</f>
        <v>6.47</v>
      </c>
      <c r="F21" s="136">
        <f>IF(ISNUMBER(VALUE(SUBSTITUTE(実質収支比率等に係る経年分析!J$49,"▲","-"))),ROUND(VALUE(SUBSTITUTE(実質収支比率等に係る経年分析!J$49,"▲","-")),2),NA())</f>
        <v>-0.52</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0.33</v>
      </c>
      <c r="C28" s="137" t="e">
        <f>IF(ROUND(VALUE(SUBSTITUTE(連結実質赤字比率に係る赤字・黒字の構成分析!F$42,"▲", "-")), 2) &gt;= 0, ABS(ROUND(VALUE(SUBSTITUTE(連結実質赤字比率に係る赤字・黒字の構成分析!F$42,"▲", "-")), 2)), NA())</f>
        <v>#N/A</v>
      </c>
      <c r="D28" s="137">
        <f>IF(ROUND(VALUE(SUBSTITUTE(連結実質赤字比率に係る赤字・黒字の構成分析!G$42,"▲", "-")), 2) &lt; 0, ABS(ROUND(VALUE(SUBSTITUTE(連結実質赤字比率に係る赤字・黒字の構成分析!G$42,"▲", "-")), 2)), NA())</f>
        <v>0.34</v>
      </c>
      <c r="E28" s="137" t="e">
        <f>IF(ROUND(VALUE(SUBSTITUTE(連結実質赤字比率に係る赤字・黒字の構成分析!G$42,"▲", "-")), 2) &gt;= 0, ABS(ROUND(VALUE(SUBSTITUTE(連結実質赤字比率に係る赤字・黒字の構成分析!G$42,"▲", "-")), 2)), NA())</f>
        <v>#N/A</v>
      </c>
      <c r="F28" s="137">
        <f>IF(ROUND(VALUE(SUBSTITUTE(連結実質赤字比率に係る赤字・黒字の構成分析!H$42,"▲", "-")), 2) &lt; 0, ABS(ROUND(VALUE(SUBSTITUTE(連結実質赤字比率に係る赤字・黒字の構成分析!H$42,"▲", "-")), 2)), NA())</f>
        <v>0.32</v>
      </c>
      <c r="G28" s="137" t="e">
        <f>IF(ROUND(VALUE(SUBSTITUTE(連結実質赤字比率に係る赤字・黒字の構成分析!H$42,"▲", "-")), 2) &gt;= 0, ABS(ROUND(VALUE(SUBSTITUTE(連結実質赤字比率に係る赤字・黒字の構成分析!H$42,"▲", "-")), 2)), NA())</f>
        <v>#N/A</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農業者労働災害共済特別会計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農業集落排水事業会計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0.18</v>
      </c>
    </row>
    <row r="32" spans="1:11">
      <c r="A32" s="137" t="str">
        <f>IF(連結実質赤字比率に係る赤字・黒字の構成分析!C$38="",NA(),連結実質赤字比率に係る赤字・黒字の構成分析!C$38)</f>
        <v>工業用水道事業会計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0.28000000000000003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0.28999999999999998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0.36</v>
      </c>
    </row>
    <row r="33" spans="1:16">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1.65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1.1599999999999999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1.62</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2.0499999999999998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v>
      </c>
    </row>
    <row r="35" spans="1:16">
      <c r="A35" s="137" t="str">
        <f>IF(連結実質赤字比率に係る赤字・黒字の構成分析!C$35="",NA(),連結実質赤字比率に係る赤字・黒字の構成分析!C$35)</f>
        <v>公共下水道事業会計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2.44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2.73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2.13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5.54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8.74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11.29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5.04</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1150</v>
      </c>
      <c r="E42" s="138"/>
      <c r="F42" s="138"/>
      <c r="G42" s="138">
        <f>'実質公債費比率（分子）の構造'!L$52</f>
        <v>1247</v>
      </c>
      <c r="H42" s="138"/>
      <c r="I42" s="138"/>
      <c r="J42" s="138">
        <f>'実質公債費比率（分子）の構造'!M$52</f>
        <v>1322</v>
      </c>
      <c r="K42" s="138"/>
      <c r="L42" s="138"/>
      <c r="M42" s="138">
        <f>'実質公債費比率（分子）の構造'!N$52</f>
        <v>1377</v>
      </c>
      <c r="N42" s="138"/>
      <c r="O42" s="138"/>
      <c r="P42" s="138">
        <f>'実質公債費比率（分子）の構造'!O$52</f>
        <v>1419</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62</v>
      </c>
      <c r="C45" s="138"/>
      <c r="D45" s="138"/>
      <c r="E45" s="138">
        <f>'実質公債費比率（分子）の構造'!L$49</f>
        <v>57</v>
      </c>
      <c r="F45" s="138"/>
      <c r="G45" s="138"/>
      <c r="H45" s="138">
        <f>'実質公債費比率（分子）の構造'!M$49</f>
        <v>16</v>
      </c>
      <c r="I45" s="138"/>
      <c r="J45" s="138"/>
      <c r="K45" s="138">
        <f>'実質公債費比率（分子）の構造'!N$49</f>
        <v>19</v>
      </c>
      <c r="L45" s="138"/>
      <c r="M45" s="138"/>
      <c r="N45" s="138">
        <f>'実質公債費比率（分子）の構造'!O$49</f>
        <v>23</v>
      </c>
      <c r="O45" s="138"/>
      <c r="P45" s="138"/>
    </row>
    <row r="46" spans="1:16">
      <c r="A46" s="138" t="s">
        <v>56</v>
      </c>
      <c r="B46" s="138">
        <f>'実質公債費比率（分子）の構造'!K$48</f>
        <v>523</v>
      </c>
      <c r="C46" s="138"/>
      <c r="D46" s="138"/>
      <c r="E46" s="138">
        <f>'実質公債費比率（分子）の構造'!L$48</f>
        <v>503</v>
      </c>
      <c r="F46" s="138"/>
      <c r="G46" s="138"/>
      <c r="H46" s="138">
        <f>'実質公債費比率（分子）の構造'!M$48</f>
        <v>487</v>
      </c>
      <c r="I46" s="138"/>
      <c r="J46" s="138"/>
      <c r="K46" s="138">
        <f>'実質公債費比率（分子）の構造'!N$48</f>
        <v>523</v>
      </c>
      <c r="L46" s="138"/>
      <c r="M46" s="138"/>
      <c r="N46" s="138">
        <f>'実質公債費比率（分子）の構造'!O$48</f>
        <v>506</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1376</v>
      </c>
      <c r="C49" s="138"/>
      <c r="D49" s="138"/>
      <c r="E49" s="138">
        <f>'実質公債費比率（分子）の構造'!L$45</f>
        <v>1370</v>
      </c>
      <c r="F49" s="138"/>
      <c r="G49" s="138"/>
      <c r="H49" s="138">
        <f>'実質公債費比率（分子）の構造'!M$45</f>
        <v>1401</v>
      </c>
      <c r="I49" s="138"/>
      <c r="J49" s="138"/>
      <c r="K49" s="138">
        <f>'実質公債費比率（分子）の構造'!N$45</f>
        <v>1336</v>
      </c>
      <c r="L49" s="138"/>
      <c r="M49" s="138"/>
      <c r="N49" s="138">
        <f>'実質公債費比率（分子）の構造'!O$45</f>
        <v>1365</v>
      </c>
      <c r="O49" s="138"/>
      <c r="P49" s="138"/>
    </row>
    <row r="50" spans="1:16">
      <c r="A50" s="138" t="s">
        <v>60</v>
      </c>
      <c r="B50" s="138" t="e">
        <f>NA()</f>
        <v>#N/A</v>
      </c>
      <c r="C50" s="138">
        <f>IF(ISNUMBER('実質公債費比率（分子）の構造'!K$53),'実質公債費比率（分子）の構造'!K$53,NA())</f>
        <v>811</v>
      </c>
      <c r="D50" s="138" t="e">
        <f>NA()</f>
        <v>#N/A</v>
      </c>
      <c r="E50" s="138" t="e">
        <f>NA()</f>
        <v>#N/A</v>
      </c>
      <c r="F50" s="138">
        <f>IF(ISNUMBER('実質公債費比率（分子）の構造'!L$53),'実質公債費比率（分子）の構造'!L$53,NA())</f>
        <v>683</v>
      </c>
      <c r="G50" s="138" t="e">
        <f>NA()</f>
        <v>#N/A</v>
      </c>
      <c r="H50" s="138" t="e">
        <f>NA()</f>
        <v>#N/A</v>
      </c>
      <c r="I50" s="138">
        <f>IF(ISNUMBER('実質公債費比率（分子）の構造'!M$53),'実質公債費比率（分子）の構造'!M$53,NA())</f>
        <v>582</v>
      </c>
      <c r="J50" s="138" t="e">
        <f>NA()</f>
        <v>#N/A</v>
      </c>
      <c r="K50" s="138" t="e">
        <f>NA()</f>
        <v>#N/A</v>
      </c>
      <c r="L50" s="138">
        <f>IF(ISNUMBER('実質公債費比率（分子）の構造'!N$53),'実質公債費比率（分子）の構造'!N$53,NA())</f>
        <v>501</v>
      </c>
      <c r="M50" s="138" t="e">
        <f>NA()</f>
        <v>#N/A</v>
      </c>
      <c r="N50" s="138" t="e">
        <f>NA()</f>
        <v>#N/A</v>
      </c>
      <c r="O50" s="138">
        <f>IF(ISNUMBER('実質公債費比率（分子）の構造'!O$53),'実質公債費比率（分子）の構造'!O$53,NA())</f>
        <v>475</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18243</v>
      </c>
      <c r="E56" s="137"/>
      <c r="F56" s="137"/>
      <c r="G56" s="137">
        <f>'将来負担比率（分子）の構造'!J$52</f>
        <v>19081</v>
      </c>
      <c r="H56" s="137"/>
      <c r="I56" s="137"/>
      <c r="J56" s="137">
        <f>'将来負担比率（分子）の構造'!K$52</f>
        <v>19090</v>
      </c>
      <c r="K56" s="137"/>
      <c r="L56" s="137"/>
      <c r="M56" s="137">
        <f>'将来負担比率（分子）の構造'!L$52</f>
        <v>19382</v>
      </c>
      <c r="N56" s="137"/>
      <c r="O56" s="137"/>
      <c r="P56" s="137">
        <f>'将来負担比率（分子）の構造'!M$52</f>
        <v>19360</v>
      </c>
    </row>
    <row r="57" spans="1:16">
      <c r="A57" s="137" t="s">
        <v>36</v>
      </c>
      <c r="B57" s="137"/>
      <c r="C57" s="137"/>
      <c r="D57" s="137">
        <f>'将来負担比率（分子）の構造'!I$51</f>
        <v>147</v>
      </c>
      <c r="E57" s="137"/>
      <c r="F57" s="137"/>
      <c r="G57" s="137">
        <f>'将来負担比率（分子）の構造'!J$51</f>
        <v>175</v>
      </c>
      <c r="H57" s="137"/>
      <c r="I57" s="137"/>
      <c r="J57" s="137">
        <f>'将来負担比率（分子）の構造'!K$51</f>
        <v>221</v>
      </c>
      <c r="K57" s="137"/>
      <c r="L57" s="137"/>
      <c r="M57" s="137">
        <f>'将来負担比率（分子）の構造'!L$51</f>
        <v>269</v>
      </c>
      <c r="N57" s="137"/>
      <c r="O57" s="137"/>
      <c r="P57" s="137">
        <f>'将来負担比率（分子）の構造'!M$51</f>
        <v>262</v>
      </c>
    </row>
    <row r="58" spans="1:16">
      <c r="A58" s="137" t="s">
        <v>35</v>
      </c>
      <c r="B58" s="137"/>
      <c r="C58" s="137"/>
      <c r="D58" s="137">
        <f>'将来負担比率（分子）の構造'!I$50</f>
        <v>3638</v>
      </c>
      <c r="E58" s="137"/>
      <c r="F58" s="137"/>
      <c r="G58" s="137">
        <f>'将来負担比率（分子）の構造'!J$50</f>
        <v>4216</v>
      </c>
      <c r="H58" s="137"/>
      <c r="I58" s="137"/>
      <c r="J58" s="137">
        <f>'将来負担比率（分子）の構造'!K$50</f>
        <v>3997</v>
      </c>
      <c r="K58" s="137"/>
      <c r="L58" s="137"/>
      <c r="M58" s="137">
        <f>'将来負担比率（分子）の構造'!L$50</f>
        <v>4295</v>
      </c>
      <c r="N58" s="137"/>
      <c r="O58" s="137"/>
      <c r="P58" s="137">
        <f>'将来負担比率（分子）の構造'!M$50</f>
        <v>4910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2898</v>
      </c>
      <c r="C62" s="137"/>
      <c r="D62" s="137"/>
      <c r="E62" s="137">
        <f>'将来負担比率（分子）の構造'!J$45</f>
        <v>2788</v>
      </c>
      <c r="F62" s="137"/>
      <c r="G62" s="137"/>
      <c r="H62" s="137">
        <f>'将来負担比率（分子）の構造'!K$45</f>
        <v>2632</v>
      </c>
      <c r="I62" s="137"/>
      <c r="J62" s="137"/>
      <c r="K62" s="137">
        <f>'将来負担比率（分子）の構造'!L$45</f>
        <v>2553</v>
      </c>
      <c r="L62" s="137"/>
      <c r="M62" s="137"/>
      <c r="N62" s="137">
        <f>'将来負担比率（分子）の構造'!M$45</f>
        <v>2468</v>
      </c>
      <c r="O62" s="137"/>
      <c r="P62" s="137"/>
    </row>
    <row r="63" spans="1:16">
      <c r="A63" s="137" t="s">
        <v>28</v>
      </c>
      <c r="B63" s="137">
        <f>'将来負担比率（分子）の構造'!I$44</f>
        <v>194</v>
      </c>
      <c r="C63" s="137"/>
      <c r="D63" s="137"/>
      <c r="E63" s="137">
        <f>'将来負担比率（分子）の構造'!J$44</f>
        <v>161</v>
      </c>
      <c r="F63" s="137"/>
      <c r="G63" s="137"/>
      <c r="H63" s="137">
        <f>'将来負担比率（分子）の構造'!K$44</f>
        <v>315</v>
      </c>
      <c r="I63" s="137"/>
      <c r="J63" s="137"/>
      <c r="K63" s="137">
        <f>'将来負担比率（分子）の構造'!L$44</f>
        <v>536</v>
      </c>
      <c r="L63" s="137"/>
      <c r="M63" s="137"/>
      <c r="N63" s="137">
        <f>'将来負担比率（分子）の構造'!M$44</f>
        <v>746</v>
      </c>
      <c r="O63" s="137"/>
      <c r="P63" s="137"/>
    </row>
    <row r="64" spans="1:16">
      <c r="A64" s="137" t="s">
        <v>27</v>
      </c>
      <c r="B64" s="137">
        <f>'将来負担比率（分子）の構造'!I$43</f>
        <v>5813</v>
      </c>
      <c r="C64" s="137"/>
      <c r="D64" s="137"/>
      <c r="E64" s="137">
        <f>'将来負担比率（分子）の構造'!J$43</f>
        <v>5715</v>
      </c>
      <c r="F64" s="137"/>
      <c r="G64" s="137"/>
      <c r="H64" s="137">
        <f>'将来負担比率（分子）の構造'!K$43</f>
        <v>5603</v>
      </c>
      <c r="I64" s="137"/>
      <c r="J64" s="137"/>
      <c r="K64" s="137">
        <f>'将来負担比率（分子）の構造'!L$43</f>
        <v>5440</v>
      </c>
      <c r="L64" s="137"/>
      <c r="M64" s="137"/>
      <c r="N64" s="137">
        <f>'将来負担比率（分子）の構造'!M$43</f>
        <v>5329</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16217</v>
      </c>
      <c r="C66" s="137"/>
      <c r="D66" s="137"/>
      <c r="E66" s="137">
        <f>'将来負担比率（分子）の構造'!J$41</f>
        <v>17463</v>
      </c>
      <c r="F66" s="137"/>
      <c r="G66" s="137"/>
      <c r="H66" s="137">
        <f>'将来負担比率（分子）の構造'!K$41</f>
        <v>17750</v>
      </c>
      <c r="I66" s="137"/>
      <c r="J66" s="137"/>
      <c r="K66" s="137">
        <f>'将来負担比率（分子）の構造'!L$41</f>
        <v>17770</v>
      </c>
      <c r="L66" s="137"/>
      <c r="M66" s="137"/>
      <c r="N66" s="137">
        <f>'将来負担比率（分子）の構造'!M$41</f>
        <v>18142</v>
      </c>
      <c r="O66" s="137"/>
      <c r="P66" s="137"/>
    </row>
    <row r="67" spans="1:16">
      <c r="A67" s="137" t="s">
        <v>64</v>
      </c>
      <c r="B67" s="137" t="e">
        <f>NA()</f>
        <v>#N/A</v>
      </c>
      <c r="C67" s="137">
        <f>IF(ISNUMBER('将来負担比率（分子）の構造'!I$53), IF('将来負担比率（分子）の構造'!I$53 &lt; 0, 0, '将来負担比率（分子）の構造'!I$53), NA())</f>
        <v>3095</v>
      </c>
      <c r="D67" s="137" t="e">
        <f>NA()</f>
        <v>#N/A</v>
      </c>
      <c r="E67" s="137" t="e">
        <f>NA()</f>
        <v>#N/A</v>
      </c>
      <c r="F67" s="137">
        <f>IF(ISNUMBER('将来負担比率（分子）の構造'!J$53), IF('将来負担比率（分子）の構造'!J$53 &lt; 0, 0, '将来負担比率（分子）の構造'!J$53), NA())</f>
        <v>2655</v>
      </c>
      <c r="G67" s="137" t="e">
        <f>NA()</f>
        <v>#N/A</v>
      </c>
      <c r="H67" s="137" t="e">
        <f>NA()</f>
        <v>#N/A</v>
      </c>
      <c r="I67" s="137">
        <f>IF(ISNUMBER('将来負担比率（分子）の構造'!K$53), IF('将来負担比率（分子）の構造'!K$53 &lt; 0, 0, '将来負担比率（分子）の構造'!K$53), NA())</f>
        <v>2992</v>
      </c>
      <c r="J67" s="137" t="e">
        <f>NA()</f>
        <v>#N/A</v>
      </c>
      <c r="K67" s="137" t="e">
        <f>NA()</f>
        <v>#N/A</v>
      </c>
      <c r="L67" s="137">
        <f>IF(ISNUMBER('将来負担比率（分子）の構造'!L$53), IF('将来負担比率（分子）の構造'!L$53 &lt; 0, 0, '将来負担比率（分子）の構造'!L$53), NA())</f>
        <v>2353</v>
      </c>
      <c r="M67" s="137" t="e">
        <f>NA()</f>
        <v>#N/A</v>
      </c>
      <c r="N67" s="137" t="e">
        <f>NA()</f>
        <v>#N/A</v>
      </c>
      <c r="O67" s="137">
        <f>IF(ISNUMBER('将来負担比率（分子）の構造'!M$53), IF('将来負担比率（分子）の構造'!M$53 &lt; 0, 0, '将来負担比率（分子）の構造'!M$53), NA())</f>
        <v>2153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4917651</v>
      </c>
      <c r="S5" s="671"/>
      <c r="T5" s="671"/>
      <c r="U5" s="671"/>
      <c r="V5" s="671"/>
      <c r="W5" s="671"/>
      <c r="X5" s="671"/>
      <c r="Y5" s="718"/>
      <c r="Z5" s="731">
        <v>31.4</v>
      </c>
      <c r="AA5" s="731"/>
      <c r="AB5" s="731"/>
      <c r="AC5" s="731"/>
      <c r="AD5" s="732">
        <v>4917651</v>
      </c>
      <c r="AE5" s="732"/>
      <c r="AF5" s="732"/>
      <c r="AG5" s="732"/>
      <c r="AH5" s="732"/>
      <c r="AI5" s="732"/>
      <c r="AJ5" s="732"/>
      <c r="AK5" s="732"/>
      <c r="AL5" s="719">
        <v>59.6</v>
      </c>
      <c r="AM5" s="688"/>
      <c r="AN5" s="688"/>
      <c r="AO5" s="720"/>
      <c r="AP5" s="707" t="s">
        <v>211</v>
      </c>
      <c r="AQ5" s="708"/>
      <c r="AR5" s="708"/>
      <c r="AS5" s="708"/>
      <c r="AT5" s="708"/>
      <c r="AU5" s="708"/>
      <c r="AV5" s="708"/>
      <c r="AW5" s="708"/>
      <c r="AX5" s="708"/>
      <c r="AY5" s="708"/>
      <c r="AZ5" s="708"/>
      <c r="BA5" s="708"/>
      <c r="BB5" s="708"/>
      <c r="BC5" s="708"/>
      <c r="BD5" s="708"/>
      <c r="BE5" s="708"/>
      <c r="BF5" s="709"/>
      <c r="BG5" s="620">
        <v>4810513</v>
      </c>
      <c r="BH5" s="621"/>
      <c r="BI5" s="621"/>
      <c r="BJ5" s="621"/>
      <c r="BK5" s="621"/>
      <c r="BL5" s="621"/>
      <c r="BM5" s="621"/>
      <c r="BN5" s="622"/>
      <c r="BO5" s="673">
        <v>97.8</v>
      </c>
      <c r="BP5" s="673"/>
      <c r="BQ5" s="673"/>
      <c r="BR5" s="673"/>
      <c r="BS5" s="674">
        <v>177263</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119931</v>
      </c>
      <c r="S6" s="621"/>
      <c r="T6" s="621"/>
      <c r="U6" s="621"/>
      <c r="V6" s="621"/>
      <c r="W6" s="621"/>
      <c r="X6" s="621"/>
      <c r="Y6" s="622"/>
      <c r="Z6" s="673">
        <v>0.8</v>
      </c>
      <c r="AA6" s="673"/>
      <c r="AB6" s="673"/>
      <c r="AC6" s="673"/>
      <c r="AD6" s="674">
        <v>119931</v>
      </c>
      <c r="AE6" s="674"/>
      <c r="AF6" s="674"/>
      <c r="AG6" s="674"/>
      <c r="AH6" s="674"/>
      <c r="AI6" s="674"/>
      <c r="AJ6" s="674"/>
      <c r="AK6" s="674"/>
      <c r="AL6" s="643">
        <v>1.5</v>
      </c>
      <c r="AM6" s="675"/>
      <c r="AN6" s="675"/>
      <c r="AO6" s="676"/>
      <c r="AP6" s="617" t="s">
        <v>216</v>
      </c>
      <c r="AQ6" s="618"/>
      <c r="AR6" s="618"/>
      <c r="AS6" s="618"/>
      <c r="AT6" s="618"/>
      <c r="AU6" s="618"/>
      <c r="AV6" s="618"/>
      <c r="AW6" s="618"/>
      <c r="AX6" s="618"/>
      <c r="AY6" s="618"/>
      <c r="AZ6" s="618"/>
      <c r="BA6" s="618"/>
      <c r="BB6" s="618"/>
      <c r="BC6" s="618"/>
      <c r="BD6" s="618"/>
      <c r="BE6" s="618"/>
      <c r="BF6" s="619"/>
      <c r="BG6" s="620">
        <v>4810513</v>
      </c>
      <c r="BH6" s="621"/>
      <c r="BI6" s="621"/>
      <c r="BJ6" s="621"/>
      <c r="BK6" s="621"/>
      <c r="BL6" s="621"/>
      <c r="BM6" s="621"/>
      <c r="BN6" s="622"/>
      <c r="BO6" s="673">
        <v>97.8</v>
      </c>
      <c r="BP6" s="673"/>
      <c r="BQ6" s="673"/>
      <c r="BR6" s="673"/>
      <c r="BS6" s="674">
        <v>177263</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168149</v>
      </c>
      <c r="CS6" s="621"/>
      <c r="CT6" s="621"/>
      <c r="CU6" s="621"/>
      <c r="CV6" s="621"/>
      <c r="CW6" s="621"/>
      <c r="CX6" s="621"/>
      <c r="CY6" s="622"/>
      <c r="CZ6" s="673">
        <v>1.1000000000000001</v>
      </c>
      <c r="DA6" s="673"/>
      <c r="DB6" s="673"/>
      <c r="DC6" s="673"/>
      <c r="DD6" s="626" t="s">
        <v>218</v>
      </c>
      <c r="DE6" s="621"/>
      <c r="DF6" s="621"/>
      <c r="DG6" s="621"/>
      <c r="DH6" s="621"/>
      <c r="DI6" s="621"/>
      <c r="DJ6" s="621"/>
      <c r="DK6" s="621"/>
      <c r="DL6" s="621"/>
      <c r="DM6" s="621"/>
      <c r="DN6" s="621"/>
      <c r="DO6" s="621"/>
      <c r="DP6" s="622"/>
      <c r="DQ6" s="626">
        <v>167720</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4799</v>
      </c>
      <c r="S7" s="621"/>
      <c r="T7" s="621"/>
      <c r="U7" s="621"/>
      <c r="V7" s="621"/>
      <c r="W7" s="621"/>
      <c r="X7" s="621"/>
      <c r="Y7" s="622"/>
      <c r="Z7" s="673">
        <v>0</v>
      </c>
      <c r="AA7" s="673"/>
      <c r="AB7" s="673"/>
      <c r="AC7" s="673"/>
      <c r="AD7" s="674">
        <v>4799</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2240361</v>
      </c>
      <c r="BH7" s="621"/>
      <c r="BI7" s="621"/>
      <c r="BJ7" s="621"/>
      <c r="BK7" s="621"/>
      <c r="BL7" s="621"/>
      <c r="BM7" s="621"/>
      <c r="BN7" s="622"/>
      <c r="BO7" s="673">
        <v>45.6</v>
      </c>
      <c r="BP7" s="673"/>
      <c r="BQ7" s="673"/>
      <c r="BR7" s="673"/>
      <c r="BS7" s="674">
        <v>177263</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2318668</v>
      </c>
      <c r="CS7" s="621"/>
      <c r="CT7" s="621"/>
      <c r="CU7" s="621"/>
      <c r="CV7" s="621"/>
      <c r="CW7" s="621"/>
      <c r="CX7" s="621"/>
      <c r="CY7" s="622"/>
      <c r="CZ7" s="673">
        <v>15.3</v>
      </c>
      <c r="DA7" s="673"/>
      <c r="DB7" s="673"/>
      <c r="DC7" s="673"/>
      <c r="DD7" s="626">
        <v>420077</v>
      </c>
      <c r="DE7" s="621"/>
      <c r="DF7" s="621"/>
      <c r="DG7" s="621"/>
      <c r="DH7" s="621"/>
      <c r="DI7" s="621"/>
      <c r="DJ7" s="621"/>
      <c r="DK7" s="621"/>
      <c r="DL7" s="621"/>
      <c r="DM7" s="621"/>
      <c r="DN7" s="621"/>
      <c r="DO7" s="621"/>
      <c r="DP7" s="622"/>
      <c r="DQ7" s="626">
        <v>1712594</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13606</v>
      </c>
      <c r="S8" s="621"/>
      <c r="T8" s="621"/>
      <c r="U8" s="621"/>
      <c r="V8" s="621"/>
      <c r="W8" s="621"/>
      <c r="X8" s="621"/>
      <c r="Y8" s="622"/>
      <c r="Z8" s="673">
        <v>0.1</v>
      </c>
      <c r="AA8" s="673"/>
      <c r="AB8" s="673"/>
      <c r="AC8" s="673"/>
      <c r="AD8" s="674">
        <v>13606</v>
      </c>
      <c r="AE8" s="674"/>
      <c r="AF8" s="674"/>
      <c r="AG8" s="674"/>
      <c r="AH8" s="674"/>
      <c r="AI8" s="674"/>
      <c r="AJ8" s="674"/>
      <c r="AK8" s="674"/>
      <c r="AL8" s="643">
        <v>0.2</v>
      </c>
      <c r="AM8" s="675"/>
      <c r="AN8" s="675"/>
      <c r="AO8" s="676"/>
      <c r="AP8" s="617" t="s">
        <v>223</v>
      </c>
      <c r="AQ8" s="618"/>
      <c r="AR8" s="618"/>
      <c r="AS8" s="618"/>
      <c r="AT8" s="618"/>
      <c r="AU8" s="618"/>
      <c r="AV8" s="618"/>
      <c r="AW8" s="618"/>
      <c r="AX8" s="618"/>
      <c r="AY8" s="618"/>
      <c r="AZ8" s="618"/>
      <c r="BA8" s="618"/>
      <c r="BB8" s="618"/>
      <c r="BC8" s="618"/>
      <c r="BD8" s="618"/>
      <c r="BE8" s="618"/>
      <c r="BF8" s="619"/>
      <c r="BG8" s="620">
        <v>53851</v>
      </c>
      <c r="BH8" s="621"/>
      <c r="BI8" s="621"/>
      <c r="BJ8" s="621"/>
      <c r="BK8" s="621"/>
      <c r="BL8" s="621"/>
      <c r="BM8" s="621"/>
      <c r="BN8" s="622"/>
      <c r="BO8" s="673">
        <v>1.1000000000000001</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4606930</v>
      </c>
      <c r="CS8" s="621"/>
      <c r="CT8" s="621"/>
      <c r="CU8" s="621"/>
      <c r="CV8" s="621"/>
      <c r="CW8" s="621"/>
      <c r="CX8" s="621"/>
      <c r="CY8" s="622"/>
      <c r="CZ8" s="673">
        <v>30.4</v>
      </c>
      <c r="DA8" s="673"/>
      <c r="DB8" s="673"/>
      <c r="DC8" s="673"/>
      <c r="DD8" s="626">
        <v>122390</v>
      </c>
      <c r="DE8" s="621"/>
      <c r="DF8" s="621"/>
      <c r="DG8" s="621"/>
      <c r="DH8" s="621"/>
      <c r="DI8" s="621"/>
      <c r="DJ8" s="621"/>
      <c r="DK8" s="621"/>
      <c r="DL8" s="621"/>
      <c r="DM8" s="621"/>
      <c r="DN8" s="621"/>
      <c r="DO8" s="621"/>
      <c r="DP8" s="622"/>
      <c r="DQ8" s="626">
        <v>2388395</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8143</v>
      </c>
      <c r="S9" s="621"/>
      <c r="T9" s="621"/>
      <c r="U9" s="621"/>
      <c r="V9" s="621"/>
      <c r="W9" s="621"/>
      <c r="X9" s="621"/>
      <c r="Y9" s="622"/>
      <c r="Z9" s="673">
        <v>0.1</v>
      </c>
      <c r="AA9" s="673"/>
      <c r="AB9" s="673"/>
      <c r="AC9" s="673"/>
      <c r="AD9" s="674">
        <v>8143</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1277120</v>
      </c>
      <c r="BH9" s="621"/>
      <c r="BI9" s="621"/>
      <c r="BJ9" s="621"/>
      <c r="BK9" s="621"/>
      <c r="BL9" s="621"/>
      <c r="BM9" s="621"/>
      <c r="BN9" s="622"/>
      <c r="BO9" s="673">
        <v>26</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694642</v>
      </c>
      <c r="CS9" s="621"/>
      <c r="CT9" s="621"/>
      <c r="CU9" s="621"/>
      <c r="CV9" s="621"/>
      <c r="CW9" s="621"/>
      <c r="CX9" s="621"/>
      <c r="CY9" s="622"/>
      <c r="CZ9" s="673">
        <v>4.5999999999999996</v>
      </c>
      <c r="DA9" s="673"/>
      <c r="DB9" s="673"/>
      <c r="DC9" s="673"/>
      <c r="DD9" s="626">
        <v>7240</v>
      </c>
      <c r="DE9" s="621"/>
      <c r="DF9" s="621"/>
      <c r="DG9" s="621"/>
      <c r="DH9" s="621"/>
      <c r="DI9" s="621"/>
      <c r="DJ9" s="621"/>
      <c r="DK9" s="621"/>
      <c r="DL9" s="621"/>
      <c r="DM9" s="621"/>
      <c r="DN9" s="621"/>
      <c r="DO9" s="621"/>
      <c r="DP9" s="622"/>
      <c r="DQ9" s="626">
        <v>619344</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520044</v>
      </c>
      <c r="S10" s="621"/>
      <c r="T10" s="621"/>
      <c r="U10" s="621"/>
      <c r="V10" s="621"/>
      <c r="W10" s="621"/>
      <c r="X10" s="621"/>
      <c r="Y10" s="622"/>
      <c r="Z10" s="673">
        <v>3.3</v>
      </c>
      <c r="AA10" s="673"/>
      <c r="AB10" s="673"/>
      <c r="AC10" s="673"/>
      <c r="AD10" s="674">
        <v>520044</v>
      </c>
      <c r="AE10" s="674"/>
      <c r="AF10" s="674"/>
      <c r="AG10" s="674"/>
      <c r="AH10" s="674"/>
      <c r="AI10" s="674"/>
      <c r="AJ10" s="674"/>
      <c r="AK10" s="674"/>
      <c r="AL10" s="643">
        <v>6.3</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90186</v>
      </c>
      <c r="BH10" s="621"/>
      <c r="BI10" s="621"/>
      <c r="BJ10" s="621"/>
      <c r="BK10" s="621"/>
      <c r="BL10" s="621"/>
      <c r="BM10" s="621"/>
      <c r="BN10" s="622"/>
      <c r="BO10" s="673">
        <v>1.8</v>
      </c>
      <c r="BP10" s="673"/>
      <c r="BQ10" s="673"/>
      <c r="BR10" s="673"/>
      <c r="BS10" s="626">
        <v>14863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76112</v>
      </c>
      <c r="CS10" s="621"/>
      <c r="CT10" s="621"/>
      <c r="CU10" s="621"/>
      <c r="CV10" s="621"/>
      <c r="CW10" s="621"/>
      <c r="CX10" s="621"/>
      <c r="CY10" s="622"/>
      <c r="CZ10" s="673">
        <v>0.5</v>
      </c>
      <c r="DA10" s="673"/>
      <c r="DB10" s="673"/>
      <c r="DC10" s="673"/>
      <c r="DD10" s="626" t="s">
        <v>113</v>
      </c>
      <c r="DE10" s="621"/>
      <c r="DF10" s="621"/>
      <c r="DG10" s="621"/>
      <c r="DH10" s="621"/>
      <c r="DI10" s="621"/>
      <c r="DJ10" s="621"/>
      <c r="DK10" s="621"/>
      <c r="DL10" s="621"/>
      <c r="DM10" s="621"/>
      <c r="DN10" s="621"/>
      <c r="DO10" s="621"/>
      <c r="DP10" s="622"/>
      <c r="DQ10" s="626">
        <v>13412</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v>68225</v>
      </c>
      <c r="S11" s="621"/>
      <c r="T11" s="621"/>
      <c r="U11" s="621"/>
      <c r="V11" s="621"/>
      <c r="W11" s="621"/>
      <c r="X11" s="621"/>
      <c r="Y11" s="622"/>
      <c r="Z11" s="673">
        <v>0.4</v>
      </c>
      <c r="AA11" s="673"/>
      <c r="AB11" s="673"/>
      <c r="AC11" s="673"/>
      <c r="AD11" s="674">
        <v>68225</v>
      </c>
      <c r="AE11" s="674"/>
      <c r="AF11" s="674"/>
      <c r="AG11" s="674"/>
      <c r="AH11" s="674"/>
      <c r="AI11" s="674"/>
      <c r="AJ11" s="674"/>
      <c r="AK11" s="674"/>
      <c r="AL11" s="643">
        <v>0.8</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819204</v>
      </c>
      <c r="BH11" s="621"/>
      <c r="BI11" s="621"/>
      <c r="BJ11" s="621"/>
      <c r="BK11" s="621"/>
      <c r="BL11" s="621"/>
      <c r="BM11" s="621"/>
      <c r="BN11" s="622"/>
      <c r="BO11" s="673">
        <v>16.7</v>
      </c>
      <c r="BP11" s="673"/>
      <c r="BQ11" s="673"/>
      <c r="BR11" s="673"/>
      <c r="BS11" s="626">
        <v>162400</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1163012</v>
      </c>
      <c r="CS11" s="621"/>
      <c r="CT11" s="621"/>
      <c r="CU11" s="621"/>
      <c r="CV11" s="621"/>
      <c r="CW11" s="621"/>
      <c r="CX11" s="621"/>
      <c r="CY11" s="622"/>
      <c r="CZ11" s="673">
        <v>7.7</v>
      </c>
      <c r="DA11" s="673"/>
      <c r="DB11" s="673"/>
      <c r="DC11" s="673"/>
      <c r="DD11" s="626">
        <v>183176</v>
      </c>
      <c r="DE11" s="621"/>
      <c r="DF11" s="621"/>
      <c r="DG11" s="621"/>
      <c r="DH11" s="621"/>
      <c r="DI11" s="621"/>
      <c r="DJ11" s="621"/>
      <c r="DK11" s="621"/>
      <c r="DL11" s="621"/>
      <c r="DM11" s="621"/>
      <c r="DN11" s="621"/>
      <c r="DO11" s="621"/>
      <c r="DP11" s="622"/>
      <c r="DQ11" s="626">
        <v>370269</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2293649</v>
      </c>
      <c r="BH12" s="621"/>
      <c r="BI12" s="621"/>
      <c r="BJ12" s="621"/>
      <c r="BK12" s="621"/>
      <c r="BL12" s="621"/>
      <c r="BM12" s="621"/>
      <c r="BN12" s="622"/>
      <c r="BO12" s="673">
        <v>46.6</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792417</v>
      </c>
      <c r="CS12" s="621"/>
      <c r="CT12" s="621"/>
      <c r="CU12" s="621"/>
      <c r="CV12" s="621"/>
      <c r="CW12" s="621"/>
      <c r="CX12" s="621"/>
      <c r="CY12" s="622"/>
      <c r="CZ12" s="673">
        <v>5.2</v>
      </c>
      <c r="DA12" s="673"/>
      <c r="DB12" s="673"/>
      <c r="DC12" s="673"/>
      <c r="DD12" s="626">
        <v>150111</v>
      </c>
      <c r="DE12" s="621"/>
      <c r="DF12" s="621"/>
      <c r="DG12" s="621"/>
      <c r="DH12" s="621"/>
      <c r="DI12" s="621"/>
      <c r="DJ12" s="621"/>
      <c r="DK12" s="621"/>
      <c r="DL12" s="621"/>
      <c r="DM12" s="621"/>
      <c r="DN12" s="621"/>
      <c r="DO12" s="621"/>
      <c r="DP12" s="622"/>
      <c r="DQ12" s="626">
        <v>552491</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26898</v>
      </c>
      <c r="S13" s="621"/>
      <c r="T13" s="621"/>
      <c r="U13" s="621"/>
      <c r="V13" s="621"/>
      <c r="W13" s="621"/>
      <c r="X13" s="621"/>
      <c r="Y13" s="622"/>
      <c r="Z13" s="673">
        <v>0.2</v>
      </c>
      <c r="AA13" s="673"/>
      <c r="AB13" s="673"/>
      <c r="AC13" s="673"/>
      <c r="AD13" s="674">
        <v>26898</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2293481</v>
      </c>
      <c r="BH13" s="621"/>
      <c r="BI13" s="621"/>
      <c r="BJ13" s="621"/>
      <c r="BK13" s="621"/>
      <c r="BL13" s="621"/>
      <c r="BM13" s="621"/>
      <c r="BN13" s="622"/>
      <c r="BO13" s="673">
        <v>46.6</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1591226</v>
      </c>
      <c r="CS13" s="621"/>
      <c r="CT13" s="621"/>
      <c r="CU13" s="621"/>
      <c r="CV13" s="621"/>
      <c r="CW13" s="621"/>
      <c r="CX13" s="621"/>
      <c r="CY13" s="622"/>
      <c r="CZ13" s="673">
        <v>10.5</v>
      </c>
      <c r="DA13" s="673"/>
      <c r="DB13" s="673"/>
      <c r="DC13" s="673"/>
      <c r="DD13" s="626">
        <v>564364</v>
      </c>
      <c r="DE13" s="621"/>
      <c r="DF13" s="621"/>
      <c r="DG13" s="621"/>
      <c r="DH13" s="621"/>
      <c r="DI13" s="621"/>
      <c r="DJ13" s="621"/>
      <c r="DK13" s="621"/>
      <c r="DL13" s="621"/>
      <c r="DM13" s="621"/>
      <c r="DN13" s="621"/>
      <c r="DO13" s="621"/>
      <c r="DP13" s="622"/>
      <c r="DQ13" s="626">
        <v>877260</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81747</v>
      </c>
      <c r="BH14" s="621"/>
      <c r="BI14" s="621"/>
      <c r="BJ14" s="621"/>
      <c r="BK14" s="621"/>
      <c r="BL14" s="621"/>
      <c r="BM14" s="621"/>
      <c r="BN14" s="622"/>
      <c r="BO14" s="673">
        <v>1.7</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519825</v>
      </c>
      <c r="CS14" s="621"/>
      <c r="CT14" s="621"/>
      <c r="CU14" s="621"/>
      <c r="CV14" s="621"/>
      <c r="CW14" s="621"/>
      <c r="CX14" s="621"/>
      <c r="CY14" s="622"/>
      <c r="CZ14" s="673">
        <v>3.4</v>
      </c>
      <c r="DA14" s="673"/>
      <c r="DB14" s="673"/>
      <c r="DC14" s="673"/>
      <c r="DD14" s="626">
        <v>1191</v>
      </c>
      <c r="DE14" s="621"/>
      <c r="DF14" s="621"/>
      <c r="DG14" s="621"/>
      <c r="DH14" s="621"/>
      <c r="DI14" s="621"/>
      <c r="DJ14" s="621"/>
      <c r="DK14" s="621"/>
      <c r="DL14" s="621"/>
      <c r="DM14" s="621"/>
      <c r="DN14" s="621"/>
      <c r="DO14" s="621"/>
      <c r="DP14" s="622"/>
      <c r="DQ14" s="626">
        <v>519728</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10625</v>
      </c>
      <c r="S15" s="621"/>
      <c r="T15" s="621"/>
      <c r="U15" s="621"/>
      <c r="V15" s="621"/>
      <c r="W15" s="621"/>
      <c r="X15" s="621"/>
      <c r="Y15" s="622"/>
      <c r="Z15" s="673">
        <v>0.1</v>
      </c>
      <c r="AA15" s="673"/>
      <c r="AB15" s="673"/>
      <c r="AC15" s="673"/>
      <c r="AD15" s="674">
        <v>10625</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194756</v>
      </c>
      <c r="BH15" s="621"/>
      <c r="BI15" s="621"/>
      <c r="BJ15" s="621"/>
      <c r="BK15" s="621"/>
      <c r="BL15" s="621"/>
      <c r="BM15" s="621"/>
      <c r="BN15" s="622"/>
      <c r="BO15" s="673">
        <v>4</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1903829</v>
      </c>
      <c r="CS15" s="621"/>
      <c r="CT15" s="621"/>
      <c r="CU15" s="621"/>
      <c r="CV15" s="621"/>
      <c r="CW15" s="621"/>
      <c r="CX15" s="621"/>
      <c r="CY15" s="622"/>
      <c r="CZ15" s="673">
        <v>12.5</v>
      </c>
      <c r="DA15" s="673"/>
      <c r="DB15" s="673"/>
      <c r="DC15" s="673"/>
      <c r="DD15" s="626">
        <v>549733</v>
      </c>
      <c r="DE15" s="621"/>
      <c r="DF15" s="621"/>
      <c r="DG15" s="621"/>
      <c r="DH15" s="621"/>
      <c r="DI15" s="621"/>
      <c r="DJ15" s="621"/>
      <c r="DK15" s="621"/>
      <c r="DL15" s="621"/>
      <c r="DM15" s="621"/>
      <c r="DN15" s="621"/>
      <c r="DO15" s="621"/>
      <c r="DP15" s="622"/>
      <c r="DQ15" s="626">
        <v>1359994</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2972983</v>
      </c>
      <c r="S16" s="621"/>
      <c r="T16" s="621"/>
      <c r="U16" s="621"/>
      <c r="V16" s="621"/>
      <c r="W16" s="621"/>
      <c r="X16" s="621"/>
      <c r="Y16" s="622"/>
      <c r="Z16" s="673">
        <v>19</v>
      </c>
      <c r="AA16" s="673"/>
      <c r="AB16" s="673"/>
      <c r="AC16" s="673"/>
      <c r="AD16" s="674">
        <v>2514502</v>
      </c>
      <c r="AE16" s="674"/>
      <c r="AF16" s="674"/>
      <c r="AG16" s="674"/>
      <c r="AH16" s="674"/>
      <c r="AI16" s="674"/>
      <c r="AJ16" s="674"/>
      <c r="AK16" s="674"/>
      <c r="AL16" s="643">
        <v>30.5</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11489</v>
      </c>
      <c r="CS16" s="621"/>
      <c r="CT16" s="621"/>
      <c r="CU16" s="621"/>
      <c r="CV16" s="621"/>
      <c r="CW16" s="621"/>
      <c r="CX16" s="621"/>
      <c r="CY16" s="622"/>
      <c r="CZ16" s="673">
        <v>0.1</v>
      </c>
      <c r="DA16" s="673"/>
      <c r="DB16" s="673"/>
      <c r="DC16" s="673"/>
      <c r="DD16" s="626" t="s">
        <v>113</v>
      </c>
      <c r="DE16" s="621"/>
      <c r="DF16" s="621"/>
      <c r="DG16" s="621"/>
      <c r="DH16" s="621"/>
      <c r="DI16" s="621"/>
      <c r="DJ16" s="621"/>
      <c r="DK16" s="621"/>
      <c r="DL16" s="621"/>
      <c r="DM16" s="621"/>
      <c r="DN16" s="621"/>
      <c r="DO16" s="621"/>
      <c r="DP16" s="622"/>
      <c r="DQ16" s="626">
        <v>1565</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2514502</v>
      </c>
      <c r="S17" s="621"/>
      <c r="T17" s="621"/>
      <c r="U17" s="621"/>
      <c r="V17" s="621"/>
      <c r="W17" s="621"/>
      <c r="X17" s="621"/>
      <c r="Y17" s="622"/>
      <c r="Z17" s="673">
        <v>16.100000000000001</v>
      </c>
      <c r="AA17" s="673"/>
      <c r="AB17" s="673"/>
      <c r="AC17" s="673"/>
      <c r="AD17" s="674">
        <v>2514502</v>
      </c>
      <c r="AE17" s="674"/>
      <c r="AF17" s="674"/>
      <c r="AG17" s="674"/>
      <c r="AH17" s="674"/>
      <c r="AI17" s="674"/>
      <c r="AJ17" s="674"/>
      <c r="AK17" s="674"/>
      <c r="AL17" s="643">
        <v>30.5</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1325151</v>
      </c>
      <c r="CS17" s="621"/>
      <c r="CT17" s="621"/>
      <c r="CU17" s="621"/>
      <c r="CV17" s="621"/>
      <c r="CW17" s="621"/>
      <c r="CX17" s="621"/>
      <c r="CY17" s="622"/>
      <c r="CZ17" s="673">
        <v>8.6999999999999993</v>
      </c>
      <c r="DA17" s="673"/>
      <c r="DB17" s="673"/>
      <c r="DC17" s="673"/>
      <c r="DD17" s="626" t="s">
        <v>113</v>
      </c>
      <c r="DE17" s="621"/>
      <c r="DF17" s="621"/>
      <c r="DG17" s="621"/>
      <c r="DH17" s="621"/>
      <c r="DI17" s="621"/>
      <c r="DJ17" s="621"/>
      <c r="DK17" s="621"/>
      <c r="DL17" s="621"/>
      <c r="DM17" s="621"/>
      <c r="DN17" s="621"/>
      <c r="DO17" s="621"/>
      <c r="DP17" s="622"/>
      <c r="DQ17" s="626">
        <v>1316204</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458480</v>
      </c>
      <c r="S18" s="621"/>
      <c r="T18" s="621"/>
      <c r="U18" s="621"/>
      <c r="V18" s="621"/>
      <c r="W18" s="621"/>
      <c r="X18" s="621"/>
      <c r="Y18" s="622"/>
      <c r="Z18" s="673">
        <v>2.9</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v>1</v>
      </c>
      <c r="S19" s="621"/>
      <c r="T19" s="621"/>
      <c r="U19" s="621"/>
      <c r="V19" s="621"/>
      <c r="W19" s="621"/>
      <c r="X19" s="621"/>
      <c r="Y19" s="622"/>
      <c r="Z19" s="673">
        <v>0</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107138</v>
      </c>
      <c r="BH19" s="621"/>
      <c r="BI19" s="621"/>
      <c r="BJ19" s="621"/>
      <c r="BK19" s="621"/>
      <c r="BL19" s="621"/>
      <c r="BM19" s="621"/>
      <c r="BN19" s="622"/>
      <c r="BO19" s="673">
        <v>2.2000000000000002</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8662905</v>
      </c>
      <c r="S20" s="621"/>
      <c r="T20" s="621"/>
      <c r="U20" s="621"/>
      <c r="V20" s="621"/>
      <c r="W20" s="621"/>
      <c r="X20" s="621"/>
      <c r="Y20" s="622"/>
      <c r="Z20" s="673">
        <v>55.4</v>
      </c>
      <c r="AA20" s="673"/>
      <c r="AB20" s="673"/>
      <c r="AC20" s="673"/>
      <c r="AD20" s="674">
        <v>8204424</v>
      </c>
      <c r="AE20" s="674"/>
      <c r="AF20" s="674"/>
      <c r="AG20" s="674"/>
      <c r="AH20" s="674"/>
      <c r="AI20" s="674"/>
      <c r="AJ20" s="674"/>
      <c r="AK20" s="674"/>
      <c r="AL20" s="643">
        <v>99.5</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107138</v>
      </c>
      <c r="BH20" s="621"/>
      <c r="BI20" s="621"/>
      <c r="BJ20" s="621"/>
      <c r="BK20" s="621"/>
      <c r="BL20" s="621"/>
      <c r="BM20" s="621"/>
      <c r="BN20" s="622"/>
      <c r="BO20" s="673">
        <v>2.2000000000000002</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15171450</v>
      </c>
      <c r="CS20" s="621"/>
      <c r="CT20" s="621"/>
      <c r="CU20" s="621"/>
      <c r="CV20" s="621"/>
      <c r="CW20" s="621"/>
      <c r="CX20" s="621"/>
      <c r="CY20" s="622"/>
      <c r="CZ20" s="673">
        <v>100</v>
      </c>
      <c r="DA20" s="673"/>
      <c r="DB20" s="673"/>
      <c r="DC20" s="673"/>
      <c r="DD20" s="626">
        <v>1998282</v>
      </c>
      <c r="DE20" s="621"/>
      <c r="DF20" s="621"/>
      <c r="DG20" s="621"/>
      <c r="DH20" s="621"/>
      <c r="DI20" s="621"/>
      <c r="DJ20" s="621"/>
      <c r="DK20" s="621"/>
      <c r="DL20" s="621"/>
      <c r="DM20" s="621"/>
      <c r="DN20" s="621"/>
      <c r="DO20" s="621"/>
      <c r="DP20" s="622"/>
      <c r="DQ20" s="626">
        <v>9898976</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3467</v>
      </c>
      <c r="S21" s="621"/>
      <c r="T21" s="621"/>
      <c r="U21" s="621"/>
      <c r="V21" s="621"/>
      <c r="W21" s="621"/>
      <c r="X21" s="621"/>
      <c r="Y21" s="622"/>
      <c r="Z21" s="673">
        <v>0</v>
      </c>
      <c r="AA21" s="673"/>
      <c r="AB21" s="673"/>
      <c r="AC21" s="673"/>
      <c r="AD21" s="674">
        <v>3467</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107138</v>
      </c>
      <c r="BH21" s="621"/>
      <c r="BI21" s="621"/>
      <c r="BJ21" s="621"/>
      <c r="BK21" s="621"/>
      <c r="BL21" s="621"/>
      <c r="BM21" s="621"/>
      <c r="BN21" s="622"/>
      <c r="BO21" s="673">
        <v>2.2000000000000002</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260275</v>
      </c>
      <c r="S22" s="621"/>
      <c r="T22" s="621"/>
      <c r="U22" s="621"/>
      <c r="V22" s="621"/>
      <c r="W22" s="621"/>
      <c r="X22" s="621"/>
      <c r="Y22" s="622"/>
      <c r="Z22" s="673">
        <v>1.7</v>
      </c>
      <c r="AA22" s="673"/>
      <c r="AB22" s="673"/>
      <c r="AC22" s="673"/>
      <c r="AD22" s="674">
        <v>9779</v>
      </c>
      <c r="AE22" s="674"/>
      <c r="AF22" s="674"/>
      <c r="AG22" s="674"/>
      <c r="AH22" s="674"/>
      <c r="AI22" s="674"/>
      <c r="AJ22" s="674"/>
      <c r="AK22" s="674"/>
      <c r="AL22" s="643">
        <v>0.1</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134235</v>
      </c>
      <c r="S23" s="621"/>
      <c r="T23" s="621"/>
      <c r="U23" s="621"/>
      <c r="V23" s="621"/>
      <c r="W23" s="621"/>
      <c r="X23" s="621"/>
      <c r="Y23" s="622"/>
      <c r="Z23" s="673">
        <v>0.9</v>
      </c>
      <c r="AA23" s="673"/>
      <c r="AB23" s="673"/>
      <c r="AC23" s="673"/>
      <c r="AD23" s="674">
        <v>12873</v>
      </c>
      <c r="AE23" s="674"/>
      <c r="AF23" s="674"/>
      <c r="AG23" s="674"/>
      <c r="AH23" s="674"/>
      <c r="AI23" s="674"/>
      <c r="AJ23" s="674"/>
      <c r="AK23" s="674"/>
      <c r="AL23" s="643">
        <v>0.2</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76695</v>
      </c>
      <c r="S24" s="621"/>
      <c r="T24" s="621"/>
      <c r="U24" s="621"/>
      <c r="V24" s="621"/>
      <c r="W24" s="621"/>
      <c r="X24" s="621"/>
      <c r="Y24" s="622"/>
      <c r="Z24" s="673">
        <v>0.5</v>
      </c>
      <c r="AA24" s="673"/>
      <c r="AB24" s="673"/>
      <c r="AC24" s="673"/>
      <c r="AD24" s="674">
        <v>395</v>
      </c>
      <c r="AE24" s="674"/>
      <c r="AF24" s="674"/>
      <c r="AG24" s="674"/>
      <c r="AH24" s="674"/>
      <c r="AI24" s="674"/>
      <c r="AJ24" s="674"/>
      <c r="AK24" s="674"/>
      <c r="AL24" s="643">
        <v>0</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6050892</v>
      </c>
      <c r="CS24" s="671"/>
      <c r="CT24" s="671"/>
      <c r="CU24" s="671"/>
      <c r="CV24" s="671"/>
      <c r="CW24" s="671"/>
      <c r="CX24" s="671"/>
      <c r="CY24" s="718"/>
      <c r="CZ24" s="722">
        <v>39.9</v>
      </c>
      <c r="DA24" s="723"/>
      <c r="DB24" s="723"/>
      <c r="DC24" s="724"/>
      <c r="DD24" s="717">
        <v>4135220</v>
      </c>
      <c r="DE24" s="671"/>
      <c r="DF24" s="671"/>
      <c r="DG24" s="671"/>
      <c r="DH24" s="671"/>
      <c r="DI24" s="671"/>
      <c r="DJ24" s="671"/>
      <c r="DK24" s="718"/>
      <c r="DL24" s="717">
        <v>4129700</v>
      </c>
      <c r="DM24" s="671"/>
      <c r="DN24" s="671"/>
      <c r="DO24" s="671"/>
      <c r="DP24" s="671"/>
      <c r="DQ24" s="671"/>
      <c r="DR24" s="671"/>
      <c r="DS24" s="671"/>
      <c r="DT24" s="671"/>
      <c r="DU24" s="671"/>
      <c r="DV24" s="718"/>
      <c r="DW24" s="719">
        <v>47.2</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1913303</v>
      </c>
      <c r="S25" s="621"/>
      <c r="T25" s="621"/>
      <c r="U25" s="621"/>
      <c r="V25" s="621"/>
      <c r="W25" s="621"/>
      <c r="X25" s="621"/>
      <c r="Y25" s="622"/>
      <c r="Z25" s="673">
        <v>12.2</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2045617</v>
      </c>
      <c r="CS25" s="639"/>
      <c r="CT25" s="639"/>
      <c r="CU25" s="639"/>
      <c r="CV25" s="639"/>
      <c r="CW25" s="639"/>
      <c r="CX25" s="639"/>
      <c r="CY25" s="640"/>
      <c r="CZ25" s="623">
        <v>13.5</v>
      </c>
      <c r="DA25" s="641"/>
      <c r="DB25" s="641"/>
      <c r="DC25" s="642"/>
      <c r="DD25" s="626">
        <v>1885818</v>
      </c>
      <c r="DE25" s="639"/>
      <c r="DF25" s="639"/>
      <c r="DG25" s="639"/>
      <c r="DH25" s="639"/>
      <c r="DI25" s="639"/>
      <c r="DJ25" s="639"/>
      <c r="DK25" s="640"/>
      <c r="DL25" s="626">
        <v>1885734</v>
      </c>
      <c r="DM25" s="639"/>
      <c r="DN25" s="639"/>
      <c r="DO25" s="639"/>
      <c r="DP25" s="639"/>
      <c r="DQ25" s="639"/>
      <c r="DR25" s="639"/>
      <c r="DS25" s="639"/>
      <c r="DT25" s="639"/>
      <c r="DU25" s="639"/>
      <c r="DV25" s="640"/>
      <c r="DW25" s="643">
        <v>21.6</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1329033</v>
      </c>
      <c r="CS26" s="621"/>
      <c r="CT26" s="621"/>
      <c r="CU26" s="621"/>
      <c r="CV26" s="621"/>
      <c r="CW26" s="621"/>
      <c r="CX26" s="621"/>
      <c r="CY26" s="622"/>
      <c r="CZ26" s="623">
        <v>8.8000000000000007</v>
      </c>
      <c r="DA26" s="641"/>
      <c r="DB26" s="641"/>
      <c r="DC26" s="642"/>
      <c r="DD26" s="626">
        <v>1183403</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1301386</v>
      </c>
      <c r="S27" s="621"/>
      <c r="T27" s="621"/>
      <c r="U27" s="621"/>
      <c r="V27" s="621"/>
      <c r="W27" s="621"/>
      <c r="X27" s="621"/>
      <c r="Y27" s="622"/>
      <c r="Z27" s="673">
        <v>8.3000000000000007</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4917651</v>
      </c>
      <c r="BH27" s="621"/>
      <c r="BI27" s="621"/>
      <c r="BJ27" s="621"/>
      <c r="BK27" s="621"/>
      <c r="BL27" s="621"/>
      <c r="BM27" s="621"/>
      <c r="BN27" s="622"/>
      <c r="BO27" s="673">
        <v>100</v>
      </c>
      <c r="BP27" s="673"/>
      <c r="BQ27" s="673"/>
      <c r="BR27" s="673"/>
      <c r="BS27" s="626">
        <v>177263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2680124</v>
      </c>
      <c r="CS27" s="639"/>
      <c r="CT27" s="639"/>
      <c r="CU27" s="639"/>
      <c r="CV27" s="639"/>
      <c r="CW27" s="639"/>
      <c r="CX27" s="639"/>
      <c r="CY27" s="640"/>
      <c r="CZ27" s="623">
        <v>17.7</v>
      </c>
      <c r="DA27" s="641"/>
      <c r="DB27" s="641"/>
      <c r="DC27" s="642"/>
      <c r="DD27" s="626">
        <v>933198</v>
      </c>
      <c r="DE27" s="639"/>
      <c r="DF27" s="639"/>
      <c r="DG27" s="639"/>
      <c r="DH27" s="639"/>
      <c r="DI27" s="639"/>
      <c r="DJ27" s="639"/>
      <c r="DK27" s="640"/>
      <c r="DL27" s="626">
        <v>927762</v>
      </c>
      <c r="DM27" s="639"/>
      <c r="DN27" s="639"/>
      <c r="DO27" s="639"/>
      <c r="DP27" s="639"/>
      <c r="DQ27" s="639"/>
      <c r="DR27" s="639"/>
      <c r="DS27" s="639"/>
      <c r="DT27" s="639"/>
      <c r="DU27" s="639"/>
      <c r="DV27" s="640"/>
      <c r="DW27" s="643">
        <v>10.6</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53774</v>
      </c>
      <c r="S28" s="621"/>
      <c r="T28" s="621"/>
      <c r="U28" s="621"/>
      <c r="V28" s="621"/>
      <c r="W28" s="621"/>
      <c r="X28" s="621"/>
      <c r="Y28" s="622"/>
      <c r="Z28" s="673">
        <v>0.3</v>
      </c>
      <c r="AA28" s="673"/>
      <c r="AB28" s="673"/>
      <c r="AC28" s="673"/>
      <c r="AD28" s="674">
        <v>14080</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1325151</v>
      </c>
      <c r="CS28" s="621"/>
      <c r="CT28" s="621"/>
      <c r="CU28" s="621"/>
      <c r="CV28" s="621"/>
      <c r="CW28" s="621"/>
      <c r="CX28" s="621"/>
      <c r="CY28" s="622"/>
      <c r="CZ28" s="623">
        <v>8.6999999999999993</v>
      </c>
      <c r="DA28" s="641"/>
      <c r="DB28" s="641"/>
      <c r="DC28" s="642"/>
      <c r="DD28" s="626">
        <v>1316204</v>
      </c>
      <c r="DE28" s="621"/>
      <c r="DF28" s="621"/>
      <c r="DG28" s="621"/>
      <c r="DH28" s="621"/>
      <c r="DI28" s="621"/>
      <c r="DJ28" s="621"/>
      <c r="DK28" s="622"/>
      <c r="DL28" s="626">
        <v>1316204</v>
      </c>
      <c r="DM28" s="621"/>
      <c r="DN28" s="621"/>
      <c r="DO28" s="621"/>
      <c r="DP28" s="621"/>
      <c r="DQ28" s="621"/>
      <c r="DR28" s="621"/>
      <c r="DS28" s="621"/>
      <c r="DT28" s="621"/>
      <c r="DU28" s="621"/>
      <c r="DV28" s="622"/>
      <c r="DW28" s="643">
        <v>15.1</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53422</v>
      </c>
      <c r="S29" s="621"/>
      <c r="T29" s="621"/>
      <c r="U29" s="621"/>
      <c r="V29" s="621"/>
      <c r="W29" s="621"/>
      <c r="X29" s="621"/>
      <c r="Y29" s="622"/>
      <c r="Z29" s="673">
        <v>0.3</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1325133</v>
      </c>
      <c r="CS29" s="639"/>
      <c r="CT29" s="639"/>
      <c r="CU29" s="639"/>
      <c r="CV29" s="639"/>
      <c r="CW29" s="639"/>
      <c r="CX29" s="639"/>
      <c r="CY29" s="640"/>
      <c r="CZ29" s="623">
        <v>8.6999999999999993</v>
      </c>
      <c r="DA29" s="641"/>
      <c r="DB29" s="641"/>
      <c r="DC29" s="642"/>
      <c r="DD29" s="626">
        <v>1316186</v>
      </c>
      <c r="DE29" s="639"/>
      <c r="DF29" s="639"/>
      <c r="DG29" s="639"/>
      <c r="DH29" s="639"/>
      <c r="DI29" s="639"/>
      <c r="DJ29" s="639"/>
      <c r="DK29" s="640"/>
      <c r="DL29" s="626">
        <v>1316186</v>
      </c>
      <c r="DM29" s="639"/>
      <c r="DN29" s="639"/>
      <c r="DO29" s="639"/>
      <c r="DP29" s="639"/>
      <c r="DQ29" s="639"/>
      <c r="DR29" s="639"/>
      <c r="DS29" s="639"/>
      <c r="DT29" s="639"/>
      <c r="DU29" s="639"/>
      <c r="DV29" s="640"/>
      <c r="DW29" s="643">
        <v>15.1</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15673</v>
      </c>
      <c r="S30" s="621"/>
      <c r="T30" s="621"/>
      <c r="U30" s="621"/>
      <c r="V30" s="621"/>
      <c r="W30" s="621"/>
      <c r="X30" s="621"/>
      <c r="Y30" s="622"/>
      <c r="Z30" s="673">
        <v>0.1</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98.7</v>
      </c>
      <c r="BH30" s="687"/>
      <c r="BI30" s="687"/>
      <c r="BJ30" s="687"/>
      <c r="BK30" s="687"/>
      <c r="BL30" s="687"/>
      <c r="BM30" s="688">
        <v>92.8</v>
      </c>
      <c r="BN30" s="687"/>
      <c r="BO30" s="687"/>
      <c r="BP30" s="687"/>
      <c r="BQ30" s="689"/>
      <c r="BR30" s="686">
        <v>98.7</v>
      </c>
      <c r="BS30" s="687"/>
      <c r="BT30" s="687"/>
      <c r="BU30" s="687"/>
      <c r="BV30" s="687"/>
      <c r="BW30" s="687"/>
      <c r="BX30" s="688">
        <v>91</v>
      </c>
      <c r="BY30" s="687"/>
      <c r="BZ30" s="687"/>
      <c r="CA30" s="687"/>
      <c r="CB30" s="689"/>
      <c r="CD30" s="692"/>
      <c r="CE30" s="693"/>
      <c r="CF30" s="657" t="s">
        <v>294</v>
      </c>
      <c r="CG30" s="654"/>
      <c r="CH30" s="654"/>
      <c r="CI30" s="654"/>
      <c r="CJ30" s="654"/>
      <c r="CK30" s="654"/>
      <c r="CL30" s="654"/>
      <c r="CM30" s="654"/>
      <c r="CN30" s="654"/>
      <c r="CO30" s="654"/>
      <c r="CP30" s="654"/>
      <c r="CQ30" s="655"/>
      <c r="CR30" s="620">
        <v>1237233</v>
      </c>
      <c r="CS30" s="621"/>
      <c r="CT30" s="621"/>
      <c r="CU30" s="621"/>
      <c r="CV30" s="621"/>
      <c r="CW30" s="621"/>
      <c r="CX30" s="621"/>
      <c r="CY30" s="622"/>
      <c r="CZ30" s="623">
        <v>8.1999999999999993</v>
      </c>
      <c r="DA30" s="641"/>
      <c r="DB30" s="641"/>
      <c r="DC30" s="642"/>
      <c r="DD30" s="626">
        <v>1229775</v>
      </c>
      <c r="DE30" s="621"/>
      <c r="DF30" s="621"/>
      <c r="DG30" s="621"/>
      <c r="DH30" s="621"/>
      <c r="DI30" s="621"/>
      <c r="DJ30" s="621"/>
      <c r="DK30" s="622"/>
      <c r="DL30" s="626">
        <v>1229775</v>
      </c>
      <c r="DM30" s="621"/>
      <c r="DN30" s="621"/>
      <c r="DO30" s="621"/>
      <c r="DP30" s="621"/>
      <c r="DQ30" s="621"/>
      <c r="DR30" s="621"/>
      <c r="DS30" s="621"/>
      <c r="DT30" s="621"/>
      <c r="DU30" s="621"/>
      <c r="DV30" s="622"/>
      <c r="DW30" s="643">
        <v>14.1</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1032680</v>
      </c>
      <c r="S31" s="621"/>
      <c r="T31" s="621"/>
      <c r="U31" s="621"/>
      <c r="V31" s="621"/>
      <c r="W31" s="621"/>
      <c r="X31" s="621"/>
      <c r="Y31" s="622"/>
      <c r="Z31" s="673">
        <v>6.6</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v>
      </c>
      <c r="BH31" s="639"/>
      <c r="BI31" s="639"/>
      <c r="BJ31" s="639"/>
      <c r="BK31" s="639"/>
      <c r="BL31" s="639"/>
      <c r="BM31" s="675">
        <v>98.1</v>
      </c>
      <c r="BN31" s="685"/>
      <c r="BO31" s="685"/>
      <c r="BP31" s="685"/>
      <c r="BQ31" s="649"/>
      <c r="BR31" s="684">
        <v>99.2</v>
      </c>
      <c r="BS31" s="639"/>
      <c r="BT31" s="639"/>
      <c r="BU31" s="639"/>
      <c r="BV31" s="639"/>
      <c r="BW31" s="639"/>
      <c r="BX31" s="675">
        <v>97.8</v>
      </c>
      <c r="BY31" s="685"/>
      <c r="BZ31" s="685"/>
      <c r="CA31" s="685"/>
      <c r="CB31" s="649"/>
      <c r="CD31" s="692"/>
      <c r="CE31" s="693"/>
      <c r="CF31" s="657" t="s">
        <v>298</v>
      </c>
      <c r="CG31" s="654"/>
      <c r="CH31" s="654"/>
      <c r="CI31" s="654"/>
      <c r="CJ31" s="654"/>
      <c r="CK31" s="654"/>
      <c r="CL31" s="654"/>
      <c r="CM31" s="654"/>
      <c r="CN31" s="654"/>
      <c r="CO31" s="654"/>
      <c r="CP31" s="654"/>
      <c r="CQ31" s="655"/>
      <c r="CR31" s="620">
        <v>87900</v>
      </c>
      <c r="CS31" s="639"/>
      <c r="CT31" s="639"/>
      <c r="CU31" s="639"/>
      <c r="CV31" s="639"/>
      <c r="CW31" s="639"/>
      <c r="CX31" s="639"/>
      <c r="CY31" s="640"/>
      <c r="CZ31" s="623">
        <v>0.6</v>
      </c>
      <c r="DA31" s="641"/>
      <c r="DB31" s="641"/>
      <c r="DC31" s="642"/>
      <c r="DD31" s="626">
        <v>86411</v>
      </c>
      <c r="DE31" s="639"/>
      <c r="DF31" s="639"/>
      <c r="DG31" s="639"/>
      <c r="DH31" s="639"/>
      <c r="DI31" s="639"/>
      <c r="DJ31" s="639"/>
      <c r="DK31" s="640"/>
      <c r="DL31" s="626">
        <v>86411</v>
      </c>
      <c r="DM31" s="639"/>
      <c r="DN31" s="639"/>
      <c r="DO31" s="639"/>
      <c r="DP31" s="639"/>
      <c r="DQ31" s="639"/>
      <c r="DR31" s="639"/>
      <c r="DS31" s="639"/>
      <c r="DT31" s="639"/>
      <c r="DU31" s="639"/>
      <c r="DV31" s="640"/>
      <c r="DW31" s="643">
        <v>1</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488468</v>
      </c>
      <c r="S32" s="621"/>
      <c r="T32" s="621"/>
      <c r="U32" s="621"/>
      <c r="V32" s="621"/>
      <c r="W32" s="621"/>
      <c r="X32" s="621"/>
      <c r="Y32" s="622"/>
      <c r="Z32" s="673">
        <v>3.1</v>
      </c>
      <c r="AA32" s="673"/>
      <c r="AB32" s="673"/>
      <c r="AC32" s="673"/>
      <c r="AD32" s="674">
        <v>1121</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98.2</v>
      </c>
      <c r="BH32" s="605"/>
      <c r="BI32" s="605"/>
      <c r="BJ32" s="605"/>
      <c r="BK32" s="605"/>
      <c r="BL32" s="605"/>
      <c r="BM32" s="668">
        <v>87.4</v>
      </c>
      <c r="BN32" s="605"/>
      <c r="BO32" s="605"/>
      <c r="BP32" s="605"/>
      <c r="BQ32" s="662"/>
      <c r="BR32" s="683">
        <v>97.9</v>
      </c>
      <c r="BS32" s="605"/>
      <c r="BT32" s="605"/>
      <c r="BU32" s="605"/>
      <c r="BV32" s="605"/>
      <c r="BW32" s="605"/>
      <c r="BX32" s="668">
        <v>84.4</v>
      </c>
      <c r="BY32" s="605"/>
      <c r="BZ32" s="605"/>
      <c r="CA32" s="605"/>
      <c r="CB32" s="662"/>
      <c r="CD32" s="694"/>
      <c r="CE32" s="695"/>
      <c r="CF32" s="657" t="s">
        <v>301</v>
      </c>
      <c r="CG32" s="654"/>
      <c r="CH32" s="654"/>
      <c r="CI32" s="654"/>
      <c r="CJ32" s="654"/>
      <c r="CK32" s="654"/>
      <c r="CL32" s="654"/>
      <c r="CM32" s="654"/>
      <c r="CN32" s="654"/>
      <c r="CO32" s="654"/>
      <c r="CP32" s="654"/>
      <c r="CQ32" s="655"/>
      <c r="CR32" s="620">
        <v>18</v>
      </c>
      <c r="CS32" s="621"/>
      <c r="CT32" s="621"/>
      <c r="CU32" s="621"/>
      <c r="CV32" s="621"/>
      <c r="CW32" s="621"/>
      <c r="CX32" s="621"/>
      <c r="CY32" s="622"/>
      <c r="CZ32" s="623">
        <v>0</v>
      </c>
      <c r="DA32" s="641"/>
      <c r="DB32" s="641"/>
      <c r="DC32" s="642"/>
      <c r="DD32" s="626">
        <v>18</v>
      </c>
      <c r="DE32" s="621"/>
      <c r="DF32" s="621"/>
      <c r="DG32" s="621"/>
      <c r="DH32" s="621"/>
      <c r="DI32" s="621"/>
      <c r="DJ32" s="621"/>
      <c r="DK32" s="622"/>
      <c r="DL32" s="626">
        <v>18</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1643072</v>
      </c>
      <c r="S33" s="621"/>
      <c r="T33" s="621"/>
      <c r="U33" s="621"/>
      <c r="V33" s="621"/>
      <c r="W33" s="621"/>
      <c r="X33" s="621"/>
      <c r="Y33" s="622"/>
      <c r="Z33" s="673">
        <v>10.5</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7110787</v>
      </c>
      <c r="CS33" s="639"/>
      <c r="CT33" s="639"/>
      <c r="CU33" s="639"/>
      <c r="CV33" s="639"/>
      <c r="CW33" s="639"/>
      <c r="CX33" s="639"/>
      <c r="CY33" s="640"/>
      <c r="CZ33" s="623">
        <v>46.9</v>
      </c>
      <c r="DA33" s="641"/>
      <c r="DB33" s="641"/>
      <c r="DC33" s="642"/>
      <c r="DD33" s="626">
        <v>5246632</v>
      </c>
      <c r="DE33" s="639"/>
      <c r="DF33" s="639"/>
      <c r="DG33" s="639"/>
      <c r="DH33" s="639"/>
      <c r="DI33" s="639"/>
      <c r="DJ33" s="639"/>
      <c r="DK33" s="640"/>
      <c r="DL33" s="626">
        <v>3437061</v>
      </c>
      <c r="DM33" s="639"/>
      <c r="DN33" s="639"/>
      <c r="DO33" s="639"/>
      <c r="DP33" s="639"/>
      <c r="DQ33" s="639"/>
      <c r="DR33" s="639"/>
      <c r="DS33" s="639"/>
      <c r="DT33" s="639"/>
      <c r="DU33" s="639"/>
      <c r="DV33" s="640"/>
      <c r="DW33" s="643">
        <v>39.299999999999997</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1900961</v>
      </c>
      <c r="CS34" s="621"/>
      <c r="CT34" s="621"/>
      <c r="CU34" s="621"/>
      <c r="CV34" s="621"/>
      <c r="CW34" s="621"/>
      <c r="CX34" s="621"/>
      <c r="CY34" s="622"/>
      <c r="CZ34" s="623">
        <v>12.5</v>
      </c>
      <c r="DA34" s="641"/>
      <c r="DB34" s="641"/>
      <c r="DC34" s="642"/>
      <c r="DD34" s="626">
        <v>1352276</v>
      </c>
      <c r="DE34" s="621"/>
      <c r="DF34" s="621"/>
      <c r="DG34" s="621"/>
      <c r="DH34" s="621"/>
      <c r="DI34" s="621"/>
      <c r="DJ34" s="621"/>
      <c r="DK34" s="622"/>
      <c r="DL34" s="626">
        <v>947771</v>
      </c>
      <c r="DM34" s="621"/>
      <c r="DN34" s="621"/>
      <c r="DO34" s="621"/>
      <c r="DP34" s="621"/>
      <c r="DQ34" s="621"/>
      <c r="DR34" s="621"/>
      <c r="DS34" s="621"/>
      <c r="DT34" s="621"/>
      <c r="DU34" s="621"/>
      <c r="DV34" s="622"/>
      <c r="DW34" s="643">
        <v>10.8</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496372</v>
      </c>
      <c r="S35" s="621"/>
      <c r="T35" s="621"/>
      <c r="U35" s="621"/>
      <c r="V35" s="621"/>
      <c r="W35" s="621"/>
      <c r="X35" s="621"/>
      <c r="Y35" s="622"/>
      <c r="Z35" s="673">
        <v>3.2</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1904998</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160170</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74899</v>
      </c>
      <c r="CS35" s="639"/>
      <c r="CT35" s="639"/>
      <c r="CU35" s="639"/>
      <c r="CV35" s="639"/>
      <c r="CW35" s="639"/>
      <c r="CX35" s="639"/>
      <c r="CY35" s="640"/>
      <c r="CZ35" s="623">
        <v>0.5</v>
      </c>
      <c r="DA35" s="641"/>
      <c r="DB35" s="641"/>
      <c r="DC35" s="642"/>
      <c r="DD35" s="626">
        <v>53258</v>
      </c>
      <c r="DE35" s="639"/>
      <c r="DF35" s="639"/>
      <c r="DG35" s="639"/>
      <c r="DH35" s="639"/>
      <c r="DI35" s="639"/>
      <c r="DJ35" s="639"/>
      <c r="DK35" s="640"/>
      <c r="DL35" s="626">
        <v>52593</v>
      </c>
      <c r="DM35" s="639"/>
      <c r="DN35" s="639"/>
      <c r="DO35" s="639"/>
      <c r="DP35" s="639"/>
      <c r="DQ35" s="639"/>
      <c r="DR35" s="639"/>
      <c r="DS35" s="639"/>
      <c r="DT35" s="639"/>
      <c r="DU35" s="639"/>
      <c r="DV35" s="640"/>
      <c r="DW35" s="643">
        <v>0.6</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15639355</v>
      </c>
      <c r="S36" s="661"/>
      <c r="T36" s="661"/>
      <c r="U36" s="661"/>
      <c r="V36" s="661"/>
      <c r="W36" s="661"/>
      <c r="X36" s="661"/>
      <c r="Y36" s="664"/>
      <c r="Z36" s="665">
        <v>100</v>
      </c>
      <c r="AA36" s="665"/>
      <c r="AB36" s="665"/>
      <c r="AC36" s="665"/>
      <c r="AD36" s="666">
        <v>8246139</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692839</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105311</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3316188</v>
      </c>
      <c r="CS36" s="621"/>
      <c r="CT36" s="621"/>
      <c r="CU36" s="621"/>
      <c r="CV36" s="621"/>
      <c r="CW36" s="621"/>
      <c r="CX36" s="621"/>
      <c r="CY36" s="622"/>
      <c r="CZ36" s="623">
        <v>21.9</v>
      </c>
      <c r="DA36" s="641"/>
      <c r="DB36" s="641"/>
      <c r="DC36" s="642"/>
      <c r="DD36" s="626">
        <v>2413118</v>
      </c>
      <c r="DE36" s="621"/>
      <c r="DF36" s="621"/>
      <c r="DG36" s="621"/>
      <c r="DH36" s="621"/>
      <c r="DI36" s="621"/>
      <c r="DJ36" s="621"/>
      <c r="DK36" s="622"/>
      <c r="DL36" s="626">
        <v>1578447</v>
      </c>
      <c r="DM36" s="621"/>
      <c r="DN36" s="621"/>
      <c r="DO36" s="621"/>
      <c r="DP36" s="621"/>
      <c r="DQ36" s="621"/>
      <c r="DR36" s="621"/>
      <c r="DS36" s="621"/>
      <c r="DT36" s="621"/>
      <c r="DU36" s="621"/>
      <c r="DV36" s="622"/>
      <c r="DW36" s="643">
        <v>18.100000000000001</v>
      </c>
      <c r="DX36" s="644"/>
      <c r="DY36" s="644"/>
      <c r="DZ36" s="644"/>
      <c r="EA36" s="644"/>
      <c r="EB36" s="644"/>
      <c r="EC36" s="645"/>
    </row>
    <row r="37" spans="2:133" ht="11.25" customHeight="1">
      <c r="AQ37" s="646" t="s">
        <v>316</v>
      </c>
      <c r="AR37" s="647"/>
      <c r="AS37" s="647"/>
      <c r="AT37" s="647"/>
      <c r="AU37" s="647"/>
      <c r="AV37" s="647"/>
      <c r="AW37" s="647"/>
      <c r="AX37" s="647"/>
      <c r="AY37" s="648"/>
      <c r="AZ37" s="620">
        <v>156641</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3752</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906521</v>
      </c>
      <c r="CS37" s="639"/>
      <c r="CT37" s="639"/>
      <c r="CU37" s="639"/>
      <c r="CV37" s="639"/>
      <c r="CW37" s="639"/>
      <c r="CX37" s="639"/>
      <c r="CY37" s="640"/>
      <c r="CZ37" s="623">
        <v>6</v>
      </c>
      <c r="DA37" s="641"/>
      <c r="DB37" s="641"/>
      <c r="DC37" s="642"/>
      <c r="DD37" s="626">
        <v>897675</v>
      </c>
      <c r="DE37" s="639"/>
      <c r="DF37" s="639"/>
      <c r="DG37" s="639"/>
      <c r="DH37" s="639"/>
      <c r="DI37" s="639"/>
      <c r="DJ37" s="639"/>
      <c r="DK37" s="640"/>
      <c r="DL37" s="626">
        <v>803397</v>
      </c>
      <c r="DM37" s="639"/>
      <c r="DN37" s="639"/>
      <c r="DO37" s="639"/>
      <c r="DP37" s="639"/>
      <c r="DQ37" s="639"/>
      <c r="DR37" s="639"/>
      <c r="DS37" s="639"/>
      <c r="DT37" s="639"/>
      <c r="DU37" s="639"/>
      <c r="DV37" s="640"/>
      <c r="DW37" s="643">
        <v>9.1999999999999993</v>
      </c>
      <c r="DX37" s="644"/>
      <c r="DY37" s="644"/>
      <c r="DZ37" s="644"/>
      <c r="EA37" s="644"/>
      <c r="EB37" s="644"/>
      <c r="EC37" s="645"/>
    </row>
    <row r="38" spans="2:133" ht="11.25" customHeight="1">
      <c r="AQ38" s="646" t="s">
        <v>319</v>
      </c>
      <c r="AR38" s="647"/>
      <c r="AS38" s="647"/>
      <c r="AT38" s="647"/>
      <c r="AU38" s="647"/>
      <c r="AV38" s="647"/>
      <c r="AW38" s="647"/>
      <c r="AX38" s="647"/>
      <c r="AY38" s="648"/>
      <c r="AZ38" s="620">
        <v>120</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6074</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1055398</v>
      </c>
      <c r="CS38" s="621"/>
      <c r="CT38" s="621"/>
      <c r="CU38" s="621"/>
      <c r="CV38" s="621"/>
      <c r="CW38" s="621"/>
      <c r="CX38" s="621"/>
      <c r="CY38" s="622"/>
      <c r="CZ38" s="623">
        <v>7</v>
      </c>
      <c r="DA38" s="641"/>
      <c r="DB38" s="641"/>
      <c r="DC38" s="642"/>
      <c r="DD38" s="626">
        <v>897600</v>
      </c>
      <c r="DE38" s="621"/>
      <c r="DF38" s="621"/>
      <c r="DG38" s="621"/>
      <c r="DH38" s="621"/>
      <c r="DI38" s="621"/>
      <c r="DJ38" s="621"/>
      <c r="DK38" s="622"/>
      <c r="DL38" s="626">
        <v>858250</v>
      </c>
      <c r="DM38" s="621"/>
      <c r="DN38" s="621"/>
      <c r="DO38" s="621"/>
      <c r="DP38" s="621"/>
      <c r="DQ38" s="621"/>
      <c r="DR38" s="621"/>
      <c r="DS38" s="621"/>
      <c r="DT38" s="621"/>
      <c r="DU38" s="621"/>
      <c r="DV38" s="622"/>
      <c r="DW38" s="643">
        <v>9.8000000000000007</v>
      </c>
      <c r="DX38" s="644"/>
      <c r="DY38" s="644"/>
      <c r="DZ38" s="644"/>
      <c r="EA38" s="644"/>
      <c r="EB38" s="644"/>
      <c r="EC38" s="645"/>
    </row>
    <row r="39" spans="2:133" ht="11.25" customHeight="1">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107</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590641</v>
      </c>
      <c r="CS39" s="639"/>
      <c r="CT39" s="639"/>
      <c r="CU39" s="639"/>
      <c r="CV39" s="639"/>
      <c r="CW39" s="639"/>
      <c r="CX39" s="639"/>
      <c r="CY39" s="640"/>
      <c r="CZ39" s="623">
        <v>3.9</v>
      </c>
      <c r="DA39" s="641"/>
      <c r="DB39" s="641"/>
      <c r="DC39" s="642"/>
      <c r="DD39" s="626">
        <v>530380</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215532</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120</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172700</v>
      </c>
      <c r="CS40" s="621"/>
      <c r="CT40" s="621"/>
      <c r="CU40" s="621"/>
      <c r="CV40" s="621"/>
      <c r="CW40" s="621"/>
      <c r="CX40" s="621"/>
      <c r="CY40" s="622"/>
      <c r="CZ40" s="623">
        <v>1.1000000000000001</v>
      </c>
      <c r="DA40" s="641"/>
      <c r="DB40" s="641"/>
      <c r="DC40" s="642"/>
      <c r="DD40" s="626" t="s">
        <v>323</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839866</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363</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2009771</v>
      </c>
      <c r="CS42" s="621"/>
      <c r="CT42" s="621"/>
      <c r="CU42" s="621"/>
      <c r="CV42" s="621"/>
      <c r="CW42" s="621"/>
      <c r="CX42" s="621"/>
      <c r="CY42" s="622"/>
      <c r="CZ42" s="623">
        <v>13.2</v>
      </c>
      <c r="DA42" s="624"/>
      <c r="DB42" s="624"/>
      <c r="DC42" s="625"/>
      <c r="DD42" s="626">
        <v>517124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t="s">
        <v>113</v>
      </c>
      <c r="CS43" s="639"/>
      <c r="CT43" s="639"/>
      <c r="CU43" s="639"/>
      <c r="CV43" s="639"/>
      <c r="CW43" s="639"/>
      <c r="CX43" s="639"/>
      <c r="CY43" s="640"/>
      <c r="CZ43" s="623" t="s">
        <v>113</v>
      </c>
      <c r="DA43" s="641"/>
      <c r="DB43" s="641"/>
      <c r="DC43" s="642"/>
      <c r="DD43" s="626" t="s">
        <v>113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1998282</v>
      </c>
      <c r="CS44" s="621"/>
      <c r="CT44" s="621"/>
      <c r="CU44" s="621"/>
      <c r="CV44" s="621"/>
      <c r="CW44" s="621"/>
      <c r="CX44" s="621"/>
      <c r="CY44" s="622"/>
      <c r="CZ44" s="623">
        <v>13.2</v>
      </c>
      <c r="DA44" s="624"/>
      <c r="DB44" s="624"/>
      <c r="DC44" s="625"/>
      <c r="DD44" s="626">
        <v>515559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1215076</v>
      </c>
      <c r="CS45" s="639"/>
      <c r="CT45" s="639"/>
      <c r="CU45" s="639"/>
      <c r="CV45" s="639"/>
      <c r="CW45" s="639"/>
      <c r="CX45" s="639"/>
      <c r="CY45" s="640"/>
      <c r="CZ45" s="623">
        <v>8</v>
      </c>
      <c r="DA45" s="641"/>
      <c r="DB45" s="641"/>
      <c r="DC45" s="642"/>
      <c r="DD45" s="626">
        <v>71377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683521</v>
      </c>
      <c r="CS46" s="621"/>
      <c r="CT46" s="621"/>
      <c r="CU46" s="621"/>
      <c r="CV46" s="621"/>
      <c r="CW46" s="621"/>
      <c r="CX46" s="621"/>
      <c r="CY46" s="622"/>
      <c r="CZ46" s="623">
        <v>4.5</v>
      </c>
      <c r="DA46" s="624"/>
      <c r="DB46" s="624"/>
      <c r="DC46" s="625"/>
      <c r="DD46" s="626">
        <v>417433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11489</v>
      </c>
      <c r="CS47" s="639"/>
      <c r="CT47" s="639"/>
      <c r="CU47" s="639"/>
      <c r="CV47" s="639"/>
      <c r="CW47" s="639"/>
      <c r="CX47" s="639"/>
      <c r="CY47" s="640"/>
      <c r="CZ47" s="623">
        <v>0.1</v>
      </c>
      <c r="DA47" s="641"/>
      <c r="DB47" s="641"/>
      <c r="DC47" s="642"/>
      <c r="DD47" s="626">
        <v>1565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15171450</v>
      </c>
      <c r="CS49" s="605"/>
      <c r="CT49" s="605"/>
      <c r="CU49" s="605"/>
      <c r="CV49" s="605"/>
      <c r="CW49" s="605"/>
      <c r="CX49" s="605"/>
      <c r="CY49" s="606"/>
      <c r="CZ49" s="607">
        <v>100</v>
      </c>
      <c r="DA49" s="608"/>
      <c r="DB49" s="608"/>
      <c r="DC49" s="609"/>
      <c r="DD49" s="610">
        <v>9898976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7" t="s">
        <v>346</v>
      </c>
      <c r="DK2" s="1118"/>
      <c r="DL2" s="1118"/>
      <c r="DM2" s="1118"/>
      <c r="DN2" s="1118"/>
      <c r="DO2" s="1119"/>
      <c r="DP2" s="202"/>
      <c r="DQ2" s="1117" t="s">
        <v>347</v>
      </c>
      <c r="DR2" s="1118"/>
      <c r="DS2" s="1118"/>
      <c r="DT2" s="1118"/>
      <c r="DU2" s="1118"/>
      <c r="DV2" s="1118"/>
      <c r="DW2" s="1118"/>
      <c r="DX2" s="1118"/>
      <c r="DY2" s="1118"/>
      <c r="DZ2" s="1119"/>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20"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38" t="s">
        <v>364</v>
      </c>
      <c r="DH5" s="1139"/>
      <c r="DI5" s="1139"/>
      <c r="DJ5" s="1139"/>
      <c r="DK5" s="1140"/>
      <c r="DL5" s="1138" t="s">
        <v>365</v>
      </c>
      <c r="DM5" s="1139"/>
      <c r="DN5" s="1139"/>
      <c r="DO5" s="1139"/>
      <c r="DP5" s="1140"/>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1"/>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41"/>
      <c r="DH6" s="1142"/>
      <c r="DI6" s="1142"/>
      <c r="DJ6" s="1142"/>
      <c r="DK6" s="1143"/>
      <c r="DL6" s="1141"/>
      <c r="DM6" s="1142"/>
      <c r="DN6" s="1142"/>
      <c r="DO6" s="1142"/>
      <c r="DP6" s="1143"/>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44">
        <v>15677</v>
      </c>
      <c r="R7" s="1145"/>
      <c r="S7" s="1145"/>
      <c r="T7" s="1145"/>
      <c r="U7" s="1145"/>
      <c r="V7" s="1145">
        <v>15209</v>
      </c>
      <c r="W7" s="1145"/>
      <c r="X7" s="1145"/>
      <c r="Y7" s="1145"/>
      <c r="Z7" s="1145"/>
      <c r="AA7" s="1145">
        <f>Q7-V7</f>
        <v>468</v>
      </c>
      <c r="AB7" s="1145"/>
      <c r="AC7" s="1145"/>
      <c r="AD7" s="1145"/>
      <c r="AE7" s="1146"/>
      <c r="AF7" s="1147">
        <v>425</v>
      </c>
      <c r="AG7" s="1148"/>
      <c r="AH7" s="1148"/>
      <c r="AI7" s="1148"/>
      <c r="AJ7" s="1149"/>
      <c r="AK7" s="1128" t="s">
        <v>540</v>
      </c>
      <c r="AL7" s="1129"/>
      <c r="AM7" s="1129"/>
      <c r="AN7" s="1129"/>
      <c r="AO7" s="1129"/>
      <c r="AP7" s="1129">
        <v>18142</v>
      </c>
      <c r="AQ7" s="1129"/>
      <c r="AR7" s="1129"/>
      <c r="AS7" s="1129"/>
      <c r="AT7" s="1129"/>
      <c r="AU7" s="1130"/>
      <c r="AV7" s="1130"/>
      <c r="AW7" s="1130"/>
      <c r="AX7" s="1130"/>
      <c r="AY7" s="1131"/>
      <c r="AZ7" s="205"/>
      <c r="BA7" s="205"/>
      <c r="BB7" s="205"/>
      <c r="BC7" s="205"/>
      <c r="BD7" s="205"/>
      <c r="BE7" s="206"/>
      <c r="BF7" s="206"/>
      <c r="BG7" s="206"/>
      <c r="BH7" s="206"/>
      <c r="BI7" s="206"/>
      <c r="BJ7" s="206"/>
      <c r="BK7" s="206"/>
      <c r="BL7" s="206"/>
      <c r="BM7" s="206"/>
      <c r="BN7" s="206"/>
      <c r="BO7" s="206"/>
      <c r="BP7" s="206"/>
      <c r="BQ7" s="212">
        <v>1</v>
      </c>
      <c r="BR7" s="213"/>
      <c r="BS7" s="1132" t="s">
        <v>542</v>
      </c>
      <c r="BT7" s="1133"/>
      <c r="BU7" s="1133"/>
      <c r="BV7" s="1133"/>
      <c r="BW7" s="1133"/>
      <c r="BX7" s="1133"/>
      <c r="BY7" s="1133"/>
      <c r="BZ7" s="1133"/>
      <c r="CA7" s="1133"/>
      <c r="CB7" s="1133"/>
      <c r="CC7" s="1133"/>
      <c r="CD7" s="1133"/>
      <c r="CE7" s="1133"/>
      <c r="CF7" s="1133"/>
      <c r="CG7" s="1134"/>
      <c r="CH7" s="1125">
        <v>2</v>
      </c>
      <c r="CI7" s="1126"/>
      <c r="CJ7" s="1126"/>
      <c r="CK7" s="1126"/>
      <c r="CL7" s="1127"/>
      <c r="CM7" s="1125">
        <v>82</v>
      </c>
      <c r="CN7" s="1126"/>
      <c r="CO7" s="1126"/>
      <c r="CP7" s="1126"/>
      <c r="CQ7" s="1127"/>
      <c r="CR7" s="1125">
        <v>50</v>
      </c>
      <c r="CS7" s="1126"/>
      <c r="CT7" s="1126"/>
      <c r="CU7" s="1126"/>
      <c r="CV7" s="1127"/>
      <c r="CW7" s="1125">
        <v>13</v>
      </c>
      <c r="CX7" s="1126"/>
      <c r="CY7" s="1126"/>
      <c r="CZ7" s="1126"/>
      <c r="DA7" s="1127"/>
      <c r="DB7" s="1125" t="s">
        <v>481</v>
      </c>
      <c r="DC7" s="1126"/>
      <c r="DD7" s="1126"/>
      <c r="DE7" s="1126"/>
      <c r="DF7" s="1127"/>
      <c r="DG7" s="1125" t="s">
        <v>481</v>
      </c>
      <c r="DH7" s="1126"/>
      <c r="DI7" s="1126"/>
      <c r="DJ7" s="1126"/>
      <c r="DK7" s="1127"/>
      <c r="DL7" s="1125" t="s">
        <v>481</v>
      </c>
      <c r="DM7" s="1126"/>
      <c r="DN7" s="1126"/>
      <c r="DO7" s="1126"/>
      <c r="DP7" s="1127"/>
      <c r="DQ7" s="1125" t="s">
        <v>481</v>
      </c>
      <c r="DR7" s="1126"/>
      <c r="DS7" s="1126"/>
      <c r="DT7" s="1126"/>
      <c r="DU7" s="1127"/>
      <c r="DV7" s="1122"/>
      <c r="DW7" s="1123"/>
      <c r="DX7" s="1123"/>
      <c r="DY7" s="1123"/>
      <c r="DZ7" s="1124"/>
      <c r="EA7" s="207"/>
    </row>
    <row r="8" spans="1:131" s="208" customFormat="1" ht="26.25" customHeight="1">
      <c r="A8" s="214">
        <v>2</v>
      </c>
      <c r="B8" s="1048" t="s">
        <v>368</v>
      </c>
      <c r="C8" s="1049"/>
      <c r="D8" s="1049"/>
      <c r="E8" s="1049"/>
      <c r="F8" s="1049"/>
      <c r="G8" s="1049"/>
      <c r="H8" s="1049"/>
      <c r="I8" s="1049"/>
      <c r="J8" s="1049"/>
      <c r="K8" s="1049"/>
      <c r="L8" s="1049"/>
      <c r="M8" s="1049"/>
      <c r="N8" s="1049"/>
      <c r="O8" s="1049"/>
      <c r="P8" s="1050"/>
      <c r="Q8" s="1072">
        <v>3</v>
      </c>
      <c r="R8" s="1073"/>
      <c r="S8" s="1073"/>
      <c r="T8" s="1073"/>
      <c r="U8" s="1073"/>
      <c r="V8" s="1073">
        <v>3</v>
      </c>
      <c r="W8" s="1073"/>
      <c r="X8" s="1073"/>
      <c r="Y8" s="1073"/>
      <c r="Z8" s="1073"/>
      <c r="AA8" s="1073">
        <f>Q8-V8</f>
        <v>0</v>
      </c>
      <c r="AB8" s="1073"/>
      <c r="AC8" s="1073"/>
      <c r="AD8" s="1073"/>
      <c r="AE8" s="1074"/>
      <c r="AF8" s="1054">
        <v>0</v>
      </c>
      <c r="AG8" s="1055"/>
      <c r="AH8" s="1055"/>
      <c r="AI8" s="1055"/>
      <c r="AJ8" s="1056"/>
      <c r="AK8" s="1115" t="s">
        <v>540</v>
      </c>
      <c r="AL8" s="1116"/>
      <c r="AM8" s="1116"/>
      <c r="AN8" s="1116"/>
      <c r="AO8" s="1116"/>
      <c r="AP8" s="1116" t="s">
        <v>539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4"/>
      <c r="CI8" s="1015"/>
      <c r="CJ8" s="1015"/>
      <c r="CK8" s="1015"/>
      <c r="CL8" s="1016"/>
      <c r="CM8" s="1014"/>
      <c r="CN8" s="1015"/>
      <c r="CO8" s="1015"/>
      <c r="CP8" s="1015"/>
      <c r="CQ8" s="1016"/>
      <c r="CR8" s="1014"/>
      <c r="CS8" s="1015"/>
      <c r="CT8" s="1015"/>
      <c r="CU8" s="1015"/>
      <c r="CV8" s="1016"/>
      <c r="CW8" s="1014"/>
      <c r="CX8" s="1015"/>
      <c r="CY8" s="1015"/>
      <c r="CZ8" s="1015"/>
      <c r="DA8" s="1016"/>
      <c r="DB8" s="1014"/>
      <c r="DC8" s="1015"/>
      <c r="DD8" s="1015"/>
      <c r="DE8" s="1015"/>
      <c r="DF8" s="1016"/>
      <c r="DG8" s="1014"/>
      <c r="DH8" s="1015"/>
      <c r="DI8" s="1015"/>
      <c r="DJ8" s="1015"/>
      <c r="DK8" s="1016"/>
      <c r="DL8" s="1014"/>
      <c r="DM8" s="1015"/>
      <c r="DN8" s="1015"/>
      <c r="DO8" s="1015"/>
      <c r="DP8" s="1016"/>
      <c r="DQ8" s="1014"/>
      <c r="DR8" s="1015"/>
      <c r="DS8" s="1015"/>
      <c r="DT8" s="1015"/>
      <c r="DU8" s="1016"/>
      <c r="DV8" s="1021"/>
      <c r="DW8" s="1022"/>
      <c r="DX8" s="1022"/>
      <c r="DY8" s="1022"/>
      <c r="DZ8" s="1023"/>
      <c r="EA8" s="207"/>
    </row>
    <row r="9" spans="1:131" s="208" customFormat="1" ht="26.25" customHeight="1">
      <c r="A9" s="214">
        <v>3</v>
      </c>
      <c r="B9" s="1048"/>
      <c r="C9" s="1049"/>
      <c r="D9" s="1049"/>
      <c r="E9" s="1049"/>
      <c r="F9" s="1049"/>
      <c r="G9" s="1049"/>
      <c r="H9" s="1049"/>
      <c r="I9" s="1049"/>
      <c r="J9" s="1049"/>
      <c r="K9" s="1049"/>
      <c r="L9" s="1049"/>
      <c r="M9" s="1049"/>
      <c r="N9" s="1049"/>
      <c r="O9" s="1049"/>
      <c r="P9" s="1050"/>
      <c r="Q9" s="1072"/>
      <c r="R9" s="1073"/>
      <c r="S9" s="1073"/>
      <c r="T9" s="1073"/>
      <c r="U9" s="1073"/>
      <c r="V9" s="1073"/>
      <c r="W9" s="1073"/>
      <c r="X9" s="1073"/>
      <c r="Y9" s="1073"/>
      <c r="Z9" s="1073"/>
      <c r="AA9" s="1073"/>
      <c r="AB9" s="1073"/>
      <c r="AC9" s="1073"/>
      <c r="AD9" s="1073"/>
      <c r="AE9" s="1074"/>
      <c r="AF9" s="1054"/>
      <c r="AG9" s="1055"/>
      <c r="AH9" s="1055"/>
      <c r="AI9" s="1055"/>
      <c r="AJ9" s="1056"/>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4"/>
      <c r="CI9" s="1015"/>
      <c r="CJ9" s="1015"/>
      <c r="CK9" s="1015"/>
      <c r="CL9" s="1016"/>
      <c r="CM9" s="1014"/>
      <c r="CN9" s="1015"/>
      <c r="CO9" s="1015"/>
      <c r="CP9" s="1015"/>
      <c r="CQ9" s="1016"/>
      <c r="CR9" s="1014"/>
      <c r="CS9" s="1015"/>
      <c r="CT9" s="1015"/>
      <c r="CU9" s="1015"/>
      <c r="CV9" s="1016"/>
      <c r="CW9" s="1014"/>
      <c r="CX9" s="1015"/>
      <c r="CY9" s="1015"/>
      <c r="CZ9" s="1015"/>
      <c r="DA9" s="1016"/>
      <c r="DB9" s="1014"/>
      <c r="DC9" s="1015"/>
      <c r="DD9" s="1015"/>
      <c r="DE9" s="1015"/>
      <c r="DF9" s="1016"/>
      <c r="DG9" s="1014"/>
      <c r="DH9" s="1015"/>
      <c r="DI9" s="1015"/>
      <c r="DJ9" s="1015"/>
      <c r="DK9" s="1016"/>
      <c r="DL9" s="1014"/>
      <c r="DM9" s="1015"/>
      <c r="DN9" s="1015"/>
      <c r="DO9" s="1015"/>
      <c r="DP9" s="1016"/>
      <c r="DQ9" s="1014"/>
      <c r="DR9" s="1015"/>
      <c r="DS9" s="1015"/>
      <c r="DT9" s="1015"/>
      <c r="DU9" s="1016"/>
      <c r="DV9" s="1021"/>
      <c r="DW9" s="1022"/>
      <c r="DX9" s="1022"/>
      <c r="DY9" s="1022"/>
      <c r="DZ9" s="1023"/>
      <c r="EA9" s="207"/>
    </row>
    <row r="10" spans="1:131" s="208" customFormat="1" ht="26.25" customHeight="1">
      <c r="A10" s="214">
        <v>4</v>
      </c>
      <c r="B10" s="1048"/>
      <c r="C10" s="1049"/>
      <c r="D10" s="1049"/>
      <c r="E10" s="1049"/>
      <c r="F10" s="1049"/>
      <c r="G10" s="1049"/>
      <c r="H10" s="1049"/>
      <c r="I10" s="1049"/>
      <c r="J10" s="1049"/>
      <c r="K10" s="1049"/>
      <c r="L10" s="1049"/>
      <c r="M10" s="1049"/>
      <c r="N10" s="1049"/>
      <c r="O10" s="1049"/>
      <c r="P10" s="1050"/>
      <c r="Q10" s="1072"/>
      <c r="R10" s="1073"/>
      <c r="S10" s="1073"/>
      <c r="T10" s="1073"/>
      <c r="U10" s="1073"/>
      <c r="V10" s="1073"/>
      <c r="W10" s="1073"/>
      <c r="X10" s="1073"/>
      <c r="Y10" s="1073"/>
      <c r="Z10" s="1073"/>
      <c r="AA10" s="1073"/>
      <c r="AB10" s="1073"/>
      <c r="AC10" s="1073"/>
      <c r="AD10" s="1073"/>
      <c r="AE10" s="1074"/>
      <c r="AF10" s="1054"/>
      <c r="AG10" s="1055"/>
      <c r="AH10" s="1055"/>
      <c r="AI10" s="1055"/>
      <c r="AJ10" s="1056"/>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4"/>
      <c r="CI10" s="1015"/>
      <c r="CJ10" s="1015"/>
      <c r="CK10" s="1015"/>
      <c r="CL10" s="1016"/>
      <c r="CM10" s="1014"/>
      <c r="CN10" s="1015"/>
      <c r="CO10" s="1015"/>
      <c r="CP10" s="1015"/>
      <c r="CQ10" s="1016"/>
      <c r="CR10" s="1014"/>
      <c r="CS10" s="1015"/>
      <c r="CT10" s="1015"/>
      <c r="CU10" s="1015"/>
      <c r="CV10" s="1016"/>
      <c r="CW10" s="1014"/>
      <c r="CX10" s="1015"/>
      <c r="CY10" s="1015"/>
      <c r="CZ10" s="1015"/>
      <c r="DA10" s="1016"/>
      <c r="DB10" s="1014"/>
      <c r="DC10" s="1015"/>
      <c r="DD10" s="1015"/>
      <c r="DE10" s="1015"/>
      <c r="DF10" s="1016"/>
      <c r="DG10" s="1014"/>
      <c r="DH10" s="1015"/>
      <c r="DI10" s="1015"/>
      <c r="DJ10" s="1015"/>
      <c r="DK10" s="1016"/>
      <c r="DL10" s="1014"/>
      <c r="DM10" s="1015"/>
      <c r="DN10" s="1015"/>
      <c r="DO10" s="1015"/>
      <c r="DP10" s="1016"/>
      <c r="DQ10" s="1014"/>
      <c r="DR10" s="1015"/>
      <c r="DS10" s="1015"/>
      <c r="DT10" s="1015"/>
      <c r="DU10" s="1016"/>
      <c r="DV10" s="1021"/>
      <c r="DW10" s="1022"/>
      <c r="DX10" s="1022"/>
      <c r="DY10" s="1022"/>
      <c r="DZ10" s="1023"/>
      <c r="EA10" s="207"/>
    </row>
    <row r="11" spans="1:131" s="208" customFormat="1" ht="26.25" customHeight="1">
      <c r="A11" s="214">
        <v>5</v>
      </c>
      <c r="B11" s="1048"/>
      <c r="C11" s="1049"/>
      <c r="D11" s="1049"/>
      <c r="E11" s="1049"/>
      <c r="F11" s="1049"/>
      <c r="G11" s="1049"/>
      <c r="H11" s="1049"/>
      <c r="I11" s="1049"/>
      <c r="J11" s="1049"/>
      <c r="K11" s="1049"/>
      <c r="L11" s="1049"/>
      <c r="M11" s="1049"/>
      <c r="N11" s="1049"/>
      <c r="O11" s="1049"/>
      <c r="P11" s="1050"/>
      <c r="Q11" s="1072"/>
      <c r="R11" s="1073"/>
      <c r="S11" s="1073"/>
      <c r="T11" s="1073"/>
      <c r="U11" s="1073"/>
      <c r="V11" s="1073"/>
      <c r="W11" s="1073"/>
      <c r="X11" s="1073"/>
      <c r="Y11" s="1073"/>
      <c r="Z11" s="1073"/>
      <c r="AA11" s="1073"/>
      <c r="AB11" s="1073"/>
      <c r="AC11" s="1073"/>
      <c r="AD11" s="1073"/>
      <c r="AE11" s="1074"/>
      <c r="AF11" s="1054"/>
      <c r="AG11" s="1055"/>
      <c r="AH11" s="1055"/>
      <c r="AI11" s="1055"/>
      <c r="AJ11" s="1056"/>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4"/>
      <c r="CI11" s="1015"/>
      <c r="CJ11" s="1015"/>
      <c r="CK11" s="1015"/>
      <c r="CL11" s="1016"/>
      <c r="CM11" s="1014"/>
      <c r="CN11" s="1015"/>
      <c r="CO11" s="1015"/>
      <c r="CP11" s="1015"/>
      <c r="CQ11" s="1016"/>
      <c r="CR11" s="1014"/>
      <c r="CS11" s="1015"/>
      <c r="CT11" s="1015"/>
      <c r="CU11" s="1015"/>
      <c r="CV11" s="1016"/>
      <c r="CW11" s="1014"/>
      <c r="CX11" s="1015"/>
      <c r="CY11" s="1015"/>
      <c r="CZ11" s="1015"/>
      <c r="DA11" s="1016"/>
      <c r="DB11" s="1014"/>
      <c r="DC11" s="1015"/>
      <c r="DD11" s="1015"/>
      <c r="DE11" s="1015"/>
      <c r="DF11" s="1016"/>
      <c r="DG11" s="1014"/>
      <c r="DH11" s="1015"/>
      <c r="DI11" s="1015"/>
      <c r="DJ11" s="1015"/>
      <c r="DK11" s="1016"/>
      <c r="DL11" s="1014"/>
      <c r="DM11" s="1015"/>
      <c r="DN11" s="1015"/>
      <c r="DO11" s="1015"/>
      <c r="DP11" s="1016"/>
      <c r="DQ11" s="1014"/>
      <c r="DR11" s="1015"/>
      <c r="DS11" s="1015"/>
      <c r="DT11" s="1015"/>
      <c r="DU11" s="1016"/>
      <c r="DV11" s="1021"/>
      <c r="DW11" s="1022"/>
      <c r="DX11" s="1022"/>
      <c r="DY11" s="1022"/>
      <c r="DZ11" s="1023"/>
      <c r="EA11" s="207"/>
    </row>
    <row r="12" spans="1:131" s="208" customFormat="1" ht="26.25" customHeight="1">
      <c r="A12" s="214">
        <v>6</v>
      </c>
      <c r="B12" s="1048"/>
      <c r="C12" s="1049"/>
      <c r="D12" s="1049"/>
      <c r="E12" s="1049"/>
      <c r="F12" s="1049"/>
      <c r="G12" s="1049"/>
      <c r="H12" s="1049"/>
      <c r="I12" s="1049"/>
      <c r="J12" s="1049"/>
      <c r="K12" s="1049"/>
      <c r="L12" s="1049"/>
      <c r="M12" s="1049"/>
      <c r="N12" s="1049"/>
      <c r="O12" s="1049"/>
      <c r="P12" s="1050"/>
      <c r="Q12" s="1072"/>
      <c r="R12" s="1073"/>
      <c r="S12" s="1073"/>
      <c r="T12" s="1073"/>
      <c r="U12" s="1073"/>
      <c r="V12" s="1073"/>
      <c r="W12" s="1073"/>
      <c r="X12" s="1073"/>
      <c r="Y12" s="1073"/>
      <c r="Z12" s="1073"/>
      <c r="AA12" s="1073"/>
      <c r="AB12" s="1073"/>
      <c r="AC12" s="1073"/>
      <c r="AD12" s="1073"/>
      <c r="AE12" s="1074"/>
      <c r="AF12" s="1054"/>
      <c r="AG12" s="1055"/>
      <c r="AH12" s="1055"/>
      <c r="AI12" s="1055"/>
      <c r="AJ12" s="1056"/>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4"/>
      <c r="CI12" s="1015"/>
      <c r="CJ12" s="1015"/>
      <c r="CK12" s="1015"/>
      <c r="CL12" s="1016"/>
      <c r="CM12" s="1014"/>
      <c r="CN12" s="1015"/>
      <c r="CO12" s="1015"/>
      <c r="CP12" s="1015"/>
      <c r="CQ12" s="1016"/>
      <c r="CR12" s="1014"/>
      <c r="CS12" s="1015"/>
      <c r="CT12" s="1015"/>
      <c r="CU12" s="1015"/>
      <c r="CV12" s="1016"/>
      <c r="CW12" s="1014"/>
      <c r="CX12" s="1015"/>
      <c r="CY12" s="1015"/>
      <c r="CZ12" s="1015"/>
      <c r="DA12" s="1016"/>
      <c r="DB12" s="1014"/>
      <c r="DC12" s="1015"/>
      <c r="DD12" s="1015"/>
      <c r="DE12" s="1015"/>
      <c r="DF12" s="1016"/>
      <c r="DG12" s="1014"/>
      <c r="DH12" s="1015"/>
      <c r="DI12" s="1015"/>
      <c r="DJ12" s="1015"/>
      <c r="DK12" s="1016"/>
      <c r="DL12" s="1014"/>
      <c r="DM12" s="1015"/>
      <c r="DN12" s="1015"/>
      <c r="DO12" s="1015"/>
      <c r="DP12" s="1016"/>
      <c r="DQ12" s="1014"/>
      <c r="DR12" s="1015"/>
      <c r="DS12" s="1015"/>
      <c r="DT12" s="1015"/>
      <c r="DU12" s="1016"/>
      <c r="DV12" s="1021"/>
      <c r="DW12" s="1022"/>
      <c r="DX12" s="1022"/>
      <c r="DY12" s="1022"/>
      <c r="DZ12" s="1023"/>
      <c r="EA12" s="207"/>
    </row>
    <row r="13" spans="1:131" s="208" customFormat="1" ht="26.25" customHeight="1">
      <c r="A13" s="214">
        <v>7</v>
      </c>
      <c r="B13" s="1048"/>
      <c r="C13" s="1049"/>
      <c r="D13" s="1049"/>
      <c r="E13" s="1049"/>
      <c r="F13" s="1049"/>
      <c r="G13" s="1049"/>
      <c r="H13" s="1049"/>
      <c r="I13" s="1049"/>
      <c r="J13" s="1049"/>
      <c r="K13" s="1049"/>
      <c r="L13" s="1049"/>
      <c r="M13" s="1049"/>
      <c r="N13" s="1049"/>
      <c r="O13" s="1049"/>
      <c r="P13" s="1050"/>
      <c r="Q13" s="1072"/>
      <c r="R13" s="1073"/>
      <c r="S13" s="1073"/>
      <c r="T13" s="1073"/>
      <c r="U13" s="1073"/>
      <c r="V13" s="1073"/>
      <c r="W13" s="1073"/>
      <c r="X13" s="1073"/>
      <c r="Y13" s="1073"/>
      <c r="Z13" s="1073"/>
      <c r="AA13" s="1073"/>
      <c r="AB13" s="1073"/>
      <c r="AC13" s="1073"/>
      <c r="AD13" s="1073"/>
      <c r="AE13" s="1074"/>
      <c r="AF13" s="1054"/>
      <c r="AG13" s="1055"/>
      <c r="AH13" s="1055"/>
      <c r="AI13" s="1055"/>
      <c r="AJ13" s="1056"/>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4"/>
      <c r="CI13" s="1015"/>
      <c r="CJ13" s="1015"/>
      <c r="CK13" s="1015"/>
      <c r="CL13" s="1016"/>
      <c r="CM13" s="1014"/>
      <c r="CN13" s="1015"/>
      <c r="CO13" s="1015"/>
      <c r="CP13" s="1015"/>
      <c r="CQ13" s="1016"/>
      <c r="CR13" s="1014"/>
      <c r="CS13" s="1015"/>
      <c r="CT13" s="1015"/>
      <c r="CU13" s="1015"/>
      <c r="CV13" s="1016"/>
      <c r="CW13" s="1014"/>
      <c r="CX13" s="1015"/>
      <c r="CY13" s="1015"/>
      <c r="CZ13" s="1015"/>
      <c r="DA13" s="1016"/>
      <c r="DB13" s="1014"/>
      <c r="DC13" s="1015"/>
      <c r="DD13" s="1015"/>
      <c r="DE13" s="1015"/>
      <c r="DF13" s="1016"/>
      <c r="DG13" s="1014"/>
      <c r="DH13" s="1015"/>
      <c r="DI13" s="1015"/>
      <c r="DJ13" s="1015"/>
      <c r="DK13" s="1016"/>
      <c r="DL13" s="1014"/>
      <c r="DM13" s="1015"/>
      <c r="DN13" s="1015"/>
      <c r="DO13" s="1015"/>
      <c r="DP13" s="1016"/>
      <c r="DQ13" s="1014"/>
      <c r="DR13" s="1015"/>
      <c r="DS13" s="1015"/>
      <c r="DT13" s="1015"/>
      <c r="DU13" s="1016"/>
      <c r="DV13" s="1021"/>
      <c r="DW13" s="1022"/>
      <c r="DX13" s="1022"/>
      <c r="DY13" s="1022"/>
      <c r="DZ13" s="1023"/>
      <c r="EA13" s="207"/>
    </row>
    <row r="14" spans="1:131" s="208" customFormat="1" ht="26.25" customHeight="1">
      <c r="A14" s="214">
        <v>8</v>
      </c>
      <c r="B14" s="1048"/>
      <c r="C14" s="1049"/>
      <c r="D14" s="1049"/>
      <c r="E14" s="1049"/>
      <c r="F14" s="1049"/>
      <c r="G14" s="1049"/>
      <c r="H14" s="1049"/>
      <c r="I14" s="1049"/>
      <c r="J14" s="1049"/>
      <c r="K14" s="1049"/>
      <c r="L14" s="1049"/>
      <c r="M14" s="1049"/>
      <c r="N14" s="1049"/>
      <c r="O14" s="1049"/>
      <c r="P14" s="1050"/>
      <c r="Q14" s="1072"/>
      <c r="R14" s="1073"/>
      <c r="S14" s="1073"/>
      <c r="T14" s="1073"/>
      <c r="U14" s="1073"/>
      <c r="V14" s="1073"/>
      <c r="W14" s="1073"/>
      <c r="X14" s="1073"/>
      <c r="Y14" s="1073"/>
      <c r="Z14" s="1073"/>
      <c r="AA14" s="1073"/>
      <c r="AB14" s="1073"/>
      <c r="AC14" s="1073"/>
      <c r="AD14" s="1073"/>
      <c r="AE14" s="1074"/>
      <c r="AF14" s="1054"/>
      <c r="AG14" s="1055"/>
      <c r="AH14" s="1055"/>
      <c r="AI14" s="1055"/>
      <c r="AJ14" s="1056"/>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4"/>
      <c r="CI14" s="1015"/>
      <c r="CJ14" s="1015"/>
      <c r="CK14" s="1015"/>
      <c r="CL14" s="1016"/>
      <c r="CM14" s="1014"/>
      <c r="CN14" s="1015"/>
      <c r="CO14" s="1015"/>
      <c r="CP14" s="1015"/>
      <c r="CQ14" s="1016"/>
      <c r="CR14" s="1014"/>
      <c r="CS14" s="1015"/>
      <c r="CT14" s="1015"/>
      <c r="CU14" s="1015"/>
      <c r="CV14" s="1016"/>
      <c r="CW14" s="1014"/>
      <c r="CX14" s="1015"/>
      <c r="CY14" s="1015"/>
      <c r="CZ14" s="1015"/>
      <c r="DA14" s="1016"/>
      <c r="DB14" s="1014"/>
      <c r="DC14" s="1015"/>
      <c r="DD14" s="1015"/>
      <c r="DE14" s="1015"/>
      <c r="DF14" s="1016"/>
      <c r="DG14" s="1014"/>
      <c r="DH14" s="1015"/>
      <c r="DI14" s="1015"/>
      <c r="DJ14" s="1015"/>
      <c r="DK14" s="1016"/>
      <c r="DL14" s="1014"/>
      <c r="DM14" s="1015"/>
      <c r="DN14" s="1015"/>
      <c r="DO14" s="1015"/>
      <c r="DP14" s="1016"/>
      <c r="DQ14" s="1014"/>
      <c r="DR14" s="1015"/>
      <c r="DS14" s="1015"/>
      <c r="DT14" s="1015"/>
      <c r="DU14" s="1016"/>
      <c r="DV14" s="1021"/>
      <c r="DW14" s="1022"/>
      <c r="DX14" s="1022"/>
      <c r="DY14" s="1022"/>
      <c r="DZ14" s="1023"/>
      <c r="EA14" s="207"/>
    </row>
    <row r="15" spans="1:131" s="208" customFormat="1" ht="26.25" customHeight="1">
      <c r="A15" s="214">
        <v>9</v>
      </c>
      <c r="B15" s="1048"/>
      <c r="C15" s="1049"/>
      <c r="D15" s="1049"/>
      <c r="E15" s="1049"/>
      <c r="F15" s="1049"/>
      <c r="G15" s="1049"/>
      <c r="H15" s="1049"/>
      <c r="I15" s="1049"/>
      <c r="J15" s="1049"/>
      <c r="K15" s="1049"/>
      <c r="L15" s="1049"/>
      <c r="M15" s="1049"/>
      <c r="N15" s="1049"/>
      <c r="O15" s="1049"/>
      <c r="P15" s="1050"/>
      <c r="Q15" s="1072"/>
      <c r="R15" s="1073"/>
      <c r="S15" s="1073"/>
      <c r="T15" s="1073"/>
      <c r="U15" s="1073"/>
      <c r="V15" s="1073"/>
      <c r="W15" s="1073"/>
      <c r="X15" s="1073"/>
      <c r="Y15" s="1073"/>
      <c r="Z15" s="1073"/>
      <c r="AA15" s="1073"/>
      <c r="AB15" s="1073"/>
      <c r="AC15" s="1073"/>
      <c r="AD15" s="1073"/>
      <c r="AE15" s="1074"/>
      <c r="AF15" s="1054"/>
      <c r="AG15" s="1055"/>
      <c r="AH15" s="1055"/>
      <c r="AI15" s="1055"/>
      <c r="AJ15" s="1056"/>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4"/>
      <c r="CI15" s="1015"/>
      <c r="CJ15" s="1015"/>
      <c r="CK15" s="1015"/>
      <c r="CL15" s="1016"/>
      <c r="CM15" s="1014"/>
      <c r="CN15" s="1015"/>
      <c r="CO15" s="1015"/>
      <c r="CP15" s="1015"/>
      <c r="CQ15" s="1016"/>
      <c r="CR15" s="1014"/>
      <c r="CS15" s="1015"/>
      <c r="CT15" s="1015"/>
      <c r="CU15" s="1015"/>
      <c r="CV15" s="1016"/>
      <c r="CW15" s="1014"/>
      <c r="CX15" s="1015"/>
      <c r="CY15" s="1015"/>
      <c r="CZ15" s="1015"/>
      <c r="DA15" s="1016"/>
      <c r="DB15" s="1014"/>
      <c r="DC15" s="1015"/>
      <c r="DD15" s="1015"/>
      <c r="DE15" s="1015"/>
      <c r="DF15" s="1016"/>
      <c r="DG15" s="1014"/>
      <c r="DH15" s="1015"/>
      <c r="DI15" s="1015"/>
      <c r="DJ15" s="1015"/>
      <c r="DK15" s="1016"/>
      <c r="DL15" s="1014"/>
      <c r="DM15" s="1015"/>
      <c r="DN15" s="1015"/>
      <c r="DO15" s="1015"/>
      <c r="DP15" s="1016"/>
      <c r="DQ15" s="1014"/>
      <c r="DR15" s="1015"/>
      <c r="DS15" s="1015"/>
      <c r="DT15" s="1015"/>
      <c r="DU15" s="1016"/>
      <c r="DV15" s="1021"/>
      <c r="DW15" s="1022"/>
      <c r="DX15" s="1022"/>
      <c r="DY15" s="1022"/>
      <c r="DZ15" s="1023"/>
      <c r="EA15" s="207"/>
    </row>
    <row r="16" spans="1:131" s="208" customFormat="1" ht="26.25" customHeight="1">
      <c r="A16" s="214">
        <v>10</v>
      </c>
      <c r="B16" s="1048"/>
      <c r="C16" s="1049"/>
      <c r="D16" s="1049"/>
      <c r="E16" s="1049"/>
      <c r="F16" s="1049"/>
      <c r="G16" s="1049"/>
      <c r="H16" s="1049"/>
      <c r="I16" s="1049"/>
      <c r="J16" s="1049"/>
      <c r="K16" s="1049"/>
      <c r="L16" s="1049"/>
      <c r="M16" s="1049"/>
      <c r="N16" s="1049"/>
      <c r="O16" s="1049"/>
      <c r="P16" s="1050"/>
      <c r="Q16" s="1072"/>
      <c r="R16" s="1073"/>
      <c r="S16" s="1073"/>
      <c r="T16" s="1073"/>
      <c r="U16" s="1073"/>
      <c r="V16" s="1073"/>
      <c r="W16" s="1073"/>
      <c r="X16" s="1073"/>
      <c r="Y16" s="1073"/>
      <c r="Z16" s="1073"/>
      <c r="AA16" s="1073"/>
      <c r="AB16" s="1073"/>
      <c r="AC16" s="1073"/>
      <c r="AD16" s="1073"/>
      <c r="AE16" s="1074"/>
      <c r="AF16" s="1054"/>
      <c r="AG16" s="1055"/>
      <c r="AH16" s="1055"/>
      <c r="AI16" s="1055"/>
      <c r="AJ16" s="1056"/>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4"/>
      <c r="CI16" s="1015"/>
      <c r="CJ16" s="1015"/>
      <c r="CK16" s="1015"/>
      <c r="CL16" s="1016"/>
      <c r="CM16" s="1014"/>
      <c r="CN16" s="1015"/>
      <c r="CO16" s="1015"/>
      <c r="CP16" s="1015"/>
      <c r="CQ16" s="1016"/>
      <c r="CR16" s="1014"/>
      <c r="CS16" s="1015"/>
      <c r="CT16" s="1015"/>
      <c r="CU16" s="1015"/>
      <c r="CV16" s="1016"/>
      <c r="CW16" s="1014"/>
      <c r="CX16" s="1015"/>
      <c r="CY16" s="1015"/>
      <c r="CZ16" s="1015"/>
      <c r="DA16" s="1016"/>
      <c r="DB16" s="1014"/>
      <c r="DC16" s="1015"/>
      <c r="DD16" s="1015"/>
      <c r="DE16" s="1015"/>
      <c r="DF16" s="1016"/>
      <c r="DG16" s="1014"/>
      <c r="DH16" s="1015"/>
      <c r="DI16" s="1015"/>
      <c r="DJ16" s="1015"/>
      <c r="DK16" s="1016"/>
      <c r="DL16" s="1014"/>
      <c r="DM16" s="1015"/>
      <c r="DN16" s="1015"/>
      <c r="DO16" s="1015"/>
      <c r="DP16" s="1016"/>
      <c r="DQ16" s="1014"/>
      <c r="DR16" s="1015"/>
      <c r="DS16" s="1015"/>
      <c r="DT16" s="1015"/>
      <c r="DU16" s="1016"/>
      <c r="DV16" s="1021"/>
      <c r="DW16" s="1022"/>
      <c r="DX16" s="1022"/>
      <c r="DY16" s="1022"/>
      <c r="DZ16" s="1023"/>
      <c r="EA16" s="207"/>
    </row>
    <row r="17" spans="1:131" s="208" customFormat="1" ht="26.25" customHeight="1">
      <c r="A17" s="214">
        <v>11</v>
      </c>
      <c r="B17" s="1048"/>
      <c r="C17" s="1049"/>
      <c r="D17" s="1049"/>
      <c r="E17" s="1049"/>
      <c r="F17" s="1049"/>
      <c r="G17" s="1049"/>
      <c r="H17" s="1049"/>
      <c r="I17" s="1049"/>
      <c r="J17" s="1049"/>
      <c r="K17" s="1049"/>
      <c r="L17" s="1049"/>
      <c r="M17" s="1049"/>
      <c r="N17" s="1049"/>
      <c r="O17" s="1049"/>
      <c r="P17" s="1050"/>
      <c r="Q17" s="1072"/>
      <c r="R17" s="1073"/>
      <c r="S17" s="1073"/>
      <c r="T17" s="1073"/>
      <c r="U17" s="1073"/>
      <c r="V17" s="1073"/>
      <c r="W17" s="1073"/>
      <c r="X17" s="1073"/>
      <c r="Y17" s="1073"/>
      <c r="Z17" s="1073"/>
      <c r="AA17" s="1073"/>
      <c r="AB17" s="1073"/>
      <c r="AC17" s="1073"/>
      <c r="AD17" s="1073"/>
      <c r="AE17" s="1074"/>
      <c r="AF17" s="1054"/>
      <c r="AG17" s="1055"/>
      <c r="AH17" s="1055"/>
      <c r="AI17" s="1055"/>
      <c r="AJ17" s="1056"/>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4"/>
      <c r="CI17" s="1015"/>
      <c r="CJ17" s="1015"/>
      <c r="CK17" s="1015"/>
      <c r="CL17" s="1016"/>
      <c r="CM17" s="1014"/>
      <c r="CN17" s="1015"/>
      <c r="CO17" s="1015"/>
      <c r="CP17" s="1015"/>
      <c r="CQ17" s="1016"/>
      <c r="CR17" s="1014"/>
      <c r="CS17" s="1015"/>
      <c r="CT17" s="1015"/>
      <c r="CU17" s="1015"/>
      <c r="CV17" s="1016"/>
      <c r="CW17" s="1014"/>
      <c r="CX17" s="1015"/>
      <c r="CY17" s="1015"/>
      <c r="CZ17" s="1015"/>
      <c r="DA17" s="1016"/>
      <c r="DB17" s="1014"/>
      <c r="DC17" s="1015"/>
      <c r="DD17" s="1015"/>
      <c r="DE17" s="1015"/>
      <c r="DF17" s="1016"/>
      <c r="DG17" s="1014"/>
      <c r="DH17" s="1015"/>
      <c r="DI17" s="1015"/>
      <c r="DJ17" s="1015"/>
      <c r="DK17" s="1016"/>
      <c r="DL17" s="1014"/>
      <c r="DM17" s="1015"/>
      <c r="DN17" s="1015"/>
      <c r="DO17" s="1015"/>
      <c r="DP17" s="1016"/>
      <c r="DQ17" s="1014"/>
      <c r="DR17" s="1015"/>
      <c r="DS17" s="1015"/>
      <c r="DT17" s="1015"/>
      <c r="DU17" s="1016"/>
      <c r="DV17" s="1021"/>
      <c r="DW17" s="1022"/>
      <c r="DX17" s="1022"/>
      <c r="DY17" s="1022"/>
      <c r="DZ17" s="1023"/>
      <c r="EA17" s="207"/>
    </row>
    <row r="18" spans="1:131" s="208" customFormat="1" ht="26.25" customHeight="1">
      <c r="A18" s="214">
        <v>12</v>
      </c>
      <c r="B18" s="1048"/>
      <c r="C18" s="1049"/>
      <c r="D18" s="1049"/>
      <c r="E18" s="1049"/>
      <c r="F18" s="1049"/>
      <c r="G18" s="1049"/>
      <c r="H18" s="1049"/>
      <c r="I18" s="1049"/>
      <c r="J18" s="1049"/>
      <c r="K18" s="1049"/>
      <c r="L18" s="1049"/>
      <c r="M18" s="1049"/>
      <c r="N18" s="1049"/>
      <c r="O18" s="1049"/>
      <c r="P18" s="1050"/>
      <c r="Q18" s="1072"/>
      <c r="R18" s="1073"/>
      <c r="S18" s="1073"/>
      <c r="T18" s="1073"/>
      <c r="U18" s="1073"/>
      <c r="V18" s="1073"/>
      <c r="W18" s="1073"/>
      <c r="X18" s="1073"/>
      <c r="Y18" s="1073"/>
      <c r="Z18" s="1073"/>
      <c r="AA18" s="1073"/>
      <c r="AB18" s="1073"/>
      <c r="AC18" s="1073"/>
      <c r="AD18" s="1073"/>
      <c r="AE18" s="1074"/>
      <c r="AF18" s="1054"/>
      <c r="AG18" s="1055"/>
      <c r="AH18" s="1055"/>
      <c r="AI18" s="1055"/>
      <c r="AJ18" s="1056"/>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4"/>
      <c r="CI18" s="1015"/>
      <c r="CJ18" s="1015"/>
      <c r="CK18" s="1015"/>
      <c r="CL18" s="1016"/>
      <c r="CM18" s="1014"/>
      <c r="CN18" s="1015"/>
      <c r="CO18" s="1015"/>
      <c r="CP18" s="1015"/>
      <c r="CQ18" s="1016"/>
      <c r="CR18" s="1014"/>
      <c r="CS18" s="1015"/>
      <c r="CT18" s="1015"/>
      <c r="CU18" s="1015"/>
      <c r="CV18" s="1016"/>
      <c r="CW18" s="1014"/>
      <c r="CX18" s="1015"/>
      <c r="CY18" s="1015"/>
      <c r="CZ18" s="1015"/>
      <c r="DA18" s="1016"/>
      <c r="DB18" s="1014"/>
      <c r="DC18" s="1015"/>
      <c r="DD18" s="1015"/>
      <c r="DE18" s="1015"/>
      <c r="DF18" s="1016"/>
      <c r="DG18" s="1014"/>
      <c r="DH18" s="1015"/>
      <c r="DI18" s="1015"/>
      <c r="DJ18" s="1015"/>
      <c r="DK18" s="1016"/>
      <c r="DL18" s="1014"/>
      <c r="DM18" s="1015"/>
      <c r="DN18" s="1015"/>
      <c r="DO18" s="1015"/>
      <c r="DP18" s="1016"/>
      <c r="DQ18" s="1014"/>
      <c r="DR18" s="1015"/>
      <c r="DS18" s="1015"/>
      <c r="DT18" s="1015"/>
      <c r="DU18" s="1016"/>
      <c r="DV18" s="1021"/>
      <c r="DW18" s="1022"/>
      <c r="DX18" s="1022"/>
      <c r="DY18" s="1022"/>
      <c r="DZ18" s="1023"/>
      <c r="EA18" s="207"/>
    </row>
    <row r="19" spans="1:131" s="208" customFormat="1" ht="26.25" customHeight="1">
      <c r="A19" s="214">
        <v>13</v>
      </c>
      <c r="B19" s="1048"/>
      <c r="C19" s="1049"/>
      <c r="D19" s="1049"/>
      <c r="E19" s="1049"/>
      <c r="F19" s="1049"/>
      <c r="G19" s="1049"/>
      <c r="H19" s="1049"/>
      <c r="I19" s="1049"/>
      <c r="J19" s="1049"/>
      <c r="K19" s="1049"/>
      <c r="L19" s="1049"/>
      <c r="M19" s="1049"/>
      <c r="N19" s="1049"/>
      <c r="O19" s="1049"/>
      <c r="P19" s="1050"/>
      <c r="Q19" s="1072"/>
      <c r="R19" s="1073"/>
      <c r="S19" s="1073"/>
      <c r="T19" s="1073"/>
      <c r="U19" s="1073"/>
      <c r="V19" s="1073"/>
      <c r="W19" s="1073"/>
      <c r="X19" s="1073"/>
      <c r="Y19" s="1073"/>
      <c r="Z19" s="1073"/>
      <c r="AA19" s="1073"/>
      <c r="AB19" s="1073"/>
      <c r="AC19" s="1073"/>
      <c r="AD19" s="1073"/>
      <c r="AE19" s="1074"/>
      <c r="AF19" s="1054"/>
      <c r="AG19" s="1055"/>
      <c r="AH19" s="1055"/>
      <c r="AI19" s="1055"/>
      <c r="AJ19" s="1056"/>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4"/>
      <c r="CI19" s="1015"/>
      <c r="CJ19" s="1015"/>
      <c r="CK19" s="1015"/>
      <c r="CL19" s="1016"/>
      <c r="CM19" s="1014"/>
      <c r="CN19" s="1015"/>
      <c r="CO19" s="1015"/>
      <c r="CP19" s="1015"/>
      <c r="CQ19" s="1016"/>
      <c r="CR19" s="1014"/>
      <c r="CS19" s="1015"/>
      <c r="CT19" s="1015"/>
      <c r="CU19" s="1015"/>
      <c r="CV19" s="1016"/>
      <c r="CW19" s="1014"/>
      <c r="CX19" s="1015"/>
      <c r="CY19" s="1015"/>
      <c r="CZ19" s="1015"/>
      <c r="DA19" s="1016"/>
      <c r="DB19" s="1014"/>
      <c r="DC19" s="1015"/>
      <c r="DD19" s="1015"/>
      <c r="DE19" s="1015"/>
      <c r="DF19" s="1016"/>
      <c r="DG19" s="1014"/>
      <c r="DH19" s="1015"/>
      <c r="DI19" s="1015"/>
      <c r="DJ19" s="1015"/>
      <c r="DK19" s="1016"/>
      <c r="DL19" s="1014"/>
      <c r="DM19" s="1015"/>
      <c r="DN19" s="1015"/>
      <c r="DO19" s="1015"/>
      <c r="DP19" s="1016"/>
      <c r="DQ19" s="1014"/>
      <c r="DR19" s="1015"/>
      <c r="DS19" s="1015"/>
      <c r="DT19" s="1015"/>
      <c r="DU19" s="1016"/>
      <c r="DV19" s="1021"/>
      <c r="DW19" s="1022"/>
      <c r="DX19" s="1022"/>
      <c r="DY19" s="1022"/>
      <c r="DZ19" s="1023"/>
      <c r="EA19" s="207"/>
    </row>
    <row r="20" spans="1:131" s="208" customFormat="1" ht="26.25" customHeight="1">
      <c r="A20" s="214">
        <v>14</v>
      </c>
      <c r="B20" s="1048"/>
      <c r="C20" s="1049"/>
      <c r="D20" s="1049"/>
      <c r="E20" s="1049"/>
      <c r="F20" s="1049"/>
      <c r="G20" s="1049"/>
      <c r="H20" s="1049"/>
      <c r="I20" s="1049"/>
      <c r="J20" s="1049"/>
      <c r="K20" s="1049"/>
      <c r="L20" s="1049"/>
      <c r="M20" s="1049"/>
      <c r="N20" s="1049"/>
      <c r="O20" s="1049"/>
      <c r="P20" s="1050"/>
      <c r="Q20" s="1072"/>
      <c r="R20" s="1073"/>
      <c r="S20" s="1073"/>
      <c r="T20" s="1073"/>
      <c r="U20" s="1073"/>
      <c r="V20" s="1073"/>
      <c r="W20" s="1073"/>
      <c r="X20" s="1073"/>
      <c r="Y20" s="1073"/>
      <c r="Z20" s="1073"/>
      <c r="AA20" s="1073"/>
      <c r="AB20" s="1073"/>
      <c r="AC20" s="1073"/>
      <c r="AD20" s="1073"/>
      <c r="AE20" s="1074"/>
      <c r="AF20" s="1054"/>
      <c r="AG20" s="1055"/>
      <c r="AH20" s="1055"/>
      <c r="AI20" s="1055"/>
      <c r="AJ20" s="1056"/>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4"/>
      <c r="CI20" s="1015"/>
      <c r="CJ20" s="1015"/>
      <c r="CK20" s="1015"/>
      <c r="CL20" s="1016"/>
      <c r="CM20" s="1014"/>
      <c r="CN20" s="1015"/>
      <c r="CO20" s="1015"/>
      <c r="CP20" s="1015"/>
      <c r="CQ20" s="1016"/>
      <c r="CR20" s="1014"/>
      <c r="CS20" s="1015"/>
      <c r="CT20" s="1015"/>
      <c r="CU20" s="1015"/>
      <c r="CV20" s="1016"/>
      <c r="CW20" s="1014"/>
      <c r="CX20" s="1015"/>
      <c r="CY20" s="1015"/>
      <c r="CZ20" s="1015"/>
      <c r="DA20" s="1016"/>
      <c r="DB20" s="1014"/>
      <c r="DC20" s="1015"/>
      <c r="DD20" s="1015"/>
      <c r="DE20" s="1015"/>
      <c r="DF20" s="1016"/>
      <c r="DG20" s="1014"/>
      <c r="DH20" s="1015"/>
      <c r="DI20" s="1015"/>
      <c r="DJ20" s="1015"/>
      <c r="DK20" s="1016"/>
      <c r="DL20" s="1014"/>
      <c r="DM20" s="1015"/>
      <c r="DN20" s="1015"/>
      <c r="DO20" s="1015"/>
      <c r="DP20" s="1016"/>
      <c r="DQ20" s="1014"/>
      <c r="DR20" s="1015"/>
      <c r="DS20" s="1015"/>
      <c r="DT20" s="1015"/>
      <c r="DU20" s="1016"/>
      <c r="DV20" s="1021"/>
      <c r="DW20" s="1022"/>
      <c r="DX20" s="1022"/>
      <c r="DY20" s="1022"/>
      <c r="DZ20" s="1023"/>
      <c r="EA20" s="207"/>
    </row>
    <row r="21" spans="1:131" s="208" customFormat="1" ht="26.25" customHeight="1" thickBot="1">
      <c r="A21" s="214">
        <v>15</v>
      </c>
      <c r="B21" s="1048"/>
      <c r="C21" s="1049"/>
      <c r="D21" s="1049"/>
      <c r="E21" s="1049"/>
      <c r="F21" s="1049"/>
      <c r="G21" s="1049"/>
      <c r="H21" s="1049"/>
      <c r="I21" s="1049"/>
      <c r="J21" s="1049"/>
      <c r="K21" s="1049"/>
      <c r="L21" s="1049"/>
      <c r="M21" s="1049"/>
      <c r="N21" s="1049"/>
      <c r="O21" s="1049"/>
      <c r="P21" s="1050"/>
      <c r="Q21" s="1072"/>
      <c r="R21" s="1073"/>
      <c r="S21" s="1073"/>
      <c r="T21" s="1073"/>
      <c r="U21" s="1073"/>
      <c r="V21" s="1073"/>
      <c r="W21" s="1073"/>
      <c r="X21" s="1073"/>
      <c r="Y21" s="1073"/>
      <c r="Z21" s="1073"/>
      <c r="AA21" s="1073"/>
      <c r="AB21" s="1073"/>
      <c r="AC21" s="1073"/>
      <c r="AD21" s="1073"/>
      <c r="AE21" s="1074"/>
      <c r="AF21" s="1054"/>
      <c r="AG21" s="1055"/>
      <c r="AH21" s="1055"/>
      <c r="AI21" s="1055"/>
      <c r="AJ21" s="1056"/>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4"/>
      <c r="CI21" s="1015"/>
      <c r="CJ21" s="1015"/>
      <c r="CK21" s="1015"/>
      <c r="CL21" s="1016"/>
      <c r="CM21" s="1014"/>
      <c r="CN21" s="1015"/>
      <c r="CO21" s="1015"/>
      <c r="CP21" s="1015"/>
      <c r="CQ21" s="1016"/>
      <c r="CR21" s="1014"/>
      <c r="CS21" s="1015"/>
      <c r="CT21" s="1015"/>
      <c r="CU21" s="1015"/>
      <c r="CV21" s="1016"/>
      <c r="CW21" s="1014"/>
      <c r="CX21" s="1015"/>
      <c r="CY21" s="1015"/>
      <c r="CZ21" s="1015"/>
      <c r="DA21" s="1016"/>
      <c r="DB21" s="1014"/>
      <c r="DC21" s="1015"/>
      <c r="DD21" s="1015"/>
      <c r="DE21" s="1015"/>
      <c r="DF21" s="1016"/>
      <c r="DG21" s="1014"/>
      <c r="DH21" s="1015"/>
      <c r="DI21" s="1015"/>
      <c r="DJ21" s="1015"/>
      <c r="DK21" s="1016"/>
      <c r="DL21" s="1014"/>
      <c r="DM21" s="1015"/>
      <c r="DN21" s="1015"/>
      <c r="DO21" s="1015"/>
      <c r="DP21" s="1016"/>
      <c r="DQ21" s="1014"/>
      <c r="DR21" s="1015"/>
      <c r="DS21" s="1015"/>
      <c r="DT21" s="1015"/>
      <c r="DU21" s="1016"/>
      <c r="DV21" s="1021"/>
      <c r="DW21" s="1022"/>
      <c r="DX21" s="1022"/>
      <c r="DY21" s="1022"/>
      <c r="DZ21" s="1023"/>
      <c r="EA21" s="207"/>
    </row>
    <row r="22" spans="1:131" s="208" customFormat="1" ht="26.25" customHeight="1">
      <c r="A22" s="214">
        <v>16</v>
      </c>
      <c r="B22" s="1048"/>
      <c r="C22" s="1049"/>
      <c r="D22" s="1049"/>
      <c r="E22" s="1049"/>
      <c r="F22" s="1049"/>
      <c r="G22" s="1049"/>
      <c r="H22" s="1049"/>
      <c r="I22" s="1049"/>
      <c r="J22" s="1049"/>
      <c r="K22" s="1049"/>
      <c r="L22" s="1049"/>
      <c r="M22" s="1049"/>
      <c r="N22" s="1049"/>
      <c r="O22" s="1049"/>
      <c r="P22" s="1050"/>
      <c r="Q22" s="1110"/>
      <c r="R22" s="1111"/>
      <c r="S22" s="1111"/>
      <c r="T22" s="1111"/>
      <c r="U22" s="1111"/>
      <c r="V22" s="1111"/>
      <c r="W22" s="1111"/>
      <c r="X22" s="1111"/>
      <c r="Y22" s="1111"/>
      <c r="Z22" s="1111"/>
      <c r="AA22" s="1111"/>
      <c r="AB22" s="1111"/>
      <c r="AC22" s="1111"/>
      <c r="AD22" s="1111"/>
      <c r="AE22" s="1112"/>
      <c r="AF22" s="1054"/>
      <c r="AG22" s="1055"/>
      <c r="AH22" s="1055"/>
      <c r="AI22" s="1055"/>
      <c r="AJ22" s="1056"/>
      <c r="AK22" s="1106"/>
      <c r="AL22" s="1107"/>
      <c r="AM22" s="1107"/>
      <c r="AN22" s="1107"/>
      <c r="AO22" s="1107"/>
      <c r="AP22" s="1107"/>
      <c r="AQ22" s="1107"/>
      <c r="AR22" s="1107"/>
      <c r="AS22" s="1107"/>
      <c r="AT22" s="1107"/>
      <c r="AU22" s="1108"/>
      <c r="AV22" s="1108"/>
      <c r="AW22" s="1108"/>
      <c r="AX22" s="1108"/>
      <c r="AY22" s="1109"/>
      <c r="AZ22" s="1069" t="s">
        <v>369</v>
      </c>
      <c r="BA22" s="1069"/>
      <c r="BB22" s="1069"/>
      <c r="BC22" s="1069"/>
      <c r="BD22" s="1070"/>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4"/>
      <c r="CI22" s="1015"/>
      <c r="CJ22" s="1015"/>
      <c r="CK22" s="1015"/>
      <c r="CL22" s="1016"/>
      <c r="CM22" s="1014"/>
      <c r="CN22" s="1015"/>
      <c r="CO22" s="1015"/>
      <c r="CP22" s="1015"/>
      <c r="CQ22" s="1016"/>
      <c r="CR22" s="1014"/>
      <c r="CS22" s="1015"/>
      <c r="CT22" s="1015"/>
      <c r="CU22" s="1015"/>
      <c r="CV22" s="1016"/>
      <c r="CW22" s="1014"/>
      <c r="CX22" s="1015"/>
      <c r="CY22" s="1015"/>
      <c r="CZ22" s="1015"/>
      <c r="DA22" s="1016"/>
      <c r="DB22" s="1014"/>
      <c r="DC22" s="1015"/>
      <c r="DD22" s="1015"/>
      <c r="DE22" s="1015"/>
      <c r="DF22" s="1016"/>
      <c r="DG22" s="1014"/>
      <c r="DH22" s="1015"/>
      <c r="DI22" s="1015"/>
      <c r="DJ22" s="1015"/>
      <c r="DK22" s="1016"/>
      <c r="DL22" s="1014"/>
      <c r="DM22" s="1015"/>
      <c r="DN22" s="1015"/>
      <c r="DO22" s="1015"/>
      <c r="DP22" s="1016"/>
      <c r="DQ22" s="1014"/>
      <c r="DR22" s="1015"/>
      <c r="DS22" s="1015"/>
      <c r="DT22" s="1015"/>
      <c r="DU22" s="1016"/>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f>SUM(Q7:U22)</f>
        <v>15680</v>
      </c>
      <c r="R23" s="1098"/>
      <c r="S23" s="1098"/>
      <c r="T23" s="1098"/>
      <c r="U23" s="1098"/>
      <c r="V23" s="1098">
        <f t="shared" ref="V23" si="0">SUM(V7:Z22)</f>
        <v>15212</v>
      </c>
      <c r="W23" s="1098"/>
      <c r="X23" s="1098"/>
      <c r="Y23" s="1098"/>
      <c r="Z23" s="1098"/>
      <c r="AA23" s="1098">
        <f t="shared" ref="AA23" si="1">SUM(AA7:AE22)</f>
        <v>468</v>
      </c>
      <c r="AB23" s="1098"/>
      <c r="AC23" s="1098"/>
      <c r="AD23" s="1098"/>
      <c r="AE23" s="1099"/>
      <c r="AF23" s="1100">
        <v>425</v>
      </c>
      <c r="AG23" s="1098"/>
      <c r="AH23" s="1098"/>
      <c r="AI23" s="1098"/>
      <c r="AJ23" s="1101"/>
      <c r="AK23" s="1102"/>
      <c r="AL23" s="1103"/>
      <c r="AM23" s="1103"/>
      <c r="AN23" s="1103"/>
      <c r="AO23" s="1103"/>
      <c r="AP23" s="1098">
        <f>SUM(AP7:AT22)</f>
        <v>18142</v>
      </c>
      <c r="AQ23" s="1098"/>
      <c r="AR23" s="1098"/>
      <c r="AS23" s="1098"/>
      <c r="AT23" s="1098"/>
      <c r="AU23" s="1104"/>
      <c r="AV23" s="1104"/>
      <c r="AW23" s="1104"/>
      <c r="AX23" s="1104"/>
      <c r="AY23" s="1105"/>
      <c r="AZ23" s="1094" t="s">
        <v>541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4"/>
      <c r="CI23" s="1015"/>
      <c r="CJ23" s="1015"/>
      <c r="CK23" s="1015"/>
      <c r="CL23" s="1016"/>
      <c r="CM23" s="1014"/>
      <c r="CN23" s="1015"/>
      <c r="CO23" s="1015"/>
      <c r="CP23" s="1015"/>
      <c r="CQ23" s="1016"/>
      <c r="CR23" s="1014"/>
      <c r="CS23" s="1015"/>
      <c r="CT23" s="1015"/>
      <c r="CU23" s="1015"/>
      <c r="CV23" s="1016"/>
      <c r="CW23" s="1014"/>
      <c r="CX23" s="1015"/>
      <c r="CY23" s="1015"/>
      <c r="CZ23" s="1015"/>
      <c r="DA23" s="1016"/>
      <c r="DB23" s="1014"/>
      <c r="DC23" s="1015"/>
      <c r="DD23" s="1015"/>
      <c r="DE23" s="1015"/>
      <c r="DF23" s="1016"/>
      <c r="DG23" s="1014"/>
      <c r="DH23" s="1015"/>
      <c r="DI23" s="1015"/>
      <c r="DJ23" s="1015"/>
      <c r="DK23" s="1016"/>
      <c r="DL23" s="1014"/>
      <c r="DM23" s="1015"/>
      <c r="DN23" s="1015"/>
      <c r="DO23" s="1015"/>
      <c r="DP23" s="1016"/>
      <c r="DQ23" s="1014"/>
      <c r="DR23" s="1015"/>
      <c r="DS23" s="1015"/>
      <c r="DT23" s="1015"/>
      <c r="DU23" s="1016"/>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4"/>
      <c r="CI24" s="1015"/>
      <c r="CJ24" s="1015"/>
      <c r="CK24" s="1015"/>
      <c r="CL24" s="1016"/>
      <c r="CM24" s="1014"/>
      <c r="CN24" s="1015"/>
      <c r="CO24" s="1015"/>
      <c r="CP24" s="1015"/>
      <c r="CQ24" s="1016"/>
      <c r="CR24" s="1014"/>
      <c r="CS24" s="1015"/>
      <c r="CT24" s="1015"/>
      <c r="CU24" s="1015"/>
      <c r="CV24" s="1016"/>
      <c r="CW24" s="1014"/>
      <c r="CX24" s="1015"/>
      <c r="CY24" s="1015"/>
      <c r="CZ24" s="1015"/>
      <c r="DA24" s="1016"/>
      <c r="DB24" s="1014"/>
      <c r="DC24" s="1015"/>
      <c r="DD24" s="1015"/>
      <c r="DE24" s="1015"/>
      <c r="DF24" s="1016"/>
      <c r="DG24" s="1014"/>
      <c r="DH24" s="1015"/>
      <c r="DI24" s="1015"/>
      <c r="DJ24" s="1015"/>
      <c r="DK24" s="1016"/>
      <c r="DL24" s="1014"/>
      <c r="DM24" s="1015"/>
      <c r="DN24" s="1015"/>
      <c r="DO24" s="1015"/>
      <c r="DP24" s="1016"/>
      <c r="DQ24" s="1014"/>
      <c r="DR24" s="1015"/>
      <c r="DS24" s="1015"/>
      <c r="DT24" s="1015"/>
      <c r="DU24" s="1016"/>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4"/>
      <c r="CI25" s="1015"/>
      <c r="CJ25" s="1015"/>
      <c r="CK25" s="1015"/>
      <c r="CL25" s="1016"/>
      <c r="CM25" s="1014"/>
      <c r="CN25" s="1015"/>
      <c r="CO25" s="1015"/>
      <c r="CP25" s="1015"/>
      <c r="CQ25" s="1016"/>
      <c r="CR25" s="1014"/>
      <c r="CS25" s="1015"/>
      <c r="CT25" s="1015"/>
      <c r="CU25" s="1015"/>
      <c r="CV25" s="1016"/>
      <c r="CW25" s="1014"/>
      <c r="CX25" s="1015"/>
      <c r="CY25" s="1015"/>
      <c r="CZ25" s="1015"/>
      <c r="DA25" s="1016"/>
      <c r="DB25" s="1014"/>
      <c r="DC25" s="1015"/>
      <c r="DD25" s="1015"/>
      <c r="DE25" s="1015"/>
      <c r="DF25" s="1016"/>
      <c r="DG25" s="1014"/>
      <c r="DH25" s="1015"/>
      <c r="DI25" s="1015"/>
      <c r="DJ25" s="1015"/>
      <c r="DK25" s="1016"/>
      <c r="DL25" s="1014"/>
      <c r="DM25" s="1015"/>
      <c r="DN25" s="1015"/>
      <c r="DO25" s="1015"/>
      <c r="DP25" s="1016"/>
      <c r="DQ25" s="1014"/>
      <c r="DR25" s="1015"/>
      <c r="DS25" s="1015"/>
      <c r="DT25" s="1015"/>
      <c r="DU25" s="1016"/>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4"/>
      <c r="CI26" s="1015"/>
      <c r="CJ26" s="1015"/>
      <c r="CK26" s="1015"/>
      <c r="CL26" s="1016"/>
      <c r="CM26" s="1014"/>
      <c r="CN26" s="1015"/>
      <c r="CO26" s="1015"/>
      <c r="CP26" s="1015"/>
      <c r="CQ26" s="1016"/>
      <c r="CR26" s="1014"/>
      <c r="CS26" s="1015"/>
      <c r="CT26" s="1015"/>
      <c r="CU26" s="1015"/>
      <c r="CV26" s="1016"/>
      <c r="CW26" s="1014"/>
      <c r="CX26" s="1015"/>
      <c r="CY26" s="1015"/>
      <c r="CZ26" s="1015"/>
      <c r="DA26" s="1016"/>
      <c r="DB26" s="1014"/>
      <c r="DC26" s="1015"/>
      <c r="DD26" s="1015"/>
      <c r="DE26" s="1015"/>
      <c r="DF26" s="1016"/>
      <c r="DG26" s="1014"/>
      <c r="DH26" s="1015"/>
      <c r="DI26" s="1015"/>
      <c r="DJ26" s="1015"/>
      <c r="DK26" s="1016"/>
      <c r="DL26" s="1014"/>
      <c r="DM26" s="1015"/>
      <c r="DN26" s="1015"/>
      <c r="DO26" s="1015"/>
      <c r="DP26" s="1016"/>
      <c r="DQ26" s="1014"/>
      <c r="DR26" s="1015"/>
      <c r="DS26" s="1015"/>
      <c r="DT26" s="1015"/>
      <c r="DU26" s="1016"/>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4"/>
      <c r="CI27" s="1015"/>
      <c r="CJ27" s="1015"/>
      <c r="CK27" s="1015"/>
      <c r="CL27" s="1016"/>
      <c r="CM27" s="1014"/>
      <c r="CN27" s="1015"/>
      <c r="CO27" s="1015"/>
      <c r="CP27" s="1015"/>
      <c r="CQ27" s="1016"/>
      <c r="CR27" s="1014"/>
      <c r="CS27" s="1015"/>
      <c r="CT27" s="1015"/>
      <c r="CU27" s="1015"/>
      <c r="CV27" s="1016"/>
      <c r="CW27" s="1014"/>
      <c r="CX27" s="1015"/>
      <c r="CY27" s="1015"/>
      <c r="CZ27" s="1015"/>
      <c r="DA27" s="1016"/>
      <c r="DB27" s="1014"/>
      <c r="DC27" s="1015"/>
      <c r="DD27" s="1015"/>
      <c r="DE27" s="1015"/>
      <c r="DF27" s="1016"/>
      <c r="DG27" s="1014"/>
      <c r="DH27" s="1015"/>
      <c r="DI27" s="1015"/>
      <c r="DJ27" s="1015"/>
      <c r="DK27" s="1016"/>
      <c r="DL27" s="1014"/>
      <c r="DM27" s="1015"/>
      <c r="DN27" s="1015"/>
      <c r="DO27" s="1015"/>
      <c r="DP27" s="1016"/>
      <c r="DQ27" s="1014"/>
      <c r="DR27" s="1015"/>
      <c r="DS27" s="1015"/>
      <c r="DT27" s="1015"/>
      <c r="DU27" s="1016"/>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3638</v>
      </c>
      <c r="R28" s="1083"/>
      <c r="S28" s="1083"/>
      <c r="T28" s="1083"/>
      <c r="U28" s="1083"/>
      <c r="V28" s="1083">
        <v>3478</v>
      </c>
      <c r="W28" s="1083"/>
      <c r="X28" s="1083"/>
      <c r="Y28" s="1083"/>
      <c r="Z28" s="1083"/>
      <c r="AA28" s="1083">
        <f t="shared" ref="AA28:AA29" si="2">Q28-V28</f>
        <v>160</v>
      </c>
      <c r="AB28" s="1083"/>
      <c r="AC28" s="1083"/>
      <c r="AD28" s="1083"/>
      <c r="AE28" s="1084"/>
      <c r="AF28" s="1085">
        <v>160</v>
      </c>
      <c r="AG28" s="1083"/>
      <c r="AH28" s="1083"/>
      <c r="AI28" s="1083"/>
      <c r="AJ28" s="1086"/>
      <c r="AK28" s="1087">
        <v>216</v>
      </c>
      <c r="AL28" s="1075"/>
      <c r="AM28" s="1075"/>
      <c r="AN28" s="1075"/>
      <c r="AO28" s="1075"/>
      <c r="AP28" s="1075" t="s">
        <v>540</v>
      </c>
      <c r="AQ28" s="1075"/>
      <c r="AR28" s="1075"/>
      <c r="AS28" s="1075"/>
      <c r="AT28" s="1075"/>
      <c r="AU28" s="1075" t="s">
        <v>539</v>
      </c>
      <c r="AV28" s="1075"/>
      <c r="AW28" s="1075"/>
      <c r="AX28" s="1075"/>
      <c r="AY28" s="1075"/>
      <c r="AZ28" s="1076" t="s">
        <v>540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4"/>
      <c r="CI28" s="1015"/>
      <c r="CJ28" s="1015"/>
      <c r="CK28" s="1015"/>
      <c r="CL28" s="1016"/>
      <c r="CM28" s="1014"/>
      <c r="CN28" s="1015"/>
      <c r="CO28" s="1015"/>
      <c r="CP28" s="1015"/>
      <c r="CQ28" s="1016"/>
      <c r="CR28" s="1014"/>
      <c r="CS28" s="1015"/>
      <c r="CT28" s="1015"/>
      <c r="CU28" s="1015"/>
      <c r="CV28" s="1016"/>
      <c r="CW28" s="1014"/>
      <c r="CX28" s="1015"/>
      <c r="CY28" s="1015"/>
      <c r="CZ28" s="1015"/>
      <c r="DA28" s="1016"/>
      <c r="DB28" s="1014"/>
      <c r="DC28" s="1015"/>
      <c r="DD28" s="1015"/>
      <c r="DE28" s="1015"/>
      <c r="DF28" s="1016"/>
      <c r="DG28" s="1014"/>
      <c r="DH28" s="1015"/>
      <c r="DI28" s="1015"/>
      <c r="DJ28" s="1015"/>
      <c r="DK28" s="1016"/>
      <c r="DL28" s="1014"/>
      <c r="DM28" s="1015"/>
      <c r="DN28" s="1015"/>
      <c r="DO28" s="1015"/>
      <c r="DP28" s="1016"/>
      <c r="DQ28" s="1014"/>
      <c r="DR28" s="1015"/>
      <c r="DS28" s="1015"/>
      <c r="DT28" s="1015"/>
      <c r="DU28" s="1016"/>
      <c r="DV28" s="1021"/>
      <c r="DW28" s="1022"/>
      <c r="DX28" s="1022"/>
      <c r="DY28" s="1022"/>
      <c r="DZ28" s="1023"/>
      <c r="EA28" s="199"/>
    </row>
    <row r="29" spans="1:131" s="200" customFormat="1" ht="26.25" customHeight="1">
      <c r="A29" s="219">
        <v>2</v>
      </c>
      <c r="B29" s="1048" t="s">
        <v>383</v>
      </c>
      <c r="C29" s="1049"/>
      <c r="D29" s="1049"/>
      <c r="E29" s="1049"/>
      <c r="F29" s="1049"/>
      <c r="G29" s="1049"/>
      <c r="H29" s="1049"/>
      <c r="I29" s="1049"/>
      <c r="J29" s="1049"/>
      <c r="K29" s="1049"/>
      <c r="L29" s="1049"/>
      <c r="M29" s="1049"/>
      <c r="N29" s="1049"/>
      <c r="O29" s="1049"/>
      <c r="P29" s="1050"/>
      <c r="Q29" s="1072">
        <v>298</v>
      </c>
      <c r="R29" s="1073"/>
      <c r="S29" s="1073"/>
      <c r="T29" s="1073"/>
      <c r="U29" s="1073"/>
      <c r="V29" s="1073">
        <v>298</v>
      </c>
      <c r="W29" s="1073"/>
      <c r="X29" s="1073"/>
      <c r="Y29" s="1073"/>
      <c r="Z29" s="1073"/>
      <c r="AA29" s="1073">
        <f t="shared" si="2"/>
        <v>0</v>
      </c>
      <c r="AB29" s="1073"/>
      <c r="AC29" s="1073"/>
      <c r="AD29" s="1073"/>
      <c r="AE29" s="1074"/>
      <c r="AF29" s="1054">
        <v>0</v>
      </c>
      <c r="AG29" s="1055"/>
      <c r="AH29" s="1055"/>
      <c r="AI29" s="1055"/>
      <c r="AJ29" s="1056"/>
      <c r="AK29" s="1009">
        <v>76</v>
      </c>
      <c r="AL29" s="1000"/>
      <c r="AM29" s="1000"/>
      <c r="AN29" s="1000"/>
      <c r="AO29" s="1000"/>
      <c r="AP29" s="1000" t="s">
        <v>540</v>
      </c>
      <c r="AQ29" s="1000"/>
      <c r="AR29" s="1000"/>
      <c r="AS29" s="1000"/>
      <c r="AT29" s="1000"/>
      <c r="AU29" s="1000" t="s">
        <v>540</v>
      </c>
      <c r="AV29" s="1000"/>
      <c r="AW29" s="1000"/>
      <c r="AX29" s="1000"/>
      <c r="AY29" s="1000"/>
      <c r="AZ29" s="1071" t="s">
        <v>539</v>
      </c>
      <c r="BA29" s="1071"/>
      <c r="BB29" s="1071"/>
      <c r="BC29" s="1071"/>
      <c r="BD29" s="1071"/>
      <c r="BE29" s="1066"/>
      <c r="BF29" s="1066"/>
      <c r="BG29" s="1066"/>
      <c r="BH29" s="1066"/>
      <c r="BI29" s="1067"/>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4"/>
      <c r="CI29" s="1015"/>
      <c r="CJ29" s="1015"/>
      <c r="CK29" s="1015"/>
      <c r="CL29" s="1016"/>
      <c r="CM29" s="1014"/>
      <c r="CN29" s="1015"/>
      <c r="CO29" s="1015"/>
      <c r="CP29" s="1015"/>
      <c r="CQ29" s="1016"/>
      <c r="CR29" s="1014"/>
      <c r="CS29" s="1015"/>
      <c r="CT29" s="1015"/>
      <c r="CU29" s="1015"/>
      <c r="CV29" s="1016"/>
      <c r="CW29" s="1014"/>
      <c r="CX29" s="1015"/>
      <c r="CY29" s="1015"/>
      <c r="CZ29" s="1015"/>
      <c r="DA29" s="1016"/>
      <c r="DB29" s="1014"/>
      <c r="DC29" s="1015"/>
      <c r="DD29" s="1015"/>
      <c r="DE29" s="1015"/>
      <c r="DF29" s="1016"/>
      <c r="DG29" s="1014"/>
      <c r="DH29" s="1015"/>
      <c r="DI29" s="1015"/>
      <c r="DJ29" s="1015"/>
      <c r="DK29" s="1016"/>
      <c r="DL29" s="1014"/>
      <c r="DM29" s="1015"/>
      <c r="DN29" s="1015"/>
      <c r="DO29" s="1015"/>
      <c r="DP29" s="1016"/>
      <c r="DQ29" s="1014"/>
      <c r="DR29" s="1015"/>
      <c r="DS29" s="1015"/>
      <c r="DT29" s="1015"/>
      <c r="DU29" s="1016"/>
      <c r="DV29" s="1021"/>
      <c r="DW29" s="1022"/>
      <c r="DX29" s="1022"/>
      <c r="DY29" s="1022"/>
      <c r="DZ29" s="1023"/>
      <c r="EA29" s="199"/>
    </row>
    <row r="30" spans="1:131" s="200" customFormat="1" ht="26.25" customHeight="1">
      <c r="A30" s="219">
        <v>3</v>
      </c>
      <c r="B30" s="1048" t="s">
        <v>384</v>
      </c>
      <c r="C30" s="1049"/>
      <c r="D30" s="1049"/>
      <c r="E30" s="1049"/>
      <c r="F30" s="1049"/>
      <c r="G30" s="1049"/>
      <c r="H30" s="1049"/>
      <c r="I30" s="1049"/>
      <c r="J30" s="1049"/>
      <c r="K30" s="1049"/>
      <c r="L30" s="1049"/>
      <c r="M30" s="1049"/>
      <c r="N30" s="1049"/>
      <c r="O30" s="1049"/>
      <c r="P30" s="1050"/>
      <c r="Q30" s="1072">
        <v>794</v>
      </c>
      <c r="R30" s="1073"/>
      <c r="S30" s="1073"/>
      <c r="T30" s="1073"/>
      <c r="U30" s="1073"/>
      <c r="V30" s="1073">
        <v>724</v>
      </c>
      <c r="W30" s="1073"/>
      <c r="X30" s="1073"/>
      <c r="Y30" s="1073"/>
      <c r="Z30" s="1073"/>
      <c r="AA30" s="1073">
        <f>Q30-V30</f>
        <v>70</v>
      </c>
      <c r="AB30" s="1073"/>
      <c r="AC30" s="1073"/>
      <c r="AD30" s="1073"/>
      <c r="AE30" s="1074"/>
      <c r="AF30" s="1054">
        <v>137</v>
      </c>
      <c r="AG30" s="1055"/>
      <c r="AH30" s="1055"/>
      <c r="AI30" s="1055"/>
      <c r="AJ30" s="1056"/>
      <c r="AK30" s="1009">
        <v>143</v>
      </c>
      <c r="AL30" s="1000"/>
      <c r="AM30" s="1000"/>
      <c r="AN30" s="1000"/>
      <c r="AO30" s="1000"/>
      <c r="AP30" s="1000">
        <v>1576</v>
      </c>
      <c r="AQ30" s="1000"/>
      <c r="AR30" s="1000"/>
      <c r="AS30" s="1000"/>
      <c r="AT30" s="1000"/>
      <c r="AU30" s="1000">
        <v>295</v>
      </c>
      <c r="AV30" s="1000"/>
      <c r="AW30" s="1000"/>
      <c r="AX30" s="1000"/>
      <c r="AY30" s="1000"/>
      <c r="AZ30" s="1071" t="s">
        <v>539</v>
      </c>
      <c r="BA30" s="1071"/>
      <c r="BB30" s="1071"/>
      <c r="BC30" s="1071"/>
      <c r="BD30" s="1071"/>
      <c r="BE30" s="1066" t="s">
        <v>385</v>
      </c>
      <c r="BF30" s="1066"/>
      <c r="BG30" s="1066"/>
      <c r="BH30" s="1066"/>
      <c r="BI30" s="1067"/>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4"/>
      <c r="CI30" s="1015"/>
      <c r="CJ30" s="1015"/>
      <c r="CK30" s="1015"/>
      <c r="CL30" s="1016"/>
      <c r="CM30" s="1014"/>
      <c r="CN30" s="1015"/>
      <c r="CO30" s="1015"/>
      <c r="CP30" s="1015"/>
      <c r="CQ30" s="1016"/>
      <c r="CR30" s="1014"/>
      <c r="CS30" s="1015"/>
      <c r="CT30" s="1015"/>
      <c r="CU30" s="1015"/>
      <c r="CV30" s="1016"/>
      <c r="CW30" s="1014"/>
      <c r="CX30" s="1015"/>
      <c r="CY30" s="1015"/>
      <c r="CZ30" s="1015"/>
      <c r="DA30" s="1016"/>
      <c r="DB30" s="1014"/>
      <c r="DC30" s="1015"/>
      <c r="DD30" s="1015"/>
      <c r="DE30" s="1015"/>
      <c r="DF30" s="1016"/>
      <c r="DG30" s="1014"/>
      <c r="DH30" s="1015"/>
      <c r="DI30" s="1015"/>
      <c r="DJ30" s="1015"/>
      <c r="DK30" s="1016"/>
      <c r="DL30" s="1014"/>
      <c r="DM30" s="1015"/>
      <c r="DN30" s="1015"/>
      <c r="DO30" s="1015"/>
      <c r="DP30" s="1016"/>
      <c r="DQ30" s="1014"/>
      <c r="DR30" s="1015"/>
      <c r="DS30" s="1015"/>
      <c r="DT30" s="1015"/>
      <c r="DU30" s="1016"/>
      <c r="DV30" s="1021"/>
      <c r="DW30" s="1022"/>
      <c r="DX30" s="1022"/>
      <c r="DY30" s="1022"/>
      <c r="DZ30" s="1023"/>
      <c r="EA30" s="199"/>
    </row>
    <row r="31" spans="1:131" s="200" customFormat="1" ht="26.25" customHeight="1">
      <c r="A31" s="219">
        <v>4</v>
      </c>
      <c r="B31" s="1048" t="s">
        <v>386</v>
      </c>
      <c r="C31" s="1049"/>
      <c r="D31" s="1049"/>
      <c r="E31" s="1049"/>
      <c r="F31" s="1049"/>
      <c r="G31" s="1049"/>
      <c r="H31" s="1049"/>
      <c r="I31" s="1049"/>
      <c r="J31" s="1049"/>
      <c r="K31" s="1049"/>
      <c r="L31" s="1049"/>
      <c r="M31" s="1049"/>
      <c r="N31" s="1049"/>
      <c r="O31" s="1049"/>
      <c r="P31" s="1050"/>
      <c r="Q31" s="1072">
        <v>11</v>
      </c>
      <c r="R31" s="1073"/>
      <c r="S31" s="1073"/>
      <c r="T31" s="1073"/>
      <c r="U31" s="1073"/>
      <c r="V31" s="1073">
        <v>12</v>
      </c>
      <c r="W31" s="1073"/>
      <c r="X31" s="1073"/>
      <c r="Y31" s="1073"/>
      <c r="Z31" s="1073"/>
      <c r="AA31" s="1073">
        <f t="shared" ref="AA31:AA33" si="3">Q31-V31</f>
        <v>-1</v>
      </c>
      <c r="AB31" s="1073"/>
      <c r="AC31" s="1073"/>
      <c r="AD31" s="1073"/>
      <c r="AE31" s="1074"/>
      <c r="AF31" s="1054">
        <v>31</v>
      </c>
      <c r="AG31" s="1055"/>
      <c r="AH31" s="1055"/>
      <c r="AI31" s="1055"/>
      <c r="AJ31" s="1056"/>
      <c r="AK31" s="1009" t="s">
        <v>540</v>
      </c>
      <c r="AL31" s="1000"/>
      <c r="AM31" s="1000"/>
      <c r="AN31" s="1000"/>
      <c r="AO31" s="1000"/>
      <c r="AP31" s="1000" t="s">
        <v>539</v>
      </c>
      <c r="AQ31" s="1000"/>
      <c r="AR31" s="1000"/>
      <c r="AS31" s="1000"/>
      <c r="AT31" s="1000"/>
      <c r="AU31" s="1000" t="s">
        <v>540</v>
      </c>
      <c r="AV31" s="1000"/>
      <c r="AW31" s="1000"/>
      <c r="AX31" s="1000"/>
      <c r="AY31" s="1000"/>
      <c r="AZ31" s="1071" t="s">
        <v>540</v>
      </c>
      <c r="BA31" s="1071"/>
      <c r="BB31" s="1071"/>
      <c r="BC31" s="1071"/>
      <c r="BD31" s="1071"/>
      <c r="BE31" s="1066" t="s">
        <v>385</v>
      </c>
      <c r="BF31" s="1066"/>
      <c r="BG31" s="1066"/>
      <c r="BH31" s="1066"/>
      <c r="BI31" s="1067"/>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4"/>
      <c r="CI31" s="1015"/>
      <c r="CJ31" s="1015"/>
      <c r="CK31" s="1015"/>
      <c r="CL31" s="1016"/>
      <c r="CM31" s="1014"/>
      <c r="CN31" s="1015"/>
      <c r="CO31" s="1015"/>
      <c r="CP31" s="1015"/>
      <c r="CQ31" s="1016"/>
      <c r="CR31" s="1014"/>
      <c r="CS31" s="1015"/>
      <c r="CT31" s="1015"/>
      <c r="CU31" s="1015"/>
      <c r="CV31" s="1016"/>
      <c r="CW31" s="1014"/>
      <c r="CX31" s="1015"/>
      <c r="CY31" s="1015"/>
      <c r="CZ31" s="1015"/>
      <c r="DA31" s="1016"/>
      <c r="DB31" s="1014"/>
      <c r="DC31" s="1015"/>
      <c r="DD31" s="1015"/>
      <c r="DE31" s="1015"/>
      <c r="DF31" s="1016"/>
      <c r="DG31" s="1014"/>
      <c r="DH31" s="1015"/>
      <c r="DI31" s="1015"/>
      <c r="DJ31" s="1015"/>
      <c r="DK31" s="1016"/>
      <c r="DL31" s="1014"/>
      <c r="DM31" s="1015"/>
      <c r="DN31" s="1015"/>
      <c r="DO31" s="1015"/>
      <c r="DP31" s="1016"/>
      <c r="DQ31" s="1014"/>
      <c r="DR31" s="1015"/>
      <c r="DS31" s="1015"/>
      <c r="DT31" s="1015"/>
      <c r="DU31" s="1016"/>
      <c r="DV31" s="1021"/>
      <c r="DW31" s="1022"/>
      <c r="DX31" s="1022"/>
      <c r="DY31" s="1022"/>
      <c r="DZ31" s="1023"/>
      <c r="EA31" s="199"/>
    </row>
    <row r="32" spans="1:131" s="200" customFormat="1" ht="26.25" customHeight="1">
      <c r="A32" s="219">
        <v>5</v>
      </c>
      <c r="B32" s="1048" t="s">
        <v>387</v>
      </c>
      <c r="C32" s="1049"/>
      <c r="D32" s="1049"/>
      <c r="E32" s="1049"/>
      <c r="F32" s="1049"/>
      <c r="G32" s="1049"/>
      <c r="H32" s="1049"/>
      <c r="I32" s="1049"/>
      <c r="J32" s="1049"/>
      <c r="K32" s="1049"/>
      <c r="L32" s="1049"/>
      <c r="M32" s="1049"/>
      <c r="N32" s="1049"/>
      <c r="O32" s="1049"/>
      <c r="P32" s="1050"/>
      <c r="Q32" s="1072">
        <v>1109</v>
      </c>
      <c r="R32" s="1073"/>
      <c r="S32" s="1073"/>
      <c r="T32" s="1073"/>
      <c r="U32" s="1073"/>
      <c r="V32" s="1073">
        <v>1109</v>
      </c>
      <c r="W32" s="1073"/>
      <c r="X32" s="1073"/>
      <c r="Y32" s="1073"/>
      <c r="Z32" s="1073"/>
      <c r="AA32" s="1073">
        <f t="shared" si="3"/>
        <v>0</v>
      </c>
      <c r="AB32" s="1073"/>
      <c r="AC32" s="1073"/>
      <c r="AD32" s="1073"/>
      <c r="AE32" s="1074"/>
      <c r="AF32" s="1054">
        <v>180</v>
      </c>
      <c r="AG32" s="1055"/>
      <c r="AH32" s="1055"/>
      <c r="AI32" s="1055"/>
      <c r="AJ32" s="1056"/>
      <c r="AK32" s="1009">
        <v>361</v>
      </c>
      <c r="AL32" s="1000"/>
      <c r="AM32" s="1000"/>
      <c r="AN32" s="1000"/>
      <c r="AO32" s="1000"/>
      <c r="AP32" s="1000">
        <v>11037</v>
      </c>
      <c r="AQ32" s="1000"/>
      <c r="AR32" s="1000"/>
      <c r="AS32" s="1000"/>
      <c r="AT32" s="1000"/>
      <c r="AU32" s="1000">
        <v>4768</v>
      </c>
      <c r="AV32" s="1000"/>
      <c r="AW32" s="1000"/>
      <c r="AX32" s="1000"/>
      <c r="AY32" s="1000"/>
      <c r="AZ32" s="1071" t="s">
        <v>540</v>
      </c>
      <c r="BA32" s="1071"/>
      <c r="BB32" s="1071"/>
      <c r="BC32" s="1071"/>
      <c r="BD32" s="1071"/>
      <c r="BE32" s="1066" t="s">
        <v>385</v>
      </c>
      <c r="BF32" s="1066"/>
      <c r="BG32" s="1066"/>
      <c r="BH32" s="1066"/>
      <c r="BI32" s="1067"/>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4"/>
      <c r="CI32" s="1015"/>
      <c r="CJ32" s="1015"/>
      <c r="CK32" s="1015"/>
      <c r="CL32" s="1016"/>
      <c r="CM32" s="1014"/>
      <c r="CN32" s="1015"/>
      <c r="CO32" s="1015"/>
      <c r="CP32" s="1015"/>
      <c r="CQ32" s="1016"/>
      <c r="CR32" s="1014"/>
      <c r="CS32" s="1015"/>
      <c r="CT32" s="1015"/>
      <c r="CU32" s="1015"/>
      <c r="CV32" s="1016"/>
      <c r="CW32" s="1014"/>
      <c r="CX32" s="1015"/>
      <c r="CY32" s="1015"/>
      <c r="CZ32" s="1015"/>
      <c r="DA32" s="1016"/>
      <c r="DB32" s="1014"/>
      <c r="DC32" s="1015"/>
      <c r="DD32" s="1015"/>
      <c r="DE32" s="1015"/>
      <c r="DF32" s="1016"/>
      <c r="DG32" s="1014"/>
      <c r="DH32" s="1015"/>
      <c r="DI32" s="1015"/>
      <c r="DJ32" s="1015"/>
      <c r="DK32" s="1016"/>
      <c r="DL32" s="1014"/>
      <c r="DM32" s="1015"/>
      <c r="DN32" s="1015"/>
      <c r="DO32" s="1015"/>
      <c r="DP32" s="1016"/>
      <c r="DQ32" s="1014"/>
      <c r="DR32" s="1015"/>
      <c r="DS32" s="1015"/>
      <c r="DT32" s="1015"/>
      <c r="DU32" s="1016"/>
      <c r="DV32" s="1021"/>
      <c r="DW32" s="1022"/>
      <c r="DX32" s="1022"/>
      <c r="DY32" s="1022"/>
      <c r="DZ32" s="1023"/>
      <c r="EA32" s="199"/>
    </row>
    <row r="33" spans="1:131" s="200" customFormat="1" ht="26.25" customHeight="1">
      <c r="A33" s="219">
        <v>6</v>
      </c>
      <c r="B33" s="1048" t="s">
        <v>388</v>
      </c>
      <c r="C33" s="1049"/>
      <c r="D33" s="1049"/>
      <c r="E33" s="1049"/>
      <c r="F33" s="1049"/>
      <c r="G33" s="1049"/>
      <c r="H33" s="1049"/>
      <c r="I33" s="1049"/>
      <c r="J33" s="1049"/>
      <c r="K33" s="1049"/>
      <c r="L33" s="1049"/>
      <c r="M33" s="1049"/>
      <c r="N33" s="1049"/>
      <c r="O33" s="1049"/>
      <c r="P33" s="1050"/>
      <c r="Q33" s="1072">
        <v>71</v>
      </c>
      <c r="R33" s="1073"/>
      <c r="S33" s="1073"/>
      <c r="T33" s="1073"/>
      <c r="U33" s="1073"/>
      <c r="V33" s="1073">
        <v>69</v>
      </c>
      <c r="W33" s="1073"/>
      <c r="X33" s="1073"/>
      <c r="Y33" s="1073"/>
      <c r="Z33" s="1073"/>
      <c r="AA33" s="1073">
        <f t="shared" si="3"/>
        <v>2</v>
      </c>
      <c r="AB33" s="1073"/>
      <c r="AC33" s="1073"/>
      <c r="AD33" s="1073"/>
      <c r="AE33" s="1074"/>
      <c r="AF33" s="1054">
        <v>15</v>
      </c>
      <c r="AG33" s="1055"/>
      <c r="AH33" s="1055"/>
      <c r="AI33" s="1055"/>
      <c r="AJ33" s="1056"/>
      <c r="AK33" s="1009">
        <v>33</v>
      </c>
      <c r="AL33" s="1000"/>
      <c r="AM33" s="1000"/>
      <c r="AN33" s="1000"/>
      <c r="AO33" s="1000"/>
      <c r="AP33" s="1000">
        <v>381</v>
      </c>
      <c r="AQ33" s="1000"/>
      <c r="AR33" s="1000"/>
      <c r="AS33" s="1000"/>
      <c r="AT33" s="1000"/>
      <c r="AU33" s="1000">
        <v>267</v>
      </c>
      <c r="AV33" s="1000"/>
      <c r="AW33" s="1000"/>
      <c r="AX33" s="1000"/>
      <c r="AY33" s="1000"/>
      <c r="AZ33" s="1071" t="s">
        <v>540</v>
      </c>
      <c r="BA33" s="1071"/>
      <c r="BB33" s="1071"/>
      <c r="BC33" s="1071"/>
      <c r="BD33" s="1071"/>
      <c r="BE33" s="1066" t="s">
        <v>385</v>
      </c>
      <c r="BF33" s="1066"/>
      <c r="BG33" s="1066"/>
      <c r="BH33" s="1066"/>
      <c r="BI33" s="1067"/>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4"/>
      <c r="CI33" s="1015"/>
      <c r="CJ33" s="1015"/>
      <c r="CK33" s="1015"/>
      <c r="CL33" s="1016"/>
      <c r="CM33" s="1014"/>
      <c r="CN33" s="1015"/>
      <c r="CO33" s="1015"/>
      <c r="CP33" s="1015"/>
      <c r="CQ33" s="1016"/>
      <c r="CR33" s="1014"/>
      <c r="CS33" s="1015"/>
      <c r="CT33" s="1015"/>
      <c r="CU33" s="1015"/>
      <c r="CV33" s="1016"/>
      <c r="CW33" s="1014"/>
      <c r="CX33" s="1015"/>
      <c r="CY33" s="1015"/>
      <c r="CZ33" s="1015"/>
      <c r="DA33" s="1016"/>
      <c r="DB33" s="1014"/>
      <c r="DC33" s="1015"/>
      <c r="DD33" s="1015"/>
      <c r="DE33" s="1015"/>
      <c r="DF33" s="1016"/>
      <c r="DG33" s="1014"/>
      <c r="DH33" s="1015"/>
      <c r="DI33" s="1015"/>
      <c r="DJ33" s="1015"/>
      <c r="DK33" s="1016"/>
      <c r="DL33" s="1014"/>
      <c r="DM33" s="1015"/>
      <c r="DN33" s="1015"/>
      <c r="DO33" s="1015"/>
      <c r="DP33" s="1016"/>
      <c r="DQ33" s="1014"/>
      <c r="DR33" s="1015"/>
      <c r="DS33" s="1015"/>
      <c r="DT33" s="1015"/>
      <c r="DU33" s="1016"/>
      <c r="DV33" s="1021"/>
      <c r="DW33" s="1022"/>
      <c r="DX33" s="1022"/>
      <c r="DY33" s="1022"/>
      <c r="DZ33" s="1023"/>
      <c r="EA33" s="199"/>
    </row>
    <row r="34" spans="1:131" s="200" customFormat="1" ht="26.25" customHeight="1">
      <c r="A34" s="219">
        <v>7</v>
      </c>
      <c r="B34" s="1048"/>
      <c r="C34" s="1049"/>
      <c r="D34" s="1049"/>
      <c r="E34" s="1049"/>
      <c r="F34" s="1049"/>
      <c r="G34" s="1049"/>
      <c r="H34" s="1049"/>
      <c r="I34" s="1049"/>
      <c r="J34" s="1049"/>
      <c r="K34" s="1049"/>
      <c r="L34" s="1049"/>
      <c r="M34" s="1049"/>
      <c r="N34" s="1049"/>
      <c r="O34" s="1049"/>
      <c r="P34" s="1050"/>
      <c r="Q34" s="1072"/>
      <c r="R34" s="1073"/>
      <c r="S34" s="1073"/>
      <c r="T34" s="1073"/>
      <c r="U34" s="1073"/>
      <c r="V34" s="1073"/>
      <c r="W34" s="1073"/>
      <c r="X34" s="1073"/>
      <c r="Y34" s="1073"/>
      <c r="Z34" s="1073"/>
      <c r="AA34" s="1073"/>
      <c r="AB34" s="1073"/>
      <c r="AC34" s="1073"/>
      <c r="AD34" s="1073"/>
      <c r="AE34" s="1074"/>
      <c r="AF34" s="1054"/>
      <c r="AG34" s="1055"/>
      <c r="AH34" s="1055"/>
      <c r="AI34" s="1055"/>
      <c r="AJ34" s="1056"/>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6"/>
      <c r="BF34" s="1066"/>
      <c r="BG34" s="1066"/>
      <c r="BH34" s="1066"/>
      <c r="BI34" s="1067"/>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4"/>
      <c r="CI34" s="1015"/>
      <c r="CJ34" s="1015"/>
      <c r="CK34" s="1015"/>
      <c r="CL34" s="1016"/>
      <c r="CM34" s="1014"/>
      <c r="CN34" s="1015"/>
      <c r="CO34" s="1015"/>
      <c r="CP34" s="1015"/>
      <c r="CQ34" s="1016"/>
      <c r="CR34" s="1014"/>
      <c r="CS34" s="1015"/>
      <c r="CT34" s="1015"/>
      <c r="CU34" s="1015"/>
      <c r="CV34" s="1016"/>
      <c r="CW34" s="1014"/>
      <c r="CX34" s="1015"/>
      <c r="CY34" s="1015"/>
      <c r="CZ34" s="1015"/>
      <c r="DA34" s="1016"/>
      <c r="DB34" s="1014"/>
      <c r="DC34" s="1015"/>
      <c r="DD34" s="1015"/>
      <c r="DE34" s="1015"/>
      <c r="DF34" s="1016"/>
      <c r="DG34" s="1014"/>
      <c r="DH34" s="1015"/>
      <c r="DI34" s="1015"/>
      <c r="DJ34" s="1015"/>
      <c r="DK34" s="1016"/>
      <c r="DL34" s="1014"/>
      <c r="DM34" s="1015"/>
      <c r="DN34" s="1015"/>
      <c r="DO34" s="1015"/>
      <c r="DP34" s="1016"/>
      <c r="DQ34" s="1014"/>
      <c r="DR34" s="1015"/>
      <c r="DS34" s="1015"/>
      <c r="DT34" s="1015"/>
      <c r="DU34" s="1016"/>
      <c r="DV34" s="1021"/>
      <c r="DW34" s="1022"/>
      <c r="DX34" s="1022"/>
      <c r="DY34" s="1022"/>
      <c r="DZ34" s="1023"/>
      <c r="EA34" s="199"/>
    </row>
    <row r="35" spans="1:131" s="200" customFormat="1" ht="26.25" customHeight="1">
      <c r="A35" s="219">
        <v>8</v>
      </c>
      <c r="B35" s="1048"/>
      <c r="C35" s="1049"/>
      <c r="D35" s="1049"/>
      <c r="E35" s="1049"/>
      <c r="F35" s="1049"/>
      <c r="G35" s="1049"/>
      <c r="H35" s="1049"/>
      <c r="I35" s="1049"/>
      <c r="J35" s="1049"/>
      <c r="K35" s="1049"/>
      <c r="L35" s="1049"/>
      <c r="M35" s="1049"/>
      <c r="N35" s="1049"/>
      <c r="O35" s="1049"/>
      <c r="P35" s="1050"/>
      <c r="Q35" s="1072"/>
      <c r="R35" s="1073"/>
      <c r="S35" s="1073"/>
      <c r="T35" s="1073"/>
      <c r="U35" s="1073"/>
      <c r="V35" s="1073"/>
      <c r="W35" s="1073"/>
      <c r="X35" s="1073"/>
      <c r="Y35" s="1073"/>
      <c r="Z35" s="1073"/>
      <c r="AA35" s="1073"/>
      <c r="AB35" s="1073"/>
      <c r="AC35" s="1073"/>
      <c r="AD35" s="1073"/>
      <c r="AE35" s="1074"/>
      <c r="AF35" s="1054"/>
      <c r="AG35" s="1055"/>
      <c r="AH35" s="1055"/>
      <c r="AI35" s="1055"/>
      <c r="AJ35" s="1056"/>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6"/>
      <c r="BF35" s="1066"/>
      <c r="BG35" s="1066"/>
      <c r="BH35" s="1066"/>
      <c r="BI35" s="1067"/>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4"/>
      <c r="CI35" s="1015"/>
      <c r="CJ35" s="1015"/>
      <c r="CK35" s="1015"/>
      <c r="CL35" s="1016"/>
      <c r="CM35" s="1014"/>
      <c r="CN35" s="1015"/>
      <c r="CO35" s="1015"/>
      <c r="CP35" s="1015"/>
      <c r="CQ35" s="1016"/>
      <c r="CR35" s="1014"/>
      <c r="CS35" s="1015"/>
      <c r="CT35" s="1015"/>
      <c r="CU35" s="1015"/>
      <c r="CV35" s="1016"/>
      <c r="CW35" s="1014"/>
      <c r="CX35" s="1015"/>
      <c r="CY35" s="1015"/>
      <c r="CZ35" s="1015"/>
      <c r="DA35" s="1016"/>
      <c r="DB35" s="1014"/>
      <c r="DC35" s="1015"/>
      <c r="DD35" s="1015"/>
      <c r="DE35" s="1015"/>
      <c r="DF35" s="1016"/>
      <c r="DG35" s="1014"/>
      <c r="DH35" s="1015"/>
      <c r="DI35" s="1015"/>
      <c r="DJ35" s="1015"/>
      <c r="DK35" s="1016"/>
      <c r="DL35" s="1014"/>
      <c r="DM35" s="1015"/>
      <c r="DN35" s="1015"/>
      <c r="DO35" s="1015"/>
      <c r="DP35" s="1016"/>
      <c r="DQ35" s="1014"/>
      <c r="DR35" s="1015"/>
      <c r="DS35" s="1015"/>
      <c r="DT35" s="1015"/>
      <c r="DU35" s="1016"/>
      <c r="DV35" s="1021"/>
      <c r="DW35" s="1022"/>
      <c r="DX35" s="1022"/>
      <c r="DY35" s="1022"/>
      <c r="DZ35" s="1023"/>
      <c r="EA35" s="199"/>
    </row>
    <row r="36" spans="1:131" s="200" customFormat="1" ht="26.25" customHeight="1">
      <c r="A36" s="219">
        <v>9</v>
      </c>
      <c r="B36" s="1048"/>
      <c r="C36" s="1049"/>
      <c r="D36" s="1049"/>
      <c r="E36" s="1049"/>
      <c r="F36" s="1049"/>
      <c r="G36" s="1049"/>
      <c r="H36" s="1049"/>
      <c r="I36" s="1049"/>
      <c r="J36" s="1049"/>
      <c r="K36" s="1049"/>
      <c r="L36" s="1049"/>
      <c r="M36" s="1049"/>
      <c r="N36" s="1049"/>
      <c r="O36" s="1049"/>
      <c r="P36" s="1050"/>
      <c r="Q36" s="1072"/>
      <c r="R36" s="1073"/>
      <c r="S36" s="1073"/>
      <c r="T36" s="1073"/>
      <c r="U36" s="1073"/>
      <c r="V36" s="1073"/>
      <c r="W36" s="1073"/>
      <c r="X36" s="1073"/>
      <c r="Y36" s="1073"/>
      <c r="Z36" s="1073"/>
      <c r="AA36" s="1073"/>
      <c r="AB36" s="1073"/>
      <c r="AC36" s="1073"/>
      <c r="AD36" s="1073"/>
      <c r="AE36" s="1074"/>
      <c r="AF36" s="1054"/>
      <c r="AG36" s="1055"/>
      <c r="AH36" s="1055"/>
      <c r="AI36" s="1055"/>
      <c r="AJ36" s="1056"/>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6"/>
      <c r="BF36" s="1066"/>
      <c r="BG36" s="1066"/>
      <c r="BH36" s="1066"/>
      <c r="BI36" s="1067"/>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4"/>
      <c r="CI36" s="1015"/>
      <c r="CJ36" s="1015"/>
      <c r="CK36" s="1015"/>
      <c r="CL36" s="1016"/>
      <c r="CM36" s="1014"/>
      <c r="CN36" s="1015"/>
      <c r="CO36" s="1015"/>
      <c r="CP36" s="1015"/>
      <c r="CQ36" s="1016"/>
      <c r="CR36" s="1014"/>
      <c r="CS36" s="1015"/>
      <c r="CT36" s="1015"/>
      <c r="CU36" s="1015"/>
      <c r="CV36" s="1016"/>
      <c r="CW36" s="1014"/>
      <c r="CX36" s="1015"/>
      <c r="CY36" s="1015"/>
      <c r="CZ36" s="1015"/>
      <c r="DA36" s="1016"/>
      <c r="DB36" s="1014"/>
      <c r="DC36" s="1015"/>
      <c r="DD36" s="1015"/>
      <c r="DE36" s="1015"/>
      <c r="DF36" s="1016"/>
      <c r="DG36" s="1014"/>
      <c r="DH36" s="1015"/>
      <c r="DI36" s="1015"/>
      <c r="DJ36" s="1015"/>
      <c r="DK36" s="1016"/>
      <c r="DL36" s="1014"/>
      <c r="DM36" s="1015"/>
      <c r="DN36" s="1015"/>
      <c r="DO36" s="1015"/>
      <c r="DP36" s="1016"/>
      <c r="DQ36" s="1014"/>
      <c r="DR36" s="1015"/>
      <c r="DS36" s="1015"/>
      <c r="DT36" s="1015"/>
      <c r="DU36" s="1016"/>
      <c r="DV36" s="1021"/>
      <c r="DW36" s="1022"/>
      <c r="DX36" s="1022"/>
      <c r="DY36" s="1022"/>
      <c r="DZ36" s="1023"/>
      <c r="EA36" s="199"/>
    </row>
    <row r="37" spans="1:131" s="200" customFormat="1" ht="26.25" customHeight="1">
      <c r="A37" s="219">
        <v>10</v>
      </c>
      <c r="B37" s="1048"/>
      <c r="C37" s="1049"/>
      <c r="D37" s="1049"/>
      <c r="E37" s="1049"/>
      <c r="F37" s="1049"/>
      <c r="G37" s="1049"/>
      <c r="H37" s="1049"/>
      <c r="I37" s="1049"/>
      <c r="J37" s="1049"/>
      <c r="K37" s="1049"/>
      <c r="L37" s="1049"/>
      <c r="M37" s="1049"/>
      <c r="N37" s="1049"/>
      <c r="O37" s="1049"/>
      <c r="P37" s="1050"/>
      <c r="Q37" s="1072"/>
      <c r="R37" s="1073"/>
      <c r="S37" s="1073"/>
      <c r="T37" s="1073"/>
      <c r="U37" s="1073"/>
      <c r="V37" s="1073"/>
      <c r="W37" s="1073"/>
      <c r="X37" s="1073"/>
      <c r="Y37" s="1073"/>
      <c r="Z37" s="1073"/>
      <c r="AA37" s="1073"/>
      <c r="AB37" s="1073"/>
      <c r="AC37" s="1073"/>
      <c r="AD37" s="1073"/>
      <c r="AE37" s="1074"/>
      <c r="AF37" s="1054"/>
      <c r="AG37" s="1055"/>
      <c r="AH37" s="1055"/>
      <c r="AI37" s="1055"/>
      <c r="AJ37" s="1056"/>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6"/>
      <c r="BF37" s="1066"/>
      <c r="BG37" s="1066"/>
      <c r="BH37" s="1066"/>
      <c r="BI37" s="1067"/>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4"/>
      <c r="CI37" s="1015"/>
      <c r="CJ37" s="1015"/>
      <c r="CK37" s="1015"/>
      <c r="CL37" s="1016"/>
      <c r="CM37" s="1014"/>
      <c r="CN37" s="1015"/>
      <c r="CO37" s="1015"/>
      <c r="CP37" s="1015"/>
      <c r="CQ37" s="1016"/>
      <c r="CR37" s="1014"/>
      <c r="CS37" s="1015"/>
      <c r="CT37" s="1015"/>
      <c r="CU37" s="1015"/>
      <c r="CV37" s="1016"/>
      <c r="CW37" s="1014"/>
      <c r="CX37" s="1015"/>
      <c r="CY37" s="1015"/>
      <c r="CZ37" s="1015"/>
      <c r="DA37" s="1016"/>
      <c r="DB37" s="1014"/>
      <c r="DC37" s="1015"/>
      <c r="DD37" s="1015"/>
      <c r="DE37" s="1015"/>
      <c r="DF37" s="1016"/>
      <c r="DG37" s="1014"/>
      <c r="DH37" s="1015"/>
      <c r="DI37" s="1015"/>
      <c r="DJ37" s="1015"/>
      <c r="DK37" s="1016"/>
      <c r="DL37" s="1014"/>
      <c r="DM37" s="1015"/>
      <c r="DN37" s="1015"/>
      <c r="DO37" s="1015"/>
      <c r="DP37" s="1016"/>
      <c r="DQ37" s="1014"/>
      <c r="DR37" s="1015"/>
      <c r="DS37" s="1015"/>
      <c r="DT37" s="1015"/>
      <c r="DU37" s="1016"/>
      <c r="DV37" s="1021"/>
      <c r="DW37" s="1022"/>
      <c r="DX37" s="1022"/>
      <c r="DY37" s="1022"/>
      <c r="DZ37" s="1023"/>
      <c r="EA37" s="199"/>
    </row>
    <row r="38" spans="1:131" s="200" customFormat="1" ht="26.25" customHeight="1">
      <c r="A38" s="219">
        <v>11</v>
      </c>
      <c r="B38" s="1048"/>
      <c r="C38" s="1049"/>
      <c r="D38" s="1049"/>
      <c r="E38" s="1049"/>
      <c r="F38" s="1049"/>
      <c r="G38" s="1049"/>
      <c r="H38" s="1049"/>
      <c r="I38" s="1049"/>
      <c r="J38" s="1049"/>
      <c r="K38" s="1049"/>
      <c r="L38" s="1049"/>
      <c r="M38" s="1049"/>
      <c r="N38" s="1049"/>
      <c r="O38" s="1049"/>
      <c r="P38" s="1050"/>
      <c r="Q38" s="1072"/>
      <c r="R38" s="1073"/>
      <c r="S38" s="1073"/>
      <c r="T38" s="1073"/>
      <c r="U38" s="1073"/>
      <c r="V38" s="1073"/>
      <c r="W38" s="1073"/>
      <c r="X38" s="1073"/>
      <c r="Y38" s="1073"/>
      <c r="Z38" s="1073"/>
      <c r="AA38" s="1073"/>
      <c r="AB38" s="1073"/>
      <c r="AC38" s="1073"/>
      <c r="AD38" s="1073"/>
      <c r="AE38" s="1074"/>
      <c r="AF38" s="1054"/>
      <c r="AG38" s="1055"/>
      <c r="AH38" s="1055"/>
      <c r="AI38" s="1055"/>
      <c r="AJ38" s="1056"/>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6"/>
      <c r="BF38" s="1066"/>
      <c r="BG38" s="1066"/>
      <c r="BH38" s="1066"/>
      <c r="BI38" s="1067"/>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4"/>
      <c r="CI38" s="1015"/>
      <c r="CJ38" s="1015"/>
      <c r="CK38" s="1015"/>
      <c r="CL38" s="1016"/>
      <c r="CM38" s="1014"/>
      <c r="CN38" s="1015"/>
      <c r="CO38" s="1015"/>
      <c r="CP38" s="1015"/>
      <c r="CQ38" s="1016"/>
      <c r="CR38" s="1014"/>
      <c r="CS38" s="1015"/>
      <c r="CT38" s="1015"/>
      <c r="CU38" s="1015"/>
      <c r="CV38" s="1016"/>
      <c r="CW38" s="1014"/>
      <c r="CX38" s="1015"/>
      <c r="CY38" s="1015"/>
      <c r="CZ38" s="1015"/>
      <c r="DA38" s="1016"/>
      <c r="DB38" s="1014"/>
      <c r="DC38" s="1015"/>
      <c r="DD38" s="1015"/>
      <c r="DE38" s="1015"/>
      <c r="DF38" s="1016"/>
      <c r="DG38" s="1014"/>
      <c r="DH38" s="1015"/>
      <c r="DI38" s="1015"/>
      <c r="DJ38" s="1015"/>
      <c r="DK38" s="1016"/>
      <c r="DL38" s="1014"/>
      <c r="DM38" s="1015"/>
      <c r="DN38" s="1015"/>
      <c r="DO38" s="1015"/>
      <c r="DP38" s="1016"/>
      <c r="DQ38" s="1014"/>
      <c r="DR38" s="1015"/>
      <c r="DS38" s="1015"/>
      <c r="DT38" s="1015"/>
      <c r="DU38" s="1016"/>
      <c r="DV38" s="1021"/>
      <c r="DW38" s="1022"/>
      <c r="DX38" s="1022"/>
      <c r="DY38" s="1022"/>
      <c r="DZ38" s="1023"/>
      <c r="EA38" s="199"/>
    </row>
    <row r="39" spans="1:131" s="200" customFormat="1" ht="26.25" customHeight="1">
      <c r="A39" s="219">
        <v>12</v>
      </c>
      <c r="B39" s="1048"/>
      <c r="C39" s="1049"/>
      <c r="D39" s="1049"/>
      <c r="E39" s="1049"/>
      <c r="F39" s="1049"/>
      <c r="G39" s="1049"/>
      <c r="H39" s="1049"/>
      <c r="I39" s="1049"/>
      <c r="J39" s="1049"/>
      <c r="K39" s="1049"/>
      <c r="L39" s="1049"/>
      <c r="M39" s="1049"/>
      <c r="N39" s="1049"/>
      <c r="O39" s="1049"/>
      <c r="P39" s="1050"/>
      <c r="Q39" s="1072"/>
      <c r="R39" s="1073"/>
      <c r="S39" s="1073"/>
      <c r="T39" s="1073"/>
      <c r="U39" s="1073"/>
      <c r="V39" s="1073"/>
      <c r="W39" s="1073"/>
      <c r="X39" s="1073"/>
      <c r="Y39" s="1073"/>
      <c r="Z39" s="1073"/>
      <c r="AA39" s="1073"/>
      <c r="AB39" s="1073"/>
      <c r="AC39" s="1073"/>
      <c r="AD39" s="1073"/>
      <c r="AE39" s="1074"/>
      <c r="AF39" s="1054"/>
      <c r="AG39" s="1055"/>
      <c r="AH39" s="1055"/>
      <c r="AI39" s="1055"/>
      <c r="AJ39" s="1056"/>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6"/>
      <c r="BF39" s="1066"/>
      <c r="BG39" s="1066"/>
      <c r="BH39" s="1066"/>
      <c r="BI39" s="1067"/>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4"/>
      <c r="CI39" s="1015"/>
      <c r="CJ39" s="1015"/>
      <c r="CK39" s="1015"/>
      <c r="CL39" s="1016"/>
      <c r="CM39" s="1014"/>
      <c r="CN39" s="1015"/>
      <c r="CO39" s="1015"/>
      <c r="CP39" s="1015"/>
      <c r="CQ39" s="1016"/>
      <c r="CR39" s="1014"/>
      <c r="CS39" s="1015"/>
      <c r="CT39" s="1015"/>
      <c r="CU39" s="1015"/>
      <c r="CV39" s="1016"/>
      <c r="CW39" s="1014"/>
      <c r="CX39" s="1015"/>
      <c r="CY39" s="1015"/>
      <c r="CZ39" s="1015"/>
      <c r="DA39" s="1016"/>
      <c r="DB39" s="1014"/>
      <c r="DC39" s="1015"/>
      <c r="DD39" s="1015"/>
      <c r="DE39" s="1015"/>
      <c r="DF39" s="1016"/>
      <c r="DG39" s="1014"/>
      <c r="DH39" s="1015"/>
      <c r="DI39" s="1015"/>
      <c r="DJ39" s="1015"/>
      <c r="DK39" s="1016"/>
      <c r="DL39" s="1014"/>
      <c r="DM39" s="1015"/>
      <c r="DN39" s="1015"/>
      <c r="DO39" s="1015"/>
      <c r="DP39" s="1016"/>
      <c r="DQ39" s="1014"/>
      <c r="DR39" s="1015"/>
      <c r="DS39" s="1015"/>
      <c r="DT39" s="1015"/>
      <c r="DU39" s="1016"/>
      <c r="DV39" s="1021"/>
      <c r="DW39" s="1022"/>
      <c r="DX39" s="1022"/>
      <c r="DY39" s="1022"/>
      <c r="DZ39" s="1023"/>
      <c r="EA39" s="199"/>
    </row>
    <row r="40" spans="1:131" s="200" customFormat="1" ht="26.25" customHeight="1">
      <c r="A40" s="214">
        <v>13</v>
      </c>
      <c r="B40" s="1048"/>
      <c r="C40" s="1049"/>
      <c r="D40" s="1049"/>
      <c r="E40" s="1049"/>
      <c r="F40" s="1049"/>
      <c r="G40" s="1049"/>
      <c r="H40" s="1049"/>
      <c r="I40" s="1049"/>
      <c r="J40" s="1049"/>
      <c r="K40" s="1049"/>
      <c r="L40" s="1049"/>
      <c r="M40" s="1049"/>
      <c r="N40" s="1049"/>
      <c r="O40" s="1049"/>
      <c r="P40" s="1050"/>
      <c r="Q40" s="1072"/>
      <c r="R40" s="1073"/>
      <c r="S40" s="1073"/>
      <c r="T40" s="1073"/>
      <c r="U40" s="1073"/>
      <c r="V40" s="1073"/>
      <c r="W40" s="1073"/>
      <c r="X40" s="1073"/>
      <c r="Y40" s="1073"/>
      <c r="Z40" s="1073"/>
      <c r="AA40" s="1073"/>
      <c r="AB40" s="1073"/>
      <c r="AC40" s="1073"/>
      <c r="AD40" s="1073"/>
      <c r="AE40" s="1074"/>
      <c r="AF40" s="1054"/>
      <c r="AG40" s="1055"/>
      <c r="AH40" s="1055"/>
      <c r="AI40" s="1055"/>
      <c r="AJ40" s="1056"/>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6"/>
      <c r="BF40" s="1066"/>
      <c r="BG40" s="1066"/>
      <c r="BH40" s="1066"/>
      <c r="BI40" s="1067"/>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4"/>
      <c r="CI40" s="1015"/>
      <c r="CJ40" s="1015"/>
      <c r="CK40" s="1015"/>
      <c r="CL40" s="1016"/>
      <c r="CM40" s="1014"/>
      <c r="CN40" s="1015"/>
      <c r="CO40" s="1015"/>
      <c r="CP40" s="1015"/>
      <c r="CQ40" s="1016"/>
      <c r="CR40" s="1014"/>
      <c r="CS40" s="1015"/>
      <c r="CT40" s="1015"/>
      <c r="CU40" s="1015"/>
      <c r="CV40" s="1016"/>
      <c r="CW40" s="1014"/>
      <c r="CX40" s="1015"/>
      <c r="CY40" s="1015"/>
      <c r="CZ40" s="1015"/>
      <c r="DA40" s="1016"/>
      <c r="DB40" s="1014"/>
      <c r="DC40" s="1015"/>
      <c r="DD40" s="1015"/>
      <c r="DE40" s="1015"/>
      <c r="DF40" s="1016"/>
      <c r="DG40" s="1014"/>
      <c r="DH40" s="1015"/>
      <c r="DI40" s="1015"/>
      <c r="DJ40" s="1015"/>
      <c r="DK40" s="1016"/>
      <c r="DL40" s="1014"/>
      <c r="DM40" s="1015"/>
      <c r="DN40" s="1015"/>
      <c r="DO40" s="1015"/>
      <c r="DP40" s="1016"/>
      <c r="DQ40" s="1014"/>
      <c r="DR40" s="1015"/>
      <c r="DS40" s="1015"/>
      <c r="DT40" s="1015"/>
      <c r="DU40" s="1016"/>
      <c r="DV40" s="1021"/>
      <c r="DW40" s="1022"/>
      <c r="DX40" s="1022"/>
      <c r="DY40" s="1022"/>
      <c r="DZ40" s="1023"/>
      <c r="EA40" s="199"/>
    </row>
    <row r="41" spans="1:131" s="200" customFormat="1" ht="26.25" customHeight="1">
      <c r="A41" s="214">
        <v>14</v>
      </c>
      <c r="B41" s="1048"/>
      <c r="C41" s="1049"/>
      <c r="D41" s="1049"/>
      <c r="E41" s="1049"/>
      <c r="F41" s="1049"/>
      <c r="G41" s="1049"/>
      <c r="H41" s="1049"/>
      <c r="I41" s="1049"/>
      <c r="J41" s="1049"/>
      <c r="K41" s="1049"/>
      <c r="L41" s="1049"/>
      <c r="M41" s="1049"/>
      <c r="N41" s="1049"/>
      <c r="O41" s="1049"/>
      <c r="P41" s="1050"/>
      <c r="Q41" s="1072"/>
      <c r="R41" s="1073"/>
      <c r="S41" s="1073"/>
      <c r="T41" s="1073"/>
      <c r="U41" s="1073"/>
      <c r="V41" s="1073"/>
      <c r="W41" s="1073"/>
      <c r="X41" s="1073"/>
      <c r="Y41" s="1073"/>
      <c r="Z41" s="1073"/>
      <c r="AA41" s="1073"/>
      <c r="AB41" s="1073"/>
      <c r="AC41" s="1073"/>
      <c r="AD41" s="1073"/>
      <c r="AE41" s="1074"/>
      <c r="AF41" s="1054"/>
      <c r="AG41" s="1055"/>
      <c r="AH41" s="1055"/>
      <c r="AI41" s="1055"/>
      <c r="AJ41" s="1056"/>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6"/>
      <c r="BF41" s="1066"/>
      <c r="BG41" s="1066"/>
      <c r="BH41" s="1066"/>
      <c r="BI41" s="1067"/>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4"/>
      <c r="CI41" s="1015"/>
      <c r="CJ41" s="1015"/>
      <c r="CK41" s="1015"/>
      <c r="CL41" s="1016"/>
      <c r="CM41" s="1014"/>
      <c r="CN41" s="1015"/>
      <c r="CO41" s="1015"/>
      <c r="CP41" s="1015"/>
      <c r="CQ41" s="1016"/>
      <c r="CR41" s="1014"/>
      <c r="CS41" s="1015"/>
      <c r="CT41" s="1015"/>
      <c r="CU41" s="1015"/>
      <c r="CV41" s="1016"/>
      <c r="CW41" s="1014"/>
      <c r="CX41" s="1015"/>
      <c r="CY41" s="1015"/>
      <c r="CZ41" s="1015"/>
      <c r="DA41" s="1016"/>
      <c r="DB41" s="1014"/>
      <c r="DC41" s="1015"/>
      <c r="DD41" s="1015"/>
      <c r="DE41" s="1015"/>
      <c r="DF41" s="1016"/>
      <c r="DG41" s="1014"/>
      <c r="DH41" s="1015"/>
      <c r="DI41" s="1015"/>
      <c r="DJ41" s="1015"/>
      <c r="DK41" s="1016"/>
      <c r="DL41" s="1014"/>
      <c r="DM41" s="1015"/>
      <c r="DN41" s="1015"/>
      <c r="DO41" s="1015"/>
      <c r="DP41" s="1016"/>
      <c r="DQ41" s="1014"/>
      <c r="DR41" s="1015"/>
      <c r="DS41" s="1015"/>
      <c r="DT41" s="1015"/>
      <c r="DU41" s="1016"/>
      <c r="DV41" s="1021"/>
      <c r="DW41" s="1022"/>
      <c r="DX41" s="1022"/>
      <c r="DY41" s="1022"/>
      <c r="DZ41" s="1023"/>
      <c r="EA41" s="199"/>
    </row>
    <row r="42" spans="1:131" s="200" customFormat="1" ht="26.25" customHeight="1">
      <c r="A42" s="214">
        <v>15</v>
      </c>
      <c r="B42" s="1048"/>
      <c r="C42" s="1049"/>
      <c r="D42" s="1049"/>
      <c r="E42" s="1049"/>
      <c r="F42" s="1049"/>
      <c r="G42" s="1049"/>
      <c r="H42" s="1049"/>
      <c r="I42" s="1049"/>
      <c r="J42" s="1049"/>
      <c r="K42" s="1049"/>
      <c r="L42" s="1049"/>
      <c r="M42" s="1049"/>
      <c r="N42" s="1049"/>
      <c r="O42" s="1049"/>
      <c r="P42" s="1050"/>
      <c r="Q42" s="1072"/>
      <c r="R42" s="1073"/>
      <c r="S42" s="1073"/>
      <c r="T42" s="1073"/>
      <c r="U42" s="1073"/>
      <c r="V42" s="1073"/>
      <c r="W42" s="1073"/>
      <c r="X42" s="1073"/>
      <c r="Y42" s="1073"/>
      <c r="Z42" s="1073"/>
      <c r="AA42" s="1073"/>
      <c r="AB42" s="1073"/>
      <c r="AC42" s="1073"/>
      <c r="AD42" s="1073"/>
      <c r="AE42" s="1074"/>
      <c r="AF42" s="1054"/>
      <c r="AG42" s="1055"/>
      <c r="AH42" s="1055"/>
      <c r="AI42" s="1055"/>
      <c r="AJ42" s="1056"/>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6"/>
      <c r="BF42" s="1066"/>
      <c r="BG42" s="1066"/>
      <c r="BH42" s="1066"/>
      <c r="BI42" s="1067"/>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4"/>
      <c r="CI42" s="1015"/>
      <c r="CJ42" s="1015"/>
      <c r="CK42" s="1015"/>
      <c r="CL42" s="1016"/>
      <c r="CM42" s="1014"/>
      <c r="CN42" s="1015"/>
      <c r="CO42" s="1015"/>
      <c r="CP42" s="1015"/>
      <c r="CQ42" s="1016"/>
      <c r="CR42" s="1014"/>
      <c r="CS42" s="1015"/>
      <c r="CT42" s="1015"/>
      <c r="CU42" s="1015"/>
      <c r="CV42" s="1016"/>
      <c r="CW42" s="1014"/>
      <c r="CX42" s="1015"/>
      <c r="CY42" s="1015"/>
      <c r="CZ42" s="1015"/>
      <c r="DA42" s="1016"/>
      <c r="DB42" s="1014"/>
      <c r="DC42" s="1015"/>
      <c r="DD42" s="1015"/>
      <c r="DE42" s="1015"/>
      <c r="DF42" s="1016"/>
      <c r="DG42" s="1014"/>
      <c r="DH42" s="1015"/>
      <c r="DI42" s="1015"/>
      <c r="DJ42" s="1015"/>
      <c r="DK42" s="1016"/>
      <c r="DL42" s="1014"/>
      <c r="DM42" s="1015"/>
      <c r="DN42" s="1015"/>
      <c r="DO42" s="1015"/>
      <c r="DP42" s="1016"/>
      <c r="DQ42" s="1014"/>
      <c r="DR42" s="1015"/>
      <c r="DS42" s="1015"/>
      <c r="DT42" s="1015"/>
      <c r="DU42" s="1016"/>
      <c r="DV42" s="1021"/>
      <c r="DW42" s="1022"/>
      <c r="DX42" s="1022"/>
      <c r="DY42" s="1022"/>
      <c r="DZ42" s="1023"/>
      <c r="EA42" s="199"/>
    </row>
    <row r="43" spans="1:131" s="200" customFormat="1" ht="26.25" customHeight="1">
      <c r="A43" s="214">
        <v>16</v>
      </c>
      <c r="B43" s="1048"/>
      <c r="C43" s="1049"/>
      <c r="D43" s="1049"/>
      <c r="E43" s="1049"/>
      <c r="F43" s="1049"/>
      <c r="G43" s="1049"/>
      <c r="H43" s="1049"/>
      <c r="I43" s="1049"/>
      <c r="J43" s="1049"/>
      <c r="K43" s="1049"/>
      <c r="L43" s="1049"/>
      <c r="M43" s="1049"/>
      <c r="N43" s="1049"/>
      <c r="O43" s="1049"/>
      <c r="P43" s="1050"/>
      <c r="Q43" s="1072"/>
      <c r="R43" s="1073"/>
      <c r="S43" s="1073"/>
      <c r="T43" s="1073"/>
      <c r="U43" s="1073"/>
      <c r="V43" s="1073"/>
      <c r="W43" s="1073"/>
      <c r="X43" s="1073"/>
      <c r="Y43" s="1073"/>
      <c r="Z43" s="1073"/>
      <c r="AA43" s="1073"/>
      <c r="AB43" s="1073"/>
      <c r="AC43" s="1073"/>
      <c r="AD43" s="1073"/>
      <c r="AE43" s="1074"/>
      <c r="AF43" s="1054"/>
      <c r="AG43" s="1055"/>
      <c r="AH43" s="1055"/>
      <c r="AI43" s="1055"/>
      <c r="AJ43" s="1056"/>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6"/>
      <c r="BF43" s="1066"/>
      <c r="BG43" s="1066"/>
      <c r="BH43" s="1066"/>
      <c r="BI43" s="1067"/>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4"/>
      <c r="CI43" s="1015"/>
      <c r="CJ43" s="1015"/>
      <c r="CK43" s="1015"/>
      <c r="CL43" s="1016"/>
      <c r="CM43" s="1014"/>
      <c r="CN43" s="1015"/>
      <c r="CO43" s="1015"/>
      <c r="CP43" s="1015"/>
      <c r="CQ43" s="1016"/>
      <c r="CR43" s="1014"/>
      <c r="CS43" s="1015"/>
      <c r="CT43" s="1015"/>
      <c r="CU43" s="1015"/>
      <c r="CV43" s="1016"/>
      <c r="CW43" s="1014"/>
      <c r="CX43" s="1015"/>
      <c r="CY43" s="1015"/>
      <c r="CZ43" s="1015"/>
      <c r="DA43" s="1016"/>
      <c r="DB43" s="1014"/>
      <c r="DC43" s="1015"/>
      <c r="DD43" s="1015"/>
      <c r="DE43" s="1015"/>
      <c r="DF43" s="1016"/>
      <c r="DG43" s="1014"/>
      <c r="DH43" s="1015"/>
      <c r="DI43" s="1015"/>
      <c r="DJ43" s="1015"/>
      <c r="DK43" s="1016"/>
      <c r="DL43" s="1014"/>
      <c r="DM43" s="1015"/>
      <c r="DN43" s="1015"/>
      <c r="DO43" s="1015"/>
      <c r="DP43" s="1016"/>
      <c r="DQ43" s="1014"/>
      <c r="DR43" s="1015"/>
      <c r="DS43" s="1015"/>
      <c r="DT43" s="1015"/>
      <c r="DU43" s="1016"/>
      <c r="DV43" s="1021"/>
      <c r="DW43" s="1022"/>
      <c r="DX43" s="1022"/>
      <c r="DY43" s="1022"/>
      <c r="DZ43" s="1023"/>
      <c r="EA43" s="199"/>
    </row>
    <row r="44" spans="1:131" s="200" customFormat="1" ht="26.25" customHeight="1">
      <c r="A44" s="214">
        <v>17</v>
      </c>
      <c r="B44" s="1048"/>
      <c r="C44" s="1049"/>
      <c r="D44" s="1049"/>
      <c r="E44" s="1049"/>
      <c r="F44" s="1049"/>
      <c r="G44" s="1049"/>
      <c r="H44" s="1049"/>
      <c r="I44" s="1049"/>
      <c r="J44" s="1049"/>
      <c r="K44" s="1049"/>
      <c r="L44" s="1049"/>
      <c r="M44" s="1049"/>
      <c r="N44" s="1049"/>
      <c r="O44" s="1049"/>
      <c r="P44" s="1050"/>
      <c r="Q44" s="1072"/>
      <c r="R44" s="1073"/>
      <c r="S44" s="1073"/>
      <c r="T44" s="1073"/>
      <c r="U44" s="1073"/>
      <c r="V44" s="1073"/>
      <c r="W44" s="1073"/>
      <c r="X44" s="1073"/>
      <c r="Y44" s="1073"/>
      <c r="Z44" s="1073"/>
      <c r="AA44" s="1073"/>
      <c r="AB44" s="1073"/>
      <c r="AC44" s="1073"/>
      <c r="AD44" s="1073"/>
      <c r="AE44" s="1074"/>
      <c r="AF44" s="1054"/>
      <c r="AG44" s="1055"/>
      <c r="AH44" s="1055"/>
      <c r="AI44" s="1055"/>
      <c r="AJ44" s="1056"/>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6"/>
      <c r="BF44" s="1066"/>
      <c r="BG44" s="1066"/>
      <c r="BH44" s="1066"/>
      <c r="BI44" s="1067"/>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4"/>
      <c r="CI44" s="1015"/>
      <c r="CJ44" s="1015"/>
      <c r="CK44" s="1015"/>
      <c r="CL44" s="1016"/>
      <c r="CM44" s="1014"/>
      <c r="CN44" s="1015"/>
      <c r="CO44" s="1015"/>
      <c r="CP44" s="1015"/>
      <c r="CQ44" s="1016"/>
      <c r="CR44" s="1014"/>
      <c r="CS44" s="1015"/>
      <c r="CT44" s="1015"/>
      <c r="CU44" s="1015"/>
      <c r="CV44" s="1016"/>
      <c r="CW44" s="1014"/>
      <c r="CX44" s="1015"/>
      <c r="CY44" s="1015"/>
      <c r="CZ44" s="1015"/>
      <c r="DA44" s="1016"/>
      <c r="DB44" s="1014"/>
      <c r="DC44" s="1015"/>
      <c r="DD44" s="1015"/>
      <c r="DE44" s="1015"/>
      <c r="DF44" s="1016"/>
      <c r="DG44" s="1014"/>
      <c r="DH44" s="1015"/>
      <c r="DI44" s="1015"/>
      <c r="DJ44" s="1015"/>
      <c r="DK44" s="1016"/>
      <c r="DL44" s="1014"/>
      <c r="DM44" s="1015"/>
      <c r="DN44" s="1015"/>
      <c r="DO44" s="1015"/>
      <c r="DP44" s="1016"/>
      <c r="DQ44" s="1014"/>
      <c r="DR44" s="1015"/>
      <c r="DS44" s="1015"/>
      <c r="DT44" s="1015"/>
      <c r="DU44" s="1016"/>
      <c r="DV44" s="1021"/>
      <c r="DW44" s="1022"/>
      <c r="DX44" s="1022"/>
      <c r="DY44" s="1022"/>
      <c r="DZ44" s="1023"/>
      <c r="EA44" s="199"/>
    </row>
    <row r="45" spans="1:131" s="200" customFormat="1" ht="26.25" customHeight="1">
      <c r="A45" s="214">
        <v>18</v>
      </c>
      <c r="B45" s="1048"/>
      <c r="C45" s="1049"/>
      <c r="D45" s="1049"/>
      <c r="E45" s="1049"/>
      <c r="F45" s="1049"/>
      <c r="G45" s="1049"/>
      <c r="H45" s="1049"/>
      <c r="I45" s="1049"/>
      <c r="J45" s="1049"/>
      <c r="K45" s="1049"/>
      <c r="L45" s="1049"/>
      <c r="M45" s="1049"/>
      <c r="N45" s="1049"/>
      <c r="O45" s="1049"/>
      <c r="P45" s="1050"/>
      <c r="Q45" s="1072"/>
      <c r="R45" s="1073"/>
      <c r="S45" s="1073"/>
      <c r="T45" s="1073"/>
      <c r="U45" s="1073"/>
      <c r="V45" s="1073"/>
      <c r="W45" s="1073"/>
      <c r="X45" s="1073"/>
      <c r="Y45" s="1073"/>
      <c r="Z45" s="1073"/>
      <c r="AA45" s="1073"/>
      <c r="AB45" s="1073"/>
      <c r="AC45" s="1073"/>
      <c r="AD45" s="1073"/>
      <c r="AE45" s="1074"/>
      <c r="AF45" s="1054"/>
      <c r="AG45" s="1055"/>
      <c r="AH45" s="1055"/>
      <c r="AI45" s="1055"/>
      <c r="AJ45" s="1056"/>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6"/>
      <c r="BF45" s="1066"/>
      <c r="BG45" s="1066"/>
      <c r="BH45" s="1066"/>
      <c r="BI45" s="1067"/>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4"/>
      <c r="CI45" s="1015"/>
      <c r="CJ45" s="1015"/>
      <c r="CK45" s="1015"/>
      <c r="CL45" s="1016"/>
      <c r="CM45" s="1014"/>
      <c r="CN45" s="1015"/>
      <c r="CO45" s="1015"/>
      <c r="CP45" s="1015"/>
      <c r="CQ45" s="1016"/>
      <c r="CR45" s="1014"/>
      <c r="CS45" s="1015"/>
      <c r="CT45" s="1015"/>
      <c r="CU45" s="1015"/>
      <c r="CV45" s="1016"/>
      <c r="CW45" s="1014"/>
      <c r="CX45" s="1015"/>
      <c r="CY45" s="1015"/>
      <c r="CZ45" s="1015"/>
      <c r="DA45" s="1016"/>
      <c r="DB45" s="1014"/>
      <c r="DC45" s="1015"/>
      <c r="DD45" s="1015"/>
      <c r="DE45" s="1015"/>
      <c r="DF45" s="1016"/>
      <c r="DG45" s="1014"/>
      <c r="DH45" s="1015"/>
      <c r="DI45" s="1015"/>
      <c r="DJ45" s="1015"/>
      <c r="DK45" s="1016"/>
      <c r="DL45" s="1014"/>
      <c r="DM45" s="1015"/>
      <c r="DN45" s="1015"/>
      <c r="DO45" s="1015"/>
      <c r="DP45" s="1016"/>
      <c r="DQ45" s="1014"/>
      <c r="DR45" s="1015"/>
      <c r="DS45" s="1015"/>
      <c r="DT45" s="1015"/>
      <c r="DU45" s="1016"/>
      <c r="DV45" s="1021"/>
      <c r="DW45" s="1022"/>
      <c r="DX45" s="1022"/>
      <c r="DY45" s="1022"/>
      <c r="DZ45" s="1023"/>
      <c r="EA45" s="199"/>
    </row>
    <row r="46" spans="1:131" s="200" customFormat="1" ht="26.25" customHeight="1">
      <c r="A46" s="214">
        <v>19</v>
      </c>
      <c r="B46" s="1048"/>
      <c r="C46" s="1049"/>
      <c r="D46" s="1049"/>
      <c r="E46" s="1049"/>
      <c r="F46" s="1049"/>
      <c r="G46" s="1049"/>
      <c r="H46" s="1049"/>
      <c r="I46" s="1049"/>
      <c r="J46" s="1049"/>
      <c r="K46" s="1049"/>
      <c r="L46" s="1049"/>
      <c r="M46" s="1049"/>
      <c r="N46" s="1049"/>
      <c r="O46" s="1049"/>
      <c r="P46" s="1050"/>
      <c r="Q46" s="1072"/>
      <c r="R46" s="1073"/>
      <c r="S46" s="1073"/>
      <c r="T46" s="1073"/>
      <c r="U46" s="1073"/>
      <c r="V46" s="1073"/>
      <c r="W46" s="1073"/>
      <c r="X46" s="1073"/>
      <c r="Y46" s="1073"/>
      <c r="Z46" s="1073"/>
      <c r="AA46" s="1073"/>
      <c r="AB46" s="1073"/>
      <c r="AC46" s="1073"/>
      <c r="AD46" s="1073"/>
      <c r="AE46" s="1074"/>
      <c r="AF46" s="1054"/>
      <c r="AG46" s="1055"/>
      <c r="AH46" s="1055"/>
      <c r="AI46" s="1055"/>
      <c r="AJ46" s="1056"/>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6"/>
      <c r="BF46" s="1066"/>
      <c r="BG46" s="1066"/>
      <c r="BH46" s="1066"/>
      <c r="BI46" s="1067"/>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4"/>
      <c r="CI46" s="1015"/>
      <c r="CJ46" s="1015"/>
      <c r="CK46" s="1015"/>
      <c r="CL46" s="1016"/>
      <c r="CM46" s="1014"/>
      <c r="CN46" s="1015"/>
      <c r="CO46" s="1015"/>
      <c r="CP46" s="1015"/>
      <c r="CQ46" s="1016"/>
      <c r="CR46" s="1014"/>
      <c r="CS46" s="1015"/>
      <c r="CT46" s="1015"/>
      <c r="CU46" s="1015"/>
      <c r="CV46" s="1016"/>
      <c r="CW46" s="1014"/>
      <c r="CX46" s="1015"/>
      <c r="CY46" s="1015"/>
      <c r="CZ46" s="1015"/>
      <c r="DA46" s="1016"/>
      <c r="DB46" s="1014"/>
      <c r="DC46" s="1015"/>
      <c r="DD46" s="1015"/>
      <c r="DE46" s="1015"/>
      <c r="DF46" s="1016"/>
      <c r="DG46" s="1014"/>
      <c r="DH46" s="1015"/>
      <c r="DI46" s="1015"/>
      <c r="DJ46" s="1015"/>
      <c r="DK46" s="1016"/>
      <c r="DL46" s="1014"/>
      <c r="DM46" s="1015"/>
      <c r="DN46" s="1015"/>
      <c r="DO46" s="1015"/>
      <c r="DP46" s="1016"/>
      <c r="DQ46" s="1014"/>
      <c r="DR46" s="1015"/>
      <c r="DS46" s="1015"/>
      <c r="DT46" s="1015"/>
      <c r="DU46" s="1016"/>
      <c r="DV46" s="1021"/>
      <c r="DW46" s="1022"/>
      <c r="DX46" s="1022"/>
      <c r="DY46" s="1022"/>
      <c r="DZ46" s="1023"/>
      <c r="EA46" s="199"/>
    </row>
    <row r="47" spans="1:131" s="200" customFormat="1" ht="26.25" customHeight="1">
      <c r="A47" s="214">
        <v>20</v>
      </c>
      <c r="B47" s="1048"/>
      <c r="C47" s="1049"/>
      <c r="D47" s="1049"/>
      <c r="E47" s="1049"/>
      <c r="F47" s="1049"/>
      <c r="G47" s="1049"/>
      <c r="H47" s="1049"/>
      <c r="I47" s="1049"/>
      <c r="J47" s="1049"/>
      <c r="K47" s="1049"/>
      <c r="L47" s="1049"/>
      <c r="M47" s="1049"/>
      <c r="N47" s="1049"/>
      <c r="O47" s="1049"/>
      <c r="P47" s="1050"/>
      <c r="Q47" s="1072"/>
      <c r="R47" s="1073"/>
      <c r="S47" s="1073"/>
      <c r="T47" s="1073"/>
      <c r="U47" s="1073"/>
      <c r="V47" s="1073"/>
      <c r="W47" s="1073"/>
      <c r="X47" s="1073"/>
      <c r="Y47" s="1073"/>
      <c r="Z47" s="1073"/>
      <c r="AA47" s="1073"/>
      <c r="AB47" s="1073"/>
      <c r="AC47" s="1073"/>
      <c r="AD47" s="1073"/>
      <c r="AE47" s="1074"/>
      <c r="AF47" s="1054"/>
      <c r="AG47" s="1055"/>
      <c r="AH47" s="1055"/>
      <c r="AI47" s="1055"/>
      <c r="AJ47" s="1056"/>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6"/>
      <c r="BF47" s="1066"/>
      <c r="BG47" s="1066"/>
      <c r="BH47" s="1066"/>
      <c r="BI47" s="1067"/>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4"/>
      <c r="CI47" s="1015"/>
      <c r="CJ47" s="1015"/>
      <c r="CK47" s="1015"/>
      <c r="CL47" s="1016"/>
      <c r="CM47" s="1014"/>
      <c r="CN47" s="1015"/>
      <c r="CO47" s="1015"/>
      <c r="CP47" s="1015"/>
      <c r="CQ47" s="1016"/>
      <c r="CR47" s="1014"/>
      <c r="CS47" s="1015"/>
      <c r="CT47" s="1015"/>
      <c r="CU47" s="1015"/>
      <c r="CV47" s="1016"/>
      <c r="CW47" s="1014"/>
      <c r="CX47" s="1015"/>
      <c r="CY47" s="1015"/>
      <c r="CZ47" s="1015"/>
      <c r="DA47" s="1016"/>
      <c r="DB47" s="1014"/>
      <c r="DC47" s="1015"/>
      <c r="DD47" s="1015"/>
      <c r="DE47" s="1015"/>
      <c r="DF47" s="1016"/>
      <c r="DG47" s="1014"/>
      <c r="DH47" s="1015"/>
      <c r="DI47" s="1015"/>
      <c r="DJ47" s="1015"/>
      <c r="DK47" s="1016"/>
      <c r="DL47" s="1014"/>
      <c r="DM47" s="1015"/>
      <c r="DN47" s="1015"/>
      <c r="DO47" s="1015"/>
      <c r="DP47" s="1016"/>
      <c r="DQ47" s="1014"/>
      <c r="DR47" s="1015"/>
      <c r="DS47" s="1015"/>
      <c r="DT47" s="1015"/>
      <c r="DU47" s="1016"/>
      <c r="DV47" s="1021"/>
      <c r="DW47" s="1022"/>
      <c r="DX47" s="1022"/>
      <c r="DY47" s="1022"/>
      <c r="DZ47" s="1023"/>
      <c r="EA47" s="199"/>
    </row>
    <row r="48" spans="1:131" s="200" customFormat="1" ht="26.25" customHeight="1">
      <c r="A48" s="214">
        <v>21</v>
      </c>
      <c r="B48" s="1048"/>
      <c r="C48" s="1049"/>
      <c r="D48" s="1049"/>
      <c r="E48" s="1049"/>
      <c r="F48" s="1049"/>
      <c r="G48" s="1049"/>
      <c r="H48" s="1049"/>
      <c r="I48" s="1049"/>
      <c r="J48" s="1049"/>
      <c r="K48" s="1049"/>
      <c r="L48" s="1049"/>
      <c r="M48" s="1049"/>
      <c r="N48" s="1049"/>
      <c r="O48" s="1049"/>
      <c r="P48" s="1050"/>
      <c r="Q48" s="1072"/>
      <c r="R48" s="1073"/>
      <c r="S48" s="1073"/>
      <c r="T48" s="1073"/>
      <c r="U48" s="1073"/>
      <c r="V48" s="1073"/>
      <c r="W48" s="1073"/>
      <c r="X48" s="1073"/>
      <c r="Y48" s="1073"/>
      <c r="Z48" s="1073"/>
      <c r="AA48" s="1073"/>
      <c r="AB48" s="1073"/>
      <c r="AC48" s="1073"/>
      <c r="AD48" s="1073"/>
      <c r="AE48" s="1074"/>
      <c r="AF48" s="1054"/>
      <c r="AG48" s="1055"/>
      <c r="AH48" s="1055"/>
      <c r="AI48" s="1055"/>
      <c r="AJ48" s="1056"/>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6"/>
      <c r="BF48" s="1066"/>
      <c r="BG48" s="1066"/>
      <c r="BH48" s="1066"/>
      <c r="BI48" s="1067"/>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4"/>
      <c r="CI48" s="1015"/>
      <c r="CJ48" s="1015"/>
      <c r="CK48" s="1015"/>
      <c r="CL48" s="1016"/>
      <c r="CM48" s="1014"/>
      <c r="CN48" s="1015"/>
      <c r="CO48" s="1015"/>
      <c r="CP48" s="1015"/>
      <c r="CQ48" s="1016"/>
      <c r="CR48" s="1014"/>
      <c r="CS48" s="1015"/>
      <c r="CT48" s="1015"/>
      <c r="CU48" s="1015"/>
      <c r="CV48" s="1016"/>
      <c r="CW48" s="1014"/>
      <c r="CX48" s="1015"/>
      <c r="CY48" s="1015"/>
      <c r="CZ48" s="1015"/>
      <c r="DA48" s="1016"/>
      <c r="DB48" s="1014"/>
      <c r="DC48" s="1015"/>
      <c r="DD48" s="1015"/>
      <c r="DE48" s="1015"/>
      <c r="DF48" s="1016"/>
      <c r="DG48" s="1014"/>
      <c r="DH48" s="1015"/>
      <c r="DI48" s="1015"/>
      <c r="DJ48" s="1015"/>
      <c r="DK48" s="1016"/>
      <c r="DL48" s="1014"/>
      <c r="DM48" s="1015"/>
      <c r="DN48" s="1015"/>
      <c r="DO48" s="1015"/>
      <c r="DP48" s="1016"/>
      <c r="DQ48" s="1014"/>
      <c r="DR48" s="1015"/>
      <c r="DS48" s="1015"/>
      <c r="DT48" s="1015"/>
      <c r="DU48" s="1016"/>
      <c r="DV48" s="1021"/>
      <c r="DW48" s="1022"/>
      <c r="DX48" s="1022"/>
      <c r="DY48" s="1022"/>
      <c r="DZ48" s="1023"/>
      <c r="EA48" s="199"/>
    </row>
    <row r="49" spans="1:131" s="200" customFormat="1" ht="26.25" customHeight="1">
      <c r="A49" s="214">
        <v>22</v>
      </c>
      <c r="B49" s="1048"/>
      <c r="C49" s="1049"/>
      <c r="D49" s="1049"/>
      <c r="E49" s="1049"/>
      <c r="F49" s="1049"/>
      <c r="G49" s="1049"/>
      <c r="H49" s="1049"/>
      <c r="I49" s="1049"/>
      <c r="J49" s="1049"/>
      <c r="K49" s="1049"/>
      <c r="L49" s="1049"/>
      <c r="M49" s="1049"/>
      <c r="N49" s="1049"/>
      <c r="O49" s="1049"/>
      <c r="P49" s="1050"/>
      <c r="Q49" s="1072"/>
      <c r="R49" s="1073"/>
      <c r="S49" s="1073"/>
      <c r="T49" s="1073"/>
      <c r="U49" s="1073"/>
      <c r="V49" s="1073"/>
      <c r="W49" s="1073"/>
      <c r="X49" s="1073"/>
      <c r="Y49" s="1073"/>
      <c r="Z49" s="1073"/>
      <c r="AA49" s="1073"/>
      <c r="AB49" s="1073"/>
      <c r="AC49" s="1073"/>
      <c r="AD49" s="1073"/>
      <c r="AE49" s="1074"/>
      <c r="AF49" s="1054"/>
      <c r="AG49" s="1055"/>
      <c r="AH49" s="1055"/>
      <c r="AI49" s="1055"/>
      <c r="AJ49" s="1056"/>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6"/>
      <c r="BF49" s="1066"/>
      <c r="BG49" s="1066"/>
      <c r="BH49" s="1066"/>
      <c r="BI49" s="1067"/>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4"/>
      <c r="CI49" s="1015"/>
      <c r="CJ49" s="1015"/>
      <c r="CK49" s="1015"/>
      <c r="CL49" s="1016"/>
      <c r="CM49" s="1014"/>
      <c r="CN49" s="1015"/>
      <c r="CO49" s="1015"/>
      <c r="CP49" s="1015"/>
      <c r="CQ49" s="1016"/>
      <c r="CR49" s="1014"/>
      <c r="CS49" s="1015"/>
      <c r="CT49" s="1015"/>
      <c r="CU49" s="1015"/>
      <c r="CV49" s="1016"/>
      <c r="CW49" s="1014"/>
      <c r="CX49" s="1015"/>
      <c r="CY49" s="1015"/>
      <c r="CZ49" s="1015"/>
      <c r="DA49" s="1016"/>
      <c r="DB49" s="1014"/>
      <c r="DC49" s="1015"/>
      <c r="DD49" s="1015"/>
      <c r="DE49" s="1015"/>
      <c r="DF49" s="1016"/>
      <c r="DG49" s="1014"/>
      <c r="DH49" s="1015"/>
      <c r="DI49" s="1015"/>
      <c r="DJ49" s="1015"/>
      <c r="DK49" s="1016"/>
      <c r="DL49" s="1014"/>
      <c r="DM49" s="1015"/>
      <c r="DN49" s="1015"/>
      <c r="DO49" s="1015"/>
      <c r="DP49" s="1016"/>
      <c r="DQ49" s="1014"/>
      <c r="DR49" s="1015"/>
      <c r="DS49" s="1015"/>
      <c r="DT49" s="1015"/>
      <c r="DU49" s="1016"/>
      <c r="DV49" s="1021"/>
      <c r="DW49" s="1022"/>
      <c r="DX49" s="1022"/>
      <c r="DY49" s="1022"/>
      <c r="DZ49" s="1023"/>
      <c r="EA49" s="199"/>
    </row>
    <row r="50" spans="1:131" s="200" customFormat="1" ht="26.25" customHeight="1">
      <c r="A50" s="214">
        <v>23</v>
      </c>
      <c r="B50" s="1048"/>
      <c r="C50" s="1049"/>
      <c r="D50" s="1049"/>
      <c r="E50" s="1049"/>
      <c r="F50" s="1049"/>
      <c r="G50" s="1049"/>
      <c r="H50" s="1049"/>
      <c r="I50" s="1049"/>
      <c r="J50" s="1049"/>
      <c r="K50" s="1049"/>
      <c r="L50" s="1049"/>
      <c r="M50" s="1049"/>
      <c r="N50" s="1049"/>
      <c r="O50" s="1049"/>
      <c r="P50" s="1050"/>
      <c r="Q50" s="1051"/>
      <c r="R50" s="1052"/>
      <c r="S50" s="1052"/>
      <c r="T50" s="1052"/>
      <c r="U50" s="1052"/>
      <c r="V50" s="1052"/>
      <c r="W50" s="1052"/>
      <c r="X50" s="1052"/>
      <c r="Y50" s="1052"/>
      <c r="Z50" s="1052"/>
      <c r="AA50" s="1052"/>
      <c r="AB50" s="1052"/>
      <c r="AC50" s="1052"/>
      <c r="AD50" s="1052"/>
      <c r="AE50" s="1053"/>
      <c r="AF50" s="1054"/>
      <c r="AG50" s="1055"/>
      <c r="AH50" s="1055"/>
      <c r="AI50" s="1055"/>
      <c r="AJ50" s="1056"/>
      <c r="AK50" s="1057"/>
      <c r="AL50" s="1052"/>
      <c r="AM50" s="1052"/>
      <c r="AN50" s="1052"/>
      <c r="AO50" s="1052"/>
      <c r="AP50" s="1052"/>
      <c r="AQ50" s="1052"/>
      <c r="AR50" s="1052"/>
      <c r="AS50" s="1052"/>
      <c r="AT50" s="1052"/>
      <c r="AU50" s="1052"/>
      <c r="AV50" s="1052"/>
      <c r="AW50" s="1052"/>
      <c r="AX50" s="1052"/>
      <c r="AY50" s="1052"/>
      <c r="AZ50" s="1058"/>
      <c r="BA50" s="1058"/>
      <c r="BB50" s="1058"/>
      <c r="BC50" s="1058"/>
      <c r="BD50" s="1058"/>
      <c r="BE50" s="1066"/>
      <c r="BF50" s="1066"/>
      <c r="BG50" s="1066"/>
      <c r="BH50" s="1066"/>
      <c r="BI50" s="1067"/>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4"/>
      <c r="CI50" s="1015"/>
      <c r="CJ50" s="1015"/>
      <c r="CK50" s="1015"/>
      <c r="CL50" s="1016"/>
      <c r="CM50" s="1014"/>
      <c r="CN50" s="1015"/>
      <c r="CO50" s="1015"/>
      <c r="CP50" s="1015"/>
      <c r="CQ50" s="1016"/>
      <c r="CR50" s="1014"/>
      <c r="CS50" s="1015"/>
      <c r="CT50" s="1015"/>
      <c r="CU50" s="1015"/>
      <c r="CV50" s="1016"/>
      <c r="CW50" s="1014"/>
      <c r="CX50" s="1015"/>
      <c r="CY50" s="1015"/>
      <c r="CZ50" s="1015"/>
      <c r="DA50" s="1016"/>
      <c r="DB50" s="1014"/>
      <c r="DC50" s="1015"/>
      <c r="DD50" s="1015"/>
      <c r="DE50" s="1015"/>
      <c r="DF50" s="1016"/>
      <c r="DG50" s="1014"/>
      <c r="DH50" s="1015"/>
      <c r="DI50" s="1015"/>
      <c r="DJ50" s="1015"/>
      <c r="DK50" s="1016"/>
      <c r="DL50" s="1014"/>
      <c r="DM50" s="1015"/>
      <c r="DN50" s="1015"/>
      <c r="DO50" s="1015"/>
      <c r="DP50" s="1016"/>
      <c r="DQ50" s="1014"/>
      <c r="DR50" s="1015"/>
      <c r="DS50" s="1015"/>
      <c r="DT50" s="1015"/>
      <c r="DU50" s="1016"/>
      <c r="DV50" s="1021"/>
      <c r="DW50" s="1022"/>
      <c r="DX50" s="1022"/>
      <c r="DY50" s="1022"/>
      <c r="DZ50" s="1023"/>
      <c r="EA50" s="199"/>
    </row>
    <row r="51" spans="1:131" s="200" customFormat="1" ht="26.25" customHeight="1">
      <c r="A51" s="214">
        <v>24</v>
      </c>
      <c r="B51" s="1048"/>
      <c r="C51" s="1049"/>
      <c r="D51" s="1049"/>
      <c r="E51" s="1049"/>
      <c r="F51" s="1049"/>
      <c r="G51" s="1049"/>
      <c r="H51" s="1049"/>
      <c r="I51" s="1049"/>
      <c r="J51" s="1049"/>
      <c r="K51" s="1049"/>
      <c r="L51" s="1049"/>
      <c r="M51" s="1049"/>
      <c r="N51" s="1049"/>
      <c r="O51" s="1049"/>
      <c r="P51" s="1050"/>
      <c r="Q51" s="1051"/>
      <c r="R51" s="1052"/>
      <c r="S51" s="1052"/>
      <c r="T51" s="1052"/>
      <c r="U51" s="1052"/>
      <c r="V51" s="1052"/>
      <c r="W51" s="1052"/>
      <c r="X51" s="1052"/>
      <c r="Y51" s="1052"/>
      <c r="Z51" s="1052"/>
      <c r="AA51" s="1052"/>
      <c r="AB51" s="1052"/>
      <c r="AC51" s="1052"/>
      <c r="AD51" s="1052"/>
      <c r="AE51" s="1053"/>
      <c r="AF51" s="1054"/>
      <c r="AG51" s="1055"/>
      <c r="AH51" s="1055"/>
      <c r="AI51" s="1055"/>
      <c r="AJ51" s="1056"/>
      <c r="AK51" s="1057"/>
      <c r="AL51" s="1052"/>
      <c r="AM51" s="1052"/>
      <c r="AN51" s="1052"/>
      <c r="AO51" s="1052"/>
      <c r="AP51" s="1052"/>
      <c r="AQ51" s="1052"/>
      <c r="AR51" s="1052"/>
      <c r="AS51" s="1052"/>
      <c r="AT51" s="1052"/>
      <c r="AU51" s="1052"/>
      <c r="AV51" s="1052"/>
      <c r="AW51" s="1052"/>
      <c r="AX51" s="1052"/>
      <c r="AY51" s="1052"/>
      <c r="AZ51" s="1058"/>
      <c r="BA51" s="1058"/>
      <c r="BB51" s="1058"/>
      <c r="BC51" s="1058"/>
      <c r="BD51" s="1058"/>
      <c r="BE51" s="1066"/>
      <c r="BF51" s="1066"/>
      <c r="BG51" s="1066"/>
      <c r="BH51" s="1066"/>
      <c r="BI51" s="1067"/>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4"/>
      <c r="CI51" s="1015"/>
      <c r="CJ51" s="1015"/>
      <c r="CK51" s="1015"/>
      <c r="CL51" s="1016"/>
      <c r="CM51" s="1014"/>
      <c r="CN51" s="1015"/>
      <c r="CO51" s="1015"/>
      <c r="CP51" s="1015"/>
      <c r="CQ51" s="1016"/>
      <c r="CR51" s="1014"/>
      <c r="CS51" s="1015"/>
      <c r="CT51" s="1015"/>
      <c r="CU51" s="1015"/>
      <c r="CV51" s="1016"/>
      <c r="CW51" s="1014"/>
      <c r="CX51" s="1015"/>
      <c r="CY51" s="1015"/>
      <c r="CZ51" s="1015"/>
      <c r="DA51" s="1016"/>
      <c r="DB51" s="1014"/>
      <c r="DC51" s="1015"/>
      <c r="DD51" s="1015"/>
      <c r="DE51" s="1015"/>
      <c r="DF51" s="1016"/>
      <c r="DG51" s="1014"/>
      <c r="DH51" s="1015"/>
      <c r="DI51" s="1015"/>
      <c r="DJ51" s="1015"/>
      <c r="DK51" s="1016"/>
      <c r="DL51" s="1014"/>
      <c r="DM51" s="1015"/>
      <c r="DN51" s="1015"/>
      <c r="DO51" s="1015"/>
      <c r="DP51" s="1016"/>
      <c r="DQ51" s="1014"/>
      <c r="DR51" s="1015"/>
      <c r="DS51" s="1015"/>
      <c r="DT51" s="1015"/>
      <c r="DU51" s="1016"/>
      <c r="DV51" s="1021"/>
      <c r="DW51" s="1022"/>
      <c r="DX51" s="1022"/>
      <c r="DY51" s="1022"/>
      <c r="DZ51" s="1023"/>
      <c r="EA51" s="199"/>
    </row>
    <row r="52" spans="1:131" s="200" customFormat="1" ht="26.25" customHeight="1">
      <c r="A52" s="214">
        <v>25</v>
      </c>
      <c r="B52" s="1048"/>
      <c r="C52" s="1049"/>
      <c r="D52" s="1049"/>
      <c r="E52" s="1049"/>
      <c r="F52" s="1049"/>
      <c r="G52" s="1049"/>
      <c r="H52" s="1049"/>
      <c r="I52" s="1049"/>
      <c r="J52" s="1049"/>
      <c r="K52" s="1049"/>
      <c r="L52" s="1049"/>
      <c r="M52" s="1049"/>
      <c r="N52" s="1049"/>
      <c r="O52" s="1049"/>
      <c r="P52" s="1050"/>
      <c r="Q52" s="1051"/>
      <c r="R52" s="1052"/>
      <c r="S52" s="1052"/>
      <c r="T52" s="1052"/>
      <c r="U52" s="1052"/>
      <c r="V52" s="1052"/>
      <c r="W52" s="1052"/>
      <c r="X52" s="1052"/>
      <c r="Y52" s="1052"/>
      <c r="Z52" s="1052"/>
      <c r="AA52" s="1052"/>
      <c r="AB52" s="1052"/>
      <c r="AC52" s="1052"/>
      <c r="AD52" s="1052"/>
      <c r="AE52" s="1053"/>
      <c r="AF52" s="1054"/>
      <c r="AG52" s="1055"/>
      <c r="AH52" s="1055"/>
      <c r="AI52" s="1055"/>
      <c r="AJ52" s="1056"/>
      <c r="AK52" s="1057"/>
      <c r="AL52" s="1052"/>
      <c r="AM52" s="1052"/>
      <c r="AN52" s="1052"/>
      <c r="AO52" s="1052"/>
      <c r="AP52" s="1052"/>
      <c r="AQ52" s="1052"/>
      <c r="AR52" s="1052"/>
      <c r="AS52" s="1052"/>
      <c r="AT52" s="1052"/>
      <c r="AU52" s="1052"/>
      <c r="AV52" s="1052"/>
      <c r="AW52" s="1052"/>
      <c r="AX52" s="1052"/>
      <c r="AY52" s="1052"/>
      <c r="AZ52" s="1058"/>
      <c r="BA52" s="1058"/>
      <c r="BB52" s="1058"/>
      <c r="BC52" s="1058"/>
      <c r="BD52" s="1058"/>
      <c r="BE52" s="1066"/>
      <c r="BF52" s="1066"/>
      <c r="BG52" s="1066"/>
      <c r="BH52" s="1066"/>
      <c r="BI52" s="1067"/>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4"/>
      <c r="CI52" s="1015"/>
      <c r="CJ52" s="1015"/>
      <c r="CK52" s="1015"/>
      <c r="CL52" s="1016"/>
      <c r="CM52" s="1014"/>
      <c r="CN52" s="1015"/>
      <c r="CO52" s="1015"/>
      <c r="CP52" s="1015"/>
      <c r="CQ52" s="1016"/>
      <c r="CR52" s="1014"/>
      <c r="CS52" s="1015"/>
      <c r="CT52" s="1015"/>
      <c r="CU52" s="1015"/>
      <c r="CV52" s="1016"/>
      <c r="CW52" s="1014"/>
      <c r="CX52" s="1015"/>
      <c r="CY52" s="1015"/>
      <c r="CZ52" s="1015"/>
      <c r="DA52" s="1016"/>
      <c r="DB52" s="1014"/>
      <c r="DC52" s="1015"/>
      <c r="DD52" s="1015"/>
      <c r="DE52" s="1015"/>
      <c r="DF52" s="1016"/>
      <c r="DG52" s="1014"/>
      <c r="DH52" s="1015"/>
      <c r="DI52" s="1015"/>
      <c r="DJ52" s="1015"/>
      <c r="DK52" s="1016"/>
      <c r="DL52" s="1014"/>
      <c r="DM52" s="1015"/>
      <c r="DN52" s="1015"/>
      <c r="DO52" s="1015"/>
      <c r="DP52" s="1016"/>
      <c r="DQ52" s="1014"/>
      <c r="DR52" s="1015"/>
      <c r="DS52" s="1015"/>
      <c r="DT52" s="1015"/>
      <c r="DU52" s="1016"/>
      <c r="DV52" s="1021"/>
      <c r="DW52" s="1022"/>
      <c r="DX52" s="1022"/>
      <c r="DY52" s="1022"/>
      <c r="DZ52" s="1023"/>
      <c r="EA52" s="199"/>
    </row>
    <row r="53" spans="1:131" s="200" customFormat="1" ht="26.25" customHeight="1">
      <c r="A53" s="214">
        <v>26</v>
      </c>
      <c r="B53" s="1048"/>
      <c r="C53" s="1049"/>
      <c r="D53" s="1049"/>
      <c r="E53" s="1049"/>
      <c r="F53" s="1049"/>
      <c r="G53" s="1049"/>
      <c r="H53" s="1049"/>
      <c r="I53" s="1049"/>
      <c r="J53" s="1049"/>
      <c r="K53" s="1049"/>
      <c r="L53" s="1049"/>
      <c r="M53" s="1049"/>
      <c r="N53" s="1049"/>
      <c r="O53" s="1049"/>
      <c r="P53" s="1050"/>
      <c r="Q53" s="1051"/>
      <c r="R53" s="1052"/>
      <c r="S53" s="1052"/>
      <c r="T53" s="1052"/>
      <c r="U53" s="1052"/>
      <c r="V53" s="1052"/>
      <c r="W53" s="1052"/>
      <c r="X53" s="1052"/>
      <c r="Y53" s="1052"/>
      <c r="Z53" s="1052"/>
      <c r="AA53" s="1052"/>
      <c r="AB53" s="1052"/>
      <c r="AC53" s="1052"/>
      <c r="AD53" s="1052"/>
      <c r="AE53" s="1053"/>
      <c r="AF53" s="1054"/>
      <c r="AG53" s="1055"/>
      <c r="AH53" s="1055"/>
      <c r="AI53" s="1055"/>
      <c r="AJ53" s="1056"/>
      <c r="AK53" s="1057"/>
      <c r="AL53" s="1052"/>
      <c r="AM53" s="1052"/>
      <c r="AN53" s="1052"/>
      <c r="AO53" s="1052"/>
      <c r="AP53" s="1052"/>
      <c r="AQ53" s="1052"/>
      <c r="AR53" s="1052"/>
      <c r="AS53" s="1052"/>
      <c r="AT53" s="1052"/>
      <c r="AU53" s="1052"/>
      <c r="AV53" s="1052"/>
      <c r="AW53" s="1052"/>
      <c r="AX53" s="1052"/>
      <c r="AY53" s="1052"/>
      <c r="AZ53" s="1058"/>
      <c r="BA53" s="1058"/>
      <c r="BB53" s="1058"/>
      <c r="BC53" s="1058"/>
      <c r="BD53" s="1058"/>
      <c r="BE53" s="1066"/>
      <c r="BF53" s="1066"/>
      <c r="BG53" s="1066"/>
      <c r="BH53" s="1066"/>
      <c r="BI53" s="1067"/>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4"/>
      <c r="CI53" s="1015"/>
      <c r="CJ53" s="1015"/>
      <c r="CK53" s="1015"/>
      <c r="CL53" s="1016"/>
      <c r="CM53" s="1014"/>
      <c r="CN53" s="1015"/>
      <c r="CO53" s="1015"/>
      <c r="CP53" s="1015"/>
      <c r="CQ53" s="1016"/>
      <c r="CR53" s="1014"/>
      <c r="CS53" s="1015"/>
      <c r="CT53" s="1015"/>
      <c r="CU53" s="1015"/>
      <c r="CV53" s="1016"/>
      <c r="CW53" s="1014"/>
      <c r="CX53" s="1015"/>
      <c r="CY53" s="1015"/>
      <c r="CZ53" s="1015"/>
      <c r="DA53" s="1016"/>
      <c r="DB53" s="1014"/>
      <c r="DC53" s="1015"/>
      <c r="DD53" s="1015"/>
      <c r="DE53" s="1015"/>
      <c r="DF53" s="1016"/>
      <c r="DG53" s="1014"/>
      <c r="DH53" s="1015"/>
      <c r="DI53" s="1015"/>
      <c r="DJ53" s="1015"/>
      <c r="DK53" s="1016"/>
      <c r="DL53" s="1014"/>
      <c r="DM53" s="1015"/>
      <c r="DN53" s="1015"/>
      <c r="DO53" s="1015"/>
      <c r="DP53" s="1016"/>
      <c r="DQ53" s="1014"/>
      <c r="DR53" s="1015"/>
      <c r="DS53" s="1015"/>
      <c r="DT53" s="1015"/>
      <c r="DU53" s="1016"/>
      <c r="DV53" s="1021"/>
      <c r="DW53" s="1022"/>
      <c r="DX53" s="1022"/>
      <c r="DY53" s="1022"/>
      <c r="DZ53" s="1023"/>
      <c r="EA53" s="199"/>
    </row>
    <row r="54" spans="1:131" s="200" customFormat="1" ht="26.25" customHeight="1">
      <c r="A54" s="214">
        <v>27</v>
      </c>
      <c r="B54" s="1048"/>
      <c r="C54" s="1049"/>
      <c r="D54" s="1049"/>
      <c r="E54" s="1049"/>
      <c r="F54" s="1049"/>
      <c r="G54" s="1049"/>
      <c r="H54" s="1049"/>
      <c r="I54" s="1049"/>
      <c r="J54" s="1049"/>
      <c r="K54" s="1049"/>
      <c r="L54" s="1049"/>
      <c r="M54" s="1049"/>
      <c r="N54" s="1049"/>
      <c r="O54" s="1049"/>
      <c r="P54" s="1050"/>
      <c r="Q54" s="1051"/>
      <c r="R54" s="1052"/>
      <c r="S54" s="1052"/>
      <c r="T54" s="1052"/>
      <c r="U54" s="1052"/>
      <c r="V54" s="1052"/>
      <c r="W54" s="1052"/>
      <c r="X54" s="1052"/>
      <c r="Y54" s="1052"/>
      <c r="Z54" s="1052"/>
      <c r="AA54" s="1052"/>
      <c r="AB54" s="1052"/>
      <c r="AC54" s="1052"/>
      <c r="AD54" s="1052"/>
      <c r="AE54" s="1053"/>
      <c r="AF54" s="1054"/>
      <c r="AG54" s="1055"/>
      <c r="AH54" s="1055"/>
      <c r="AI54" s="1055"/>
      <c r="AJ54" s="1056"/>
      <c r="AK54" s="1057"/>
      <c r="AL54" s="1052"/>
      <c r="AM54" s="1052"/>
      <c r="AN54" s="1052"/>
      <c r="AO54" s="1052"/>
      <c r="AP54" s="1052"/>
      <c r="AQ54" s="1052"/>
      <c r="AR54" s="1052"/>
      <c r="AS54" s="1052"/>
      <c r="AT54" s="1052"/>
      <c r="AU54" s="1052"/>
      <c r="AV54" s="1052"/>
      <c r="AW54" s="1052"/>
      <c r="AX54" s="1052"/>
      <c r="AY54" s="1052"/>
      <c r="AZ54" s="1058"/>
      <c r="BA54" s="1058"/>
      <c r="BB54" s="1058"/>
      <c r="BC54" s="1058"/>
      <c r="BD54" s="1058"/>
      <c r="BE54" s="1066"/>
      <c r="BF54" s="1066"/>
      <c r="BG54" s="1066"/>
      <c r="BH54" s="1066"/>
      <c r="BI54" s="1067"/>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4"/>
      <c r="CI54" s="1015"/>
      <c r="CJ54" s="1015"/>
      <c r="CK54" s="1015"/>
      <c r="CL54" s="1016"/>
      <c r="CM54" s="1014"/>
      <c r="CN54" s="1015"/>
      <c r="CO54" s="1015"/>
      <c r="CP54" s="1015"/>
      <c r="CQ54" s="1016"/>
      <c r="CR54" s="1014"/>
      <c r="CS54" s="1015"/>
      <c r="CT54" s="1015"/>
      <c r="CU54" s="1015"/>
      <c r="CV54" s="1016"/>
      <c r="CW54" s="1014"/>
      <c r="CX54" s="1015"/>
      <c r="CY54" s="1015"/>
      <c r="CZ54" s="1015"/>
      <c r="DA54" s="1016"/>
      <c r="DB54" s="1014"/>
      <c r="DC54" s="1015"/>
      <c r="DD54" s="1015"/>
      <c r="DE54" s="1015"/>
      <c r="DF54" s="1016"/>
      <c r="DG54" s="1014"/>
      <c r="DH54" s="1015"/>
      <c r="DI54" s="1015"/>
      <c r="DJ54" s="1015"/>
      <c r="DK54" s="1016"/>
      <c r="DL54" s="1014"/>
      <c r="DM54" s="1015"/>
      <c r="DN54" s="1015"/>
      <c r="DO54" s="1015"/>
      <c r="DP54" s="1016"/>
      <c r="DQ54" s="1014"/>
      <c r="DR54" s="1015"/>
      <c r="DS54" s="1015"/>
      <c r="DT54" s="1015"/>
      <c r="DU54" s="1016"/>
      <c r="DV54" s="1021"/>
      <c r="DW54" s="1022"/>
      <c r="DX54" s="1022"/>
      <c r="DY54" s="1022"/>
      <c r="DZ54" s="1023"/>
      <c r="EA54" s="199"/>
    </row>
    <row r="55" spans="1:131" s="200" customFormat="1" ht="26.25" customHeight="1">
      <c r="A55" s="214">
        <v>28</v>
      </c>
      <c r="B55" s="1048"/>
      <c r="C55" s="1049"/>
      <c r="D55" s="1049"/>
      <c r="E55" s="1049"/>
      <c r="F55" s="1049"/>
      <c r="G55" s="1049"/>
      <c r="H55" s="1049"/>
      <c r="I55" s="1049"/>
      <c r="J55" s="1049"/>
      <c r="K55" s="1049"/>
      <c r="L55" s="1049"/>
      <c r="M55" s="1049"/>
      <c r="N55" s="1049"/>
      <c r="O55" s="1049"/>
      <c r="P55" s="1050"/>
      <c r="Q55" s="1051"/>
      <c r="R55" s="1052"/>
      <c r="S55" s="1052"/>
      <c r="T55" s="1052"/>
      <c r="U55" s="1052"/>
      <c r="V55" s="1052"/>
      <c r="W55" s="1052"/>
      <c r="X55" s="1052"/>
      <c r="Y55" s="1052"/>
      <c r="Z55" s="1052"/>
      <c r="AA55" s="1052"/>
      <c r="AB55" s="1052"/>
      <c r="AC55" s="1052"/>
      <c r="AD55" s="1052"/>
      <c r="AE55" s="1053"/>
      <c r="AF55" s="1054"/>
      <c r="AG55" s="1055"/>
      <c r="AH55" s="1055"/>
      <c r="AI55" s="1055"/>
      <c r="AJ55" s="1056"/>
      <c r="AK55" s="1057"/>
      <c r="AL55" s="1052"/>
      <c r="AM55" s="1052"/>
      <c r="AN55" s="1052"/>
      <c r="AO55" s="1052"/>
      <c r="AP55" s="1052"/>
      <c r="AQ55" s="1052"/>
      <c r="AR55" s="1052"/>
      <c r="AS55" s="1052"/>
      <c r="AT55" s="1052"/>
      <c r="AU55" s="1052"/>
      <c r="AV55" s="1052"/>
      <c r="AW55" s="1052"/>
      <c r="AX55" s="1052"/>
      <c r="AY55" s="1052"/>
      <c r="AZ55" s="1058"/>
      <c r="BA55" s="1058"/>
      <c r="BB55" s="1058"/>
      <c r="BC55" s="1058"/>
      <c r="BD55" s="1058"/>
      <c r="BE55" s="1066"/>
      <c r="BF55" s="1066"/>
      <c r="BG55" s="1066"/>
      <c r="BH55" s="1066"/>
      <c r="BI55" s="1067"/>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4"/>
      <c r="CI55" s="1015"/>
      <c r="CJ55" s="1015"/>
      <c r="CK55" s="1015"/>
      <c r="CL55" s="1016"/>
      <c r="CM55" s="1014"/>
      <c r="CN55" s="1015"/>
      <c r="CO55" s="1015"/>
      <c r="CP55" s="1015"/>
      <c r="CQ55" s="1016"/>
      <c r="CR55" s="1014"/>
      <c r="CS55" s="1015"/>
      <c r="CT55" s="1015"/>
      <c r="CU55" s="1015"/>
      <c r="CV55" s="1016"/>
      <c r="CW55" s="1014"/>
      <c r="CX55" s="1015"/>
      <c r="CY55" s="1015"/>
      <c r="CZ55" s="1015"/>
      <c r="DA55" s="1016"/>
      <c r="DB55" s="1014"/>
      <c r="DC55" s="1015"/>
      <c r="DD55" s="1015"/>
      <c r="DE55" s="1015"/>
      <c r="DF55" s="1016"/>
      <c r="DG55" s="1014"/>
      <c r="DH55" s="1015"/>
      <c r="DI55" s="1015"/>
      <c r="DJ55" s="1015"/>
      <c r="DK55" s="1016"/>
      <c r="DL55" s="1014"/>
      <c r="DM55" s="1015"/>
      <c r="DN55" s="1015"/>
      <c r="DO55" s="1015"/>
      <c r="DP55" s="1016"/>
      <c r="DQ55" s="1014"/>
      <c r="DR55" s="1015"/>
      <c r="DS55" s="1015"/>
      <c r="DT55" s="1015"/>
      <c r="DU55" s="1016"/>
      <c r="DV55" s="1021"/>
      <c r="DW55" s="1022"/>
      <c r="DX55" s="1022"/>
      <c r="DY55" s="1022"/>
      <c r="DZ55" s="1023"/>
      <c r="EA55" s="199"/>
    </row>
    <row r="56" spans="1:131" s="200" customFormat="1" ht="26.25" customHeight="1">
      <c r="A56" s="214">
        <v>29</v>
      </c>
      <c r="B56" s="1048"/>
      <c r="C56" s="1049"/>
      <c r="D56" s="1049"/>
      <c r="E56" s="1049"/>
      <c r="F56" s="1049"/>
      <c r="G56" s="1049"/>
      <c r="H56" s="1049"/>
      <c r="I56" s="1049"/>
      <c r="J56" s="1049"/>
      <c r="K56" s="1049"/>
      <c r="L56" s="1049"/>
      <c r="M56" s="1049"/>
      <c r="N56" s="1049"/>
      <c r="O56" s="1049"/>
      <c r="P56" s="1050"/>
      <c r="Q56" s="1051"/>
      <c r="R56" s="1052"/>
      <c r="S56" s="1052"/>
      <c r="T56" s="1052"/>
      <c r="U56" s="1052"/>
      <c r="V56" s="1052"/>
      <c r="W56" s="1052"/>
      <c r="X56" s="1052"/>
      <c r="Y56" s="1052"/>
      <c r="Z56" s="1052"/>
      <c r="AA56" s="1052"/>
      <c r="AB56" s="1052"/>
      <c r="AC56" s="1052"/>
      <c r="AD56" s="1052"/>
      <c r="AE56" s="1053"/>
      <c r="AF56" s="1054"/>
      <c r="AG56" s="1055"/>
      <c r="AH56" s="1055"/>
      <c r="AI56" s="1055"/>
      <c r="AJ56" s="1056"/>
      <c r="AK56" s="1057"/>
      <c r="AL56" s="1052"/>
      <c r="AM56" s="1052"/>
      <c r="AN56" s="1052"/>
      <c r="AO56" s="1052"/>
      <c r="AP56" s="1052"/>
      <c r="AQ56" s="1052"/>
      <c r="AR56" s="1052"/>
      <c r="AS56" s="1052"/>
      <c r="AT56" s="1052"/>
      <c r="AU56" s="1052"/>
      <c r="AV56" s="1052"/>
      <c r="AW56" s="1052"/>
      <c r="AX56" s="1052"/>
      <c r="AY56" s="1052"/>
      <c r="AZ56" s="1058"/>
      <c r="BA56" s="1058"/>
      <c r="BB56" s="1058"/>
      <c r="BC56" s="1058"/>
      <c r="BD56" s="1058"/>
      <c r="BE56" s="1066"/>
      <c r="BF56" s="1066"/>
      <c r="BG56" s="1066"/>
      <c r="BH56" s="1066"/>
      <c r="BI56" s="1067"/>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4"/>
      <c r="CI56" s="1015"/>
      <c r="CJ56" s="1015"/>
      <c r="CK56" s="1015"/>
      <c r="CL56" s="1016"/>
      <c r="CM56" s="1014"/>
      <c r="CN56" s="1015"/>
      <c r="CO56" s="1015"/>
      <c r="CP56" s="1015"/>
      <c r="CQ56" s="1016"/>
      <c r="CR56" s="1014"/>
      <c r="CS56" s="1015"/>
      <c r="CT56" s="1015"/>
      <c r="CU56" s="1015"/>
      <c r="CV56" s="1016"/>
      <c r="CW56" s="1014"/>
      <c r="CX56" s="1015"/>
      <c r="CY56" s="1015"/>
      <c r="CZ56" s="1015"/>
      <c r="DA56" s="1016"/>
      <c r="DB56" s="1014"/>
      <c r="DC56" s="1015"/>
      <c r="DD56" s="1015"/>
      <c r="DE56" s="1015"/>
      <c r="DF56" s="1016"/>
      <c r="DG56" s="1014"/>
      <c r="DH56" s="1015"/>
      <c r="DI56" s="1015"/>
      <c r="DJ56" s="1015"/>
      <c r="DK56" s="1016"/>
      <c r="DL56" s="1014"/>
      <c r="DM56" s="1015"/>
      <c r="DN56" s="1015"/>
      <c r="DO56" s="1015"/>
      <c r="DP56" s="1016"/>
      <c r="DQ56" s="1014"/>
      <c r="DR56" s="1015"/>
      <c r="DS56" s="1015"/>
      <c r="DT56" s="1015"/>
      <c r="DU56" s="1016"/>
      <c r="DV56" s="1021"/>
      <c r="DW56" s="1022"/>
      <c r="DX56" s="1022"/>
      <c r="DY56" s="1022"/>
      <c r="DZ56" s="1023"/>
      <c r="EA56" s="199"/>
    </row>
    <row r="57" spans="1:131" s="200" customFormat="1" ht="26.25" customHeight="1">
      <c r="A57" s="214">
        <v>30</v>
      </c>
      <c r="B57" s="1048"/>
      <c r="C57" s="1049"/>
      <c r="D57" s="1049"/>
      <c r="E57" s="1049"/>
      <c r="F57" s="1049"/>
      <c r="G57" s="1049"/>
      <c r="H57" s="1049"/>
      <c r="I57" s="1049"/>
      <c r="J57" s="1049"/>
      <c r="K57" s="1049"/>
      <c r="L57" s="1049"/>
      <c r="M57" s="1049"/>
      <c r="N57" s="1049"/>
      <c r="O57" s="1049"/>
      <c r="P57" s="1050"/>
      <c r="Q57" s="1051"/>
      <c r="R57" s="1052"/>
      <c r="S57" s="1052"/>
      <c r="T57" s="1052"/>
      <c r="U57" s="1052"/>
      <c r="V57" s="1052"/>
      <c r="W57" s="1052"/>
      <c r="X57" s="1052"/>
      <c r="Y57" s="1052"/>
      <c r="Z57" s="1052"/>
      <c r="AA57" s="1052"/>
      <c r="AB57" s="1052"/>
      <c r="AC57" s="1052"/>
      <c r="AD57" s="1052"/>
      <c r="AE57" s="1053"/>
      <c r="AF57" s="1054"/>
      <c r="AG57" s="1055"/>
      <c r="AH57" s="1055"/>
      <c r="AI57" s="1055"/>
      <c r="AJ57" s="1056"/>
      <c r="AK57" s="1057"/>
      <c r="AL57" s="1052"/>
      <c r="AM57" s="1052"/>
      <c r="AN57" s="1052"/>
      <c r="AO57" s="1052"/>
      <c r="AP57" s="1052"/>
      <c r="AQ57" s="1052"/>
      <c r="AR57" s="1052"/>
      <c r="AS57" s="1052"/>
      <c r="AT57" s="1052"/>
      <c r="AU57" s="1052"/>
      <c r="AV57" s="1052"/>
      <c r="AW57" s="1052"/>
      <c r="AX57" s="1052"/>
      <c r="AY57" s="1052"/>
      <c r="AZ57" s="1058"/>
      <c r="BA57" s="1058"/>
      <c r="BB57" s="1058"/>
      <c r="BC57" s="1058"/>
      <c r="BD57" s="1058"/>
      <c r="BE57" s="1066"/>
      <c r="BF57" s="1066"/>
      <c r="BG57" s="1066"/>
      <c r="BH57" s="1066"/>
      <c r="BI57" s="1067"/>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4"/>
      <c r="CI57" s="1015"/>
      <c r="CJ57" s="1015"/>
      <c r="CK57" s="1015"/>
      <c r="CL57" s="1016"/>
      <c r="CM57" s="1014"/>
      <c r="CN57" s="1015"/>
      <c r="CO57" s="1015"/>
      <c r="CP57" s="1015"/>
      <c r="CQ57" s="1016"/>
      <c r="CR57" s="1014"/>
      <c r="CS57" s="1015"/>
      <c r="CT57" s="1015"/>
      <c r="CU57" s="1015"/>
      <c r="CV57" s="1016"/>
      <c r="CW57" s="1014"/>
      <c r="CX57" s="1015"/>
      <c r="CY57" s="1015"/>
      <c r="CZ57" s="1015"/>
      <c r="DA57" s="1016"/>
      <c r="DB57" s="1014"/>
      <c r="DC57" s="1015"/>
      <c r="DD57" s="1015"/>
      <c r="DE57" s="1015"/>
      <c r="DF57" s="1016"/>
      <c r="DG57" s="1014"/>
      <c r="DH57" s="1015"/>
      <c r="DI57" s="1015"/>
      <c r="DJ57" s="1015"/>
      <c r="DK57" s="1016"/>
      <c r="DL57" s="1014"/>
      <c r="DM57" s="1015"/>
      <c r="DN57" s="1015"/>
      <c r="DO57" s="1015"/>
      <c r="DP57" s="1016"/>
      <c r="DQ57" s="1014"/>
      <c r="DR57" s="1015"/>
      <c r="DS57" s="1015"/>
      <c r="DT57" s="1015"/>
      <c r="DU57" s="1016"/>
      <c r="DV57" s="1021"/>
      <c r="DW57" s="1022"/>
      <c r="DX57" s="1022"/>
      <c r="DY57" s="1022"/>
      <c r="DZ57" s="1023"/>
      <c r="EA57" s="199"/>
    </row>
    <row r="58" spans="1:131" s="200" customFormat="1" ht="26.25" customHeight="1">
      <c r="A58" s="214">
        <v>31</v>
      </c>
      <c r="B58" s="1048"/>
      <c r="C58" s="1049"/>
      <c r="D58" s="1049"/>
      <c r="E58" s="1049"/>
      <c r="F58" s="1049"/>
      <c r="G58" s="1049"/>
      <c r="H58" s="1049"/>
      <c r="I58" s="1049"/>
      <c r="J58" s="1049"/>
      <c r="K58" s="1049"/>
      <c r="L58" s="1049"/>
      <c r="M58" s="1049"/>
      <c r="N58" s="1049"/>
      <c r="O58" s="1049"/>
      <c r="P58" s="1050"/>
      <c r="Q58" s="1051"/>
      <c r="R58" s="1052"/>
      <c r="S58" s="1052"/>
      <c r="T58" s="1052"/>
      <c r="U58" s="1052"/>
      <c r="V58" s="1052"/>
      <c r="W58" s="1052"/>
      <c r="X58" s="1052"/>
      <c r="Y58" s="1052"/>
      <c r="Z58" s="1052"/>
      <c r="AA58" s="1052"/>
      <c r="AB58" s="1052"/>
      <c r="AC58" s="1052"/>
      <c r="AD58" s="1052"/>
      <c r="AE58" s="1053"/>
      <c r="AF58" s="1054"/>
      <c r="AG58" s="1055"/>
      <c r="AH58" s="1055"/>
      <c r="AI58" s="1055"/>
      <c r="AJ58" s="1056"/>
      <c r="AK58" s="1057"/>
      <c r="AL58" s="1052"/>
      <c r="AM58" s="1052"/>
      <c r="AN58" s="1052"/>
      <c r="AO58" s="1052"/>
      <c r="AP58" s="1052"/>
      <c r="AQ58" s="1052"/>
      <c r="AR58" s="1052"/>
      <c r="AS58" s="1052"/>
      <c r="AT58" s="1052"/>
      <c r="AU58" s="1052"/>
      <c r="AV58" s="1052"/>
      <c r="AW58" s="1052"/>
      <c r="AX58" s="1052"/>
      <c r="AY58" s="1052"/>
      <c r="AZ58" s="1058"/>
      <c r="BA58" s="1058"/>
      <c r="BB58" s="1058"/>
      <c r="BC58" s="1058"/>
      <c r="BD58" s="1058"/>
      <c r="BE58" s="1066"/>
      <c r="BF58" s="1066"/>
      <c r="BG58" s="1066"/>
      <c r="BH58" s="1066"/>
      <c r="BI58" s="1067"/>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4"/>
      <c r="CI58" s="1015"/>
      <c r="CJ58" s="1015"/>
      <c r="CK58" s="1015"/>
      <c r="CL58" s="1016"/>
      <c r="CM58" s="1014"/>
      <c r="CN58" s="1015"/>
      <c r="CO58" s="1015"/>
      <c r="CP58" s="1015"/>
      <c r="CQ58" s="1016"/>
      <c r="CR58" s="1014"/>
      <c r="CS58" s="1015"/>
      <c r="CT58" s="1015"/>
      <c r="CU58" s="1015"/>
      <c r="CV58" s="1016"/>
      <c r="CW58" s="1014"/>
      <c r="CX58" s="1015"/>
      <c r="CY58" s="1015"/>
      <c r="CZ58" s="1015"/>
      <c r="DA58" s="1016"/>
      <c r="DB58" s="1014"/>
      <c r="DC58" s="1015"/>
      <c r="DD58" s="1015"/>
      <c r="DE58" s="1015"/>
      <c r="DF58" s="1016"/>
      <c r="DG58" s="1014"/>
      <c r="DH58" s="1015"/>
      <c r="DI58" s="1015"/>
      <c r="DJ58" s="1015"/>
      <c r="DK58" s="1016"/>
      <c r="DL58" s="1014"/>
      <c r="DM58" s="1015"/>
      <c r="DN58" s="1015"/>
      <c r="DO58" s="1015"/>
      <c r="DP58" s="1016"/>
      <c r="DQ58" s="1014"/>
      <c r="DR58" s="1015"/>
      <c r="DS58" s="1015"/>
      <c r="DT58" s="1015"/>
      <c r="DU58" s="1016"/>
      <c r="DV58" s="1021"/>
      <c r="DW58" s="1022"/>
      <c r="DX58" s="1022"/>
      <c r="DY58" s="1022"/>
      <c r="DZ58" s="1023"/>
      <c r="EA58" s="199"/>
    </row>
    <row r="59" spans="1:131" s="200" customFormat="1" ht="26.25" customHeight="1">
      <c r="A59" s="214">
        <v>32</v>
      </c>
      <c r="B59" s="1048"/>
      <c r="C59" s="1049"/>
      <c r="D59" s="1049"/>
      <c r="E59" s="1049"/>
      <c r="F59" s="1049"/>
      <c r="G59" s="1049"/>
      <c r="H59" s="1049"/>
      <c r="I59" s="1049"/>
      <c r="J59" s="1049"/>
      <c r="K59" s="1049"/>
      <c r="L59" s="1049"/>
      <c r="M59" s="1049"/>
      <c r="N59" s="1049"/>
      <c r="O59" s="1049"/>
      <c r="P59" s="1050"/>
      <c r="Q59" s="1051"/>
      <c r="R59" s="1052"/>
      <c r="S59" s="1052"/>
      <c r="T59" s="1052"/>
      <c r="U59" s="1052"/>
      <c r="V59" s="1052"/>
      <c r="W59" s="1052"/>
      <c r="X59" s="1052"/>
      <c r="Y59" s="1052"/>
      <c r="Z59" s="1052"/>
      <c r="AA59" s="1052"/>
      <c r="AB59" s="1052"/>
      <c r="AC59" s="1052"/>
      <c r="AD59" s="1052"/>
      <c r="AE59" s="1053"/>
      <c r="AF59" s="1054"/>
      <c r="AG59" s="1055"/>
      <c r="AH59" s="1055"/>
      <c r="AI59" s="1055"/>
      <c r="AJ59" s="1056"/>
      <c r="AK59" s="1057"/>
      <c r="AL59" s="1052"/>
      <c r="AM59" s="1052"/>
      <c r="AN59" s="1052"/>
      <c r="AO59" s="1052"/>
      <c r="AP59" s="1052"/>
      <c r="AQ59" s="1052"/>
      <c r="AR59" s="1052"/>
      <c r="AS59" s="1052"/>
      <c r="AT59" s="1052"/>
      <c r="AU59" s="1052"/>
      <c r="AV59" s="1052"/>
      <c r="AW59" s="1052"/>
      <c r="AX59" s="1052"/>
      <c r="AY59" s="1052"/>
      <c r="AZ59" s="1058"/>
      <c r="BA59" s="1058"/>
      <c r="BB59" s="1058"/>
      <c r="BC59" s="1058"/>
      <c r="BD59" s="1058"/>
      <c r="BE59" s="1066"/>
      <c r="BF59" s="1066"/>
      <c r="BG59" s="1066"/>
      <c r="BH59" s="1066"/>
      <c r="BI59" s="1067"/>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4"/>
      <c r="CI59" s="1015"/>
      <c r="CJ59" s="1015"/>
      <c r="CK59" s="1015"/>
      <c r="CL59" s="1016"/>
      <c r="CM59" s="1014"/>
      <c r="CN59" s="1015"/>
      <c r="CO59" s="1015"/>
      <c r="CP59" s="1015"/>
      <c r="CQ59" s="1016"/>
      <c r="CR59" s="1014"/>
      <c r="CS59" s="1015"/>
      <c r="CT59" s="1015"/>
      <c r="CU59" s="1015"/>
      <c r="CV59" s="1016"/>
      <c r="CW59" s="1014"/>
      <c r="CX59" s="1015"/>
      <c r="CY59" s="1015"/>
      <c r="CZ59" s="1015"/>
      <c r="DA59" s="1016"/>
      <c r="DB59" s="1014"/>
      <c r="DC59" s="1015"/>
      <c r="DD59" s="1015"/>
      <c r="DE59" s="1015"/>
      <c r="DF59" s="1016"/>
      <c r="DG59" s="1014"/>
      <c r="DH59" s="1015"/>
      <c r="DI59" s="1015"/>
      <c r="DJ59" s="1015"/>
      <c r="DK59" s="1016"/>
      <c r="DL59" s="1014"/>
      <c r="DM59" s="1015"/>
      <c r="DN59" s="1015"/>
      <c r="DO59" s="1015"/>
      <c r="DP59" s="1016"/>
      <c r="DQ59" s="1014"/>
      <c r="DR59" s="1015"/>
      <c r="DS59" s="1015"/>
      <c r="DT59" s="1015"/>
      <c r="DU59" s="1016"/>
      <c r="DV59" s="1021"/>
      <c r="DW59" s="1022"/>
      <c r="DX59" s="1022"/>
      <c r="DY59" s="1022"/>
      <c r="DZ59" s="1023"/>
      <c r="EA59" s="199"/>
    </row>
    <row r="60" spans="1:131" s="200" customFormat="1" ht="26.25" customHeight="1">
      <c r="A60" s="214">
        <v>33</v>
      </c>
      <c r="B60" s="1048"/>
      <c r="C60" s="1049"/>
      <c r="D60" s="1049"/>
      <c r="E60" s="1049"/>
      <c r="F60" s="1049"/>
      <c r="G60" s="1049"/>
      <c r="H60" s="1049"/>
      <c r="I60" s="1049"/>
      <c r="J60" s="1049"/>
      <c r="K60" s="1049"/>
      <c r="L60" s="1049"/>
      <c r="M60" s="1049"/>
      <c r="N60" s="1049"/>
      <c r="O60" s="1049"/>
      <c r="P60" s="1050"/>
      <c r="Q60" s="1051"/>
      <c r="R60" s="1052"/>
      <c r="S60" s="1052"/>
      <c r="T60" s="1052"/>
      <c r="U60" s="1052"/>
      <c r="V60" s="1052"/>
      <c r="W60" s="1052"/>
      <c r="X60" s="1052"/>
      <c r="Y60" s="1052"/>
      <c r="Z60" s="1052"/>
      <c r="AA60" s="1052"/>
      <c r="AB60" s="1052"/>
      <c r="AC60" s="1052"/>
      <c r="AD60" s="1052"/>
      <c r="AE60" s="1053"/>
      <c r="AF60" s="1054"/>
      <c r="AG60" s="1055"/>
      <c r="AH60" s="1055"/>
      <c r="AI60" s="1055"/>
      <c r="AJ60" s="1056"/>
      <c r="AK60" s="1057"/>
      <c r="AL60" s="1052"/>
      <c r="AM60" s="1052"/>
      <c r="AN60" s="1052"/>
      <c r="AO60" s="1052"/>
      <c r="AP60" s="1052"/>
      <c r="AQ60" s="1052"/>
      <c r="AR60" s="1052"/>
      <c r="AS60" s="1052"/>
      <c r="AT60" s="1052"/>
      <c r="AU60" s="1052"/>
      <c r="AV60" s="1052"/>
      <c r="AW60" s="1052"/>
      <c r="AX60" s="1052"/>
      <c r="AY60" s="1052"/>
      <c r="AZ60" s="1058"/>
      <c r="BA60" s="1058"/>
      <c r="BB60" s="1058"/>
      <c r="BC60" s="1058"/>
      <c r="BD60" s="1058"/>
      <c r="BE60" s="1066"/>
      <c r="BF60" s="1066"/>
      <c r="BG60" s="1066"/>
      <c r="BH60" s="1066"/>
      <c r="BI60" s="1067"/>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4"/>
      <c r="CI60" s="1015"/>
      <c r="CJ60" s="1015"/>
      <c r="CK60" s="1015"/>
      <c r="CL60" s="1016"/>
      <c r="CM60" s="1014"/>
      <c r="CN60" s="1015"/>
      <c r="CO60" s="1015"/>
      <c r="CP60" s="1015"/>
      <c r="CQ60" s="1016"/>
      <c r="CR60" s="1014"/>
      <c r="CS60" s="1015"/>
      <c r="CT60" s="1015"/>
      <c r="CU60" s="1015"/>
      <c r="CV60" s="1016"/>
      <c r="CW60" s="1014"/>
      <c r="CX60" s="1015"/>
      <c r="CY60" s="1015"/>
      <c r="CZ60" s="1015"/>
      <c r="DA60" s="1016"/>
      <c r="DB60" s="1014"/>
      <c r="DC60" s="1015"/>
      <c r="DD60" s="1015"/>
      <c r="DE60" s="1015"/>
      <c r="DF60" s="1016"/>
      <c r="DG60" s="1014"/>
      <c r="DH60" s="1015"/>
      <c r="DI60" s="1015"/>
      <c r="DJ60" s="1015"/>
      <c r="DK60" s="1016"/>
      <c r="DL60" s="1014"/>
      <c r="DM60" s="1015"/>
      <c r="DN60" s="1015"/>
      <c r="DO60" s="1015"/>
      <c r="DP60" s="1016"/>
      <c r="DQ60" s="1014"/>
      <c r="DR60" s="1015"/>
      <c r="DS60" s="1015"/>
      <c r="DT60" s="1015"/>
      <c r="DU60" s="1016"/>
      <c r="DV60" s="1021"/>
      <c r="DW60" s="1022"/>
      <c r="DX60" s="1022"/>
      <c r="DY60" s="1022"/>
      <c r="DZ60" s="1023"/>
      <c r="EA60" s="199"/>
    </row>
    <row r="61" spans="1:131" s="200" customFormat="1" ht="26.25" customHeight="1" thickBot="1">
      <c r="A61" s="214">
        <v>34</v>
      </c>
      <c r="B61" s="1048"/>
      <c r="C61" s="1049"/>
      <c r="D61" s="1049"/>
      <c r="E61" s="1049"/>
      <c r="F61" s="1049"/>
      <c r="G61" s="1049"/>
      <c r="H61" s="1049"/>
      <c r="I61" s="1049"/>
      <c r="J61" s="1049"/>
      <c r="K61" s="1049"/>
      <c r="L61" s="1049"/>
      <c r="M61" s="1049"/>
      <c r="N61" s="1049"/>
      <c r="O61" s="1049"/>
      <c r="P61" s="1050"/>
      <c r="Q61" s="1051"/>
      <c r="R61" s="1052"/>
      <c r="S61" s="1052"/>
      <c r="T61" s="1052"/>
      <c r="U61" s="1052"/>
      <c r="V61" s="1052"/>
      <c r="W61" s="1052"/>
      <c r="X61" s="1052"/>
      <c r="Y61" s="1052"/>
      <c r="Z61" s="1052"/>
      <c r="AA61" s="1052"/>
      <c r="AB61" s="1052"/>
      <c r="AC61" s="1052"/>
      <c r="AD61" s="1052"/>
      <c r="AE61" s="1053"/>
      <c r="AF61" s="1054"/>
      <c r="AG61" s="1055"/>
      <c r="AH61" s="1055"/>
      <c r="AI61" s="1055"/>
      <c r="AJ61" s="1056"/>
      <c r="AK61" s="1057"/>
      <c r="AL61" s="1052"/>
      <c r="AM61" s="1052"/>
      <c r="AN61" s="1052"/>
      <c r="AO61" s="1052"/>
      <c r="AP61" s="1052"/>
      <c r="AQ61" s="1052"/>
      <c r="AR61" s="1052"/>
      <c r="AS61" s="1052"/>
      <c r="AT61" s="1052"/>
      <c r="AU61" s="1052"/>
      <c r="AV61" s="1052"/>
      <c r="AW61" s="1052"/>
      <c r="AX61" s="1052"/>
      <c r="AY61" s="1052"/>
      <c r="AZ61" s="1058"/>
      <c r="BA61" s="1058"/>
      <c r="BB61" s="1058"/>
      <c r="BC61" s="1058"/>
      <c r="BD61" s="1058"/>
      <c r="BE61" s="1066"/>
      <c r="BF61" s="1066"/>
      <c r="BG61" s="1066"/>
      <c r="BH61" s="1066"/>
      <c r="BI61" s="1067"/>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4"/>
      <c r="CI61" s="1015"/>
      <c r="CJ61" s="1015"/>
      <c r="CK61" s="1015"/>
      <c r="CL61" s="1016"/>
      <c r="CM61" s="1014"/>
      <c r="CN61" s="1015"/>
      <c r="CO61" s="1015"/>
      <c r="CP61" s="1015"/>
      <c r="CQ61" s="1016"/>
      <c r="CR61" s="1014"/>
      <c r="CS61" s="1015"/>
      <c r="CT61" s="1015"/>
      <c r="CU61" s="1015"/>
      <c r="CV61" s="1016"/>
      <c r="CW61" s="1014"/>
      <c r="CX61" s="1015"/>
      <c r="CY61" s="1015"/>
      <c r="CZ61" s="1015"/>
      <c r="DA61" s="1016"/>
      <c r="DB61" s="1014"/>
      <c r="DC61" s="1015"/>
      <c r="DD61" s="1015"/>
      <c r="DE61" s="1015"/>
      <c r="DF61" s="1016"/>
      <c r="DG61" s="1014"/>
      <c r="DH61" s="1015"/>
      <c r="DI61" s="1015"/>
      <c r="DJ61" s="1015"/>
      <c r="DK61" s="1016"/>
      <c r="DL61" s="1014"/>
      <c r="DM61" s="1015"/>
      <c r="DN61" s="1015"/>
      <c r="DO61" s="1015"/>
      <c r="DP61" s="1016"/>
      <c r="DQ61" s="1014"/>
      <c r="DR61" s="1015"/>
      <c r="DS61" s="1015"/>
      <c r="DT61" s="1015"/>
      <c r="DU61" s="1016"/>
      <c r="DV61" s="1021"/>
      <c r="DW61" s="1022"/>
      <c r="DX61" s="1022"/>
      <c r="DY61" s="1022"/>
      <c r="DZ61" s="1023"/>
      <c r="EA61" s="199"/>
    </row>
    <row r="62" spans="1:131" s="200" customFormat="1" ht="26.25" customHeight="1">
      <c r="A62" s="214">
        <v>35</v>
      </c>
      <c r="B62" s="1048"/>
      <c r="C62" s="1049"/>
      <c r="D62" s="1049"/>
      <c r="E62" s="1049"/>
      <c r="F62" s="1049"/>
      <c r="G62" s="1049"/>
      <c r="H62" s="1049"/>
      <c r="I62" s="1049"/>
      <c r="J62" s="1049"/>
      <c r="K62" s="1049"/>
      <c r="L62" s="1049"/>
      <c r="M62" s="1049"/>
      <c r="N62" s="1049"/>
      <c r="O62" s="1049"/>
      <c r="P62" s="1050"/>
      <c r="Q62" s="1051"/>
      <c r="R62" s="1052"/>
      <c r="S62" s="1052"/>
      <c r="T62" s="1052"/>
      <c r="U62" s="1052"/>
      <c r="V62" s="1052"/>
      <c r="W62" s="1052"/>
      <c r="X62" s="1052"/>
      <c r="Y62" s="1052"/>
      <c r="Z62" s="1052"/>
      <c r="AA62" s="1052"/>
      <c r="AB62" s="1052"/>
      <c r="AC62" s="1052"/>
      <c r="AD62" s="1052"/>
      <c r="AE62" s="1053"/>
      <c r="AF62" s="1054"/>
      <c r="AG62" s="1055"/>
      <c r="AH62" s="1055"/>
      <c r="AI62" s="1055"/>
      <c r="AJ62" s="1056"/>
      <c r="AK62" s="1057"/>
      <c r="AL62" s="1052"/>
      <c r="AM62" s="1052"/>
      <c r="AN62" s="1052"/>
      <c r="AO62" s="1052"/>
      <c r="AP62" s="1052"/>
      <c r="AQ62" s="1052"/>
      <c r="AR62" s="1052"/>
      <c r="AS62" s="1052"/>
      <c r="AT62" s="1052"/>
      <c r="AU62" s="1052"/>
      <c r="AV62" s="1052"/>
      <c r="AW62" s="1052"/>
      <c r="AX62" s="1052"/>
      <c r="AY62" s="1052"/>
      <c r="AZ62" s="1058"/>
      <c r="BA62" s="1058"/>
      <c r="BB62" s="1058"/>
      <c r="BC62" s="1058"/>
      <c r="BD62" s="1058"/>
      <c r="BE62" s="1066"/>
      <c r="BF62" s="1066"/>
      <c r="BG62" s="1066"/>
      <c r="BH62" s="1066"/>
      <c r="BI62" s="1067"/>
      <c r="BJ62" s="1068" t="s">
        <v>389</v>
      </c>
      <c r="BK62" s="1069"/>
      <c r="BL62" s="1069"/>
      <c r="BM62" s="1069"/>
      <c r="BN62" s="1070"/>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4"/>
      <c r="CI62" s="1015"/>
      <c r="CJ62" s="1015"/>
      <c r="CK62" s="1015"/>
      <c r="CL62" s="1016"/>
      <c r="CM62" s="1014"/>
      <c r="CN62" s="1015"/>
      <c r="CO62" s="1015"/>
      <c r="CP62" s="1015"/>
      <c r="CQ62" s="1016"/>
      <c r="CR62" s="1014"/>
      <c r="CS62" s="1015"/>
      <c r="CT62" s="1015"/>
      <c r="CU62" s="1015"/>
      <c r="CV62" s="1016"/>
      <c r="CW62" s="1014"/>
      <c r="CX62" s="1015"/>
      <c r="CY62" s="1015"/>
      <c r="CZ62" s="1015"/>
      <c r="DA62" s="1016"/>
      <c r="DB62" s="1014"/>
      <c r="DC62" s="1015"/>
      <c r="DD62" s="1015"/>
      <c r="DE62" s="1015"/>
      <c r="DF62" s="1016"/>
      <c r="DG62" s="1014"/>
      <c r="DH62" s="1015"/>
      <c r="DI62" s="1015"/>
      <c r="DJ62" s="1015"/>
      <c r="DK62" s="1016"/>
      <c r="DL62" s="1014"/>
      <c r="DM62" s="1015"/>
      <c r="DN62" s="1015"/>
      <c r="DO62" s="1015"/>
      <c r="DP62" s="1016"/>
      <c r="DQ62" s="1014"/>
      <c r="DR62" s="1015"/>
      <c r="DS62" s="1015"/>
      <c r="DT62" s="1015"/>
      <c r="DU62" s="1016"/>
      <c r="DV62" s="1021"/>
      <c r="DW62" s="1022"/>
      <c r="DX62" s="1022"/>
      <c r="DY62" s="1022"/>
      <c r="DZ62" s="1023"/>
      <c r="EA62" s="199"/>
    </row>
    <row r="63" spans="1:131" s="200" customFormat="1" ht="26.25" customHeight="1" thickBot="1">
      <c r="A63" s="217" t="s">
        <v>370</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2"/>
      <c r="AF63" s="1063">
        <v>523</v>
      </c>
      <c r="AG63" s="988"/>
      <c r="AH63" s="988"/>
      <c r="AI63" s="988"/>
      <c r="AJ63" s="1064"/>
      <c r="AK63" s="1065"/>
      <c r="AL63" s="992"/>
      <c r="AM63" s="992"/>
      <c r="AN63" s="992"/>
      <c r="AO63" s="992"/>
      <c r="AP63" s="988">
        <f>SUM(AP28:AT62)</f>
        <v>12994</v>
      </c>
      <c r="AQ63" s="988"/>
      <c r="AR63" s="988"/>
      <c r="AS63" s="988"/>
      <c r="AT63" s="988"/>
      <c r="AU63" s="988">
        <f>SUM(AU28:AY62)</f>
        <v>5330</v>
      </c>
      <c r="AV63" s="988"/>
      <c r="AW63" s="988"/>
      <c r="AX63" s="988"/>
      <c r="AY63" s="988"/>
      <c r="AZ63" s="1059"/>
      <c r="BA63" s="1059"/>
      <c r="BB63" s="1059"/>
      <c r="BC63" s="1059"/>
      <c r="BD63" s="1059"/>
      <c r="BE63" s="989"/>
      <c r="BF63" s="989"/>
      <c r="BG63" s="989"/>
      <c r="BH63" s="989"/>
      <c r="BI63" s="990"/>
      <c r="BJ63" s="1060" t="s">
        <v>113</v>
      </c>
      <c r="BK63" s="980"/>
      <c r="BL63" s="980"/>
      <c r="BM63" s="980"/>
      <c r="BN63" s="1061"/>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4"/>
      <c r="CI63" s="1015"/>
      <c r="CJ63" s="1015"/>
      <c r="CK63" s="1015"/>
      <c r="CL63" s="1016"/>
      <c r="CM63" s="1014"/>
      <c r="CN63" s="1015"/>
      <c r="CO63" s="1015"/>
      <c r="CP63" s="1015"/>
      <c r="CQ63" s="1016"/>
      <c r="CR63" s="1014"/>
      <c r="CS63" s="1015"/>
      <c r="CT63" s="1015"/>
      <c r="CU63" s="1015"/>
      <c r="CV63" s="1016"/>
      <c r="CW63" s="1014"/>
      <c r="CX63" s="1015"/>
      <c r="CY63" s="1015"/>
      <c r="CZ63" s="1015"/>
      <c r="DA63" s="1016"/>
      <c r="DB63" s="1014"/>
      <c r="DC63" s="1015"/>
      <c r="DD63" s="1015"/>
      <c r="DE63" s="1015"/>
      <c r="DF63" s="1016"/>
      <c r="DG63" s="1014"/>
      <c r="DH63" s="1015"/>
      <c r="DI63" s="1015"/>
      <c r="DJ63" s="1015"/>
      <c r="DK63" s="1016"/>
      <c r="DL63" s="1014"/>
      <c r="DM63" s="1015"/>
      <c r="DN63" s="1015"/>
      <c r="DO63" s="1015"/>
      <c r="DP63" s="1016"/>
      <c r="DQ63" s="1014"/>
      <c r="DR63" s="1015"/>
      <c r="DS63" s="1015"/>
      <c r="DT63" s="1015"/>
      <c r="DU63" s="1016"/>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4"/>
      <c r="CI64" s="1015"/>
      <c r="CJ64" s="1015"/>
      <c r="CK64" s="1015"/>
      <c r="CL64" s="1016"/>
      <c r="CM64" s="1014"/>
      <c r="CN64" s="1015"/>
      <c r="CO64" s="1015"/>
      <c r="CP64" s="1015"/>
      <c r="CQ64" s="1016"/>
      <c r="CR64" s="1014"/>
      <c r="CS64" s="1015"/>
      <c r="CT64" s="1015"/>
      <c r="CU64" s="1015"/>
      <c r="CV64" s="1016"/>
      <c r="CW64" s="1014"/>
      <c r="CX64" s="1015"/>
      <c r="CY64" s="1015"/>
      <c r="CZ64" s="1015"/>
      <c r="DA64" s="1016"/>
      <c r="DB64" s="1014"/>
      <c r="DC64" s="1015"/>
      <c r="DD64" s="1015"/>
      <c r="DE64" s="1015"/>
      <c r="DF64" s="1016"/>
      <c r="DG64" s="1014"/>
      <c r="DH64" s="1015"/>
      <c r="DI64" s="1015"/>
      <c r="DJ64" s="1015"/>
      <c r="DK64" s="1016"/>
      <c r="DL64" s="1014"/>
      <c r="DM64" s="1015"/>
      <c r="DN64" s="1015"/>
      <c r="DO64" s="1015"/>
      <c r="DP64" s="1016"/>
      <c r="DQ64" s="1014"/>
      <c r="DR64" s="1015"/>
      <c r="DS64" s="1015"/>
      <c r="DT64" s="1015"/>
      <c r="DU64" s="1016"/>
      <c r="DV64" s="1021"/>
      <c r="DW64" s="1022"/>
      <c r="DX64" s="1022"/>
      <c r="DY64" s="1022"/>
      <c r="DZ64" s="102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4"/>
      <c r="CI65" s="1015"/>
      <c r="CJ65" s="1015"/>
      <c r="CK65" s="1015"/>
      <c r="CL65" s="1016"/>
      <c r="CM65" s="1014"/>
      <c r="CN65" s="1015"/>
      <c r="CO65" s="1015"/>
      <c r="CP65" s="1015"/>
      <c r="CQ65" s="1016"/>
      <c r="CR65" s="1014"/>
      <c r="CS65" s="1015"/>
      <c r="CT65" s="1015"/>
      <c r="CU65" s="1015"/>
      <c r="CV65" s="1016"/>
      <c r="CW65" s="1014"/>
      <c r="CX65" s="1015"/>
      <c r="CY65" s="1015"/>
      <c r="CZ65" s="1015"/>
      <c r="DA65" s="1016"/>
      <c r="DB65" s="1014"/>
      <c r="DC65" s="1015"/>
      <c r="DD65" s="1015"/>
      <c r="DE65" s="1015"/>
      <c r="DF65" s="1016"/>
      <c r="DG65" s="1014"/>
      <c r="DH65" s="1015"/>
      <c r="DI65" s="1015"/>
      <c r="DJ65" s="1015"/>
      <c r="DK65" s="1016"/>
      <c r="DL65" s="1014"/>
      <c r="DM65" s="1015"/>
      <c r="DN65" s="1015"/>
      <c r="DO65" s="1015"/>
      <c r="DP65" s="1016"/>
      <c r="DQ65" s="1014"/>
      <c r="DR65" s="1015"/>
      <c r="DS65" s="1015"/>
      <c r="DT65" s="1015"/>
      <c r="DU65" s="1016"/>
      <c r="DV65" s="1021"/>
      <c r="DW65" s="1022"/>
      <c r="DX65" s="1022"/>
      <c r="DY65" s="1022"/>
      <c r="DZ65" s="1023"/>
      <c r="EA65" s="199"/>
    </row>
    <row r="66" spans="1:131" s="200" customFormat="1" ht="26.25" customHeight="1">
      <c r="A66" s="1024" t="s">
        <v>392</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393</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135" t="s">
        <v>543</v>
      </c>
      <c r="C68" s="1136"/>
      <c r="D68" s="1136"/>
      <c r="E68" s="1136"/>
      <c r="F68" s="1136"/>
      <c r="G68" s="1136"/>
      <c r="H68" s="1136"/>
      <c r="I68" s="1136"/>
      <c r="J68" s="1136"/>
      <c r="K68" s="1136"/>
      <c r="L68" s="1136"/>
      <c r="M68" s="1136"/>
      <c r="N68" s="1136"/>
      <c r="O68" s="1136"/>
      <c r="P68" s="1137"/>
      <c r="Q68" s="1017">
        <v>3971</v>
      </c>
      <c r="R68" s="1011"/>
      <c r="S68" s="1011"/>
      <c r="T68" s="1011"/>
      <c r="U68" s="1011"/>
      <c r="V68" s="1011">
        <v>3950</v>
      </c>
      <c r="W68" s="1011"/>
      <c r="X68" s="1011"/>
      <c r="Y68" s="1011"/>
      <c r="Z68" s="1011"/>
      <c r="AA68" s="1011">
        <f t="shared" ref="AA68:AA75" si="4">Q68-V68</f>
        <v>21</v>
      </c>
      <c r="AB68" s="1011"/>
      <c r="AC68" s="1011"/>
      <c r="AD68" s="1011"/>
      <c r="AE68" s="1011"/>
      <c r="AF68" s="1011">
        <v>21</v>
      </c>
      <c r="AG68" s="1011"/>
      <c r="AH68" s="1011"/>
      <c r="AI68" s="1011"/>
      <c r="AJ68" s="1011"/>
      <c r="AK68" s="1018" t="s">
        <v>539</v>
      </c>
      <c r="AL68" s="1019"/>
      <c r="AM68" s="1019"/>
      <c r="AN68" s="1019"/>
      <c r="AO68" s="1020"/>
      <c r="AP68" s="1011" t="s">
        <v>539</v>
      </c>
      <c r="AQ68" s="1011"/>
      <c r="AR68" s="1011"/>
      <c r="AS68" s="1011"/>
      <c r="AT68" s="1011"/>
      <c r="AU68" s="1011" t="s">
        <v>539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544</v>
      </c>
      <c r="C69" s="1004"/>
      <c r="D69" s="1004"/>
      <c r="E69" s="1004"/>
      <c r="F69" s="1004"/>
      <c r="G69" s="1004"/>
      <c r="H69" s="1004"/>
      <c r="I69" s="1004"/>
      <c r="J69" s="1004"/>
      <c r="K69" s="1004"/>
      <c r="L69" s="1004"/>
      <c r="M69" s="1004"/>
      <c r="N69" s="1004"/>
      <c r="O69" s="1004"/>
      <c r="P69" s="1005"/>
      <c r="Q69" s="1006">
        <v>113</v>
      </c>
      <c r="R69" s="1000"/>
      <c r="S69" s="1000"/>
      <c r="T69" s="1000"/>
      <c r="U69" s="1000"/>
      <c r="V69" s="1000">
        <v>111</v>
      </c>
      <c r="W69" s="1000"/>
      <c r="X69" s="1000"/>
      <c r="Y69" s="1000"/>
      <c r="Z69" s="1000"/>
      <c r="AA69" s="1000">
        <f t="shared" si="4"/>
        <v>2</v>
      </c>
      <c r="AB69" s="1000"/>
      <c r="AC69" s="1000"/>
      <c r="AD69" s="1000"/>
      <c r="AE69" s="1000"/>
      <c r="AF69" s="1000">
        <v>2</v>
      </c>
      <c r="AG69" s="1000"/>
      <c r="AH69" s="1000"/>
      <c r="AI69" s="1000"/>
      <c r="AJ69" s="1000"/>
      <c r="AK69" s="1010" t="s">
        <v>539</v>
      </c>
      <c r="AL69" s="1008"/>
      <c r="AM69" s="1008"/>
      <c r="AN69" s="1008"/>
      <c r="AO69" s="1009"/>
      <c r="AP69" s="1000" t="s">
        <v>539</v>
      </c>
      <c r="AQ69" s="1000"/>
      <c r="AR69" s="1000"/>
      <c r="AS69" s="1000"/>
      <c r="AT69" s="1000"/>
      <c r="AU69" s="1000" t="s">
        <v>539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545</v>
      </c>
      <c r="C70" s="1004"/>
      <c r="D70" s="1004"/>
      <c r="E70" s="1004"/>
      <c r="F70" s="1004"/>
      <c r="G70" s="1004"/>
      <c r="H70" s="1004"/>
      <c r="I70" s="1004"/>
      <c r="J70" s="1004"/>
      <c r="K70" s="1004"/>
      <c r="L70" s="1004"/>
      <c r="M70" s="1004"/>
      <c r="N70" s="1004"/>
      <c r="O70" s="1004"/>
      <c r="P70" s="1005"/>
      <c r="Q70" s="1006">
        <v>133</v>
      </c>
      <c r="R70" s="1000"/>
      <c r="S70" s="1000"/>
      <c r="T70" s="1000"/>
      <c r="U70" s="1000"/>
      <c r="V70" s="1000">
        <v>122</v>
      </c>
      <c r="W70" s="1000"/>
      <c r="X70" s="1000"/>
      <c r="Y70" s="1000"/>
      <c r="Z70" s="1000"/>
      <c r="AA70" s="1000">
        <f t="shared" si="4"/>
        <v>11</v>
      </c>
      <c r="AB70" s="1000"/>
      <c r="AC70" s="1000"/>
      <c r="AD70" s="1000"/>
      <c r="AE70" s="1000"/>
      <c r="AF70" s="1000">
        <v>11</v>
      </c>
      <c r="AG70" s="1000"/>
      <c r="AH70" s="1000"/>
      <c r="AI70" s="1000"/>
      <c r="AJ70" s="1000"/>
      <c r="AK70" s="1010" t="s">
        <v>539</v>
      </c>
      <c r="AL70" s="1008"/>
      <c r="AM70" s="1008"/>
      <c r="AN70" s="1008"/>
      <c r="AO70" s="1009"/>
      <c r="AP70" s="1000" t="s">
        <v>539</v>
      </c>
      <c r="AQ70" s="1000"/>
      <c r="AR70" s="1000"/>
      <c r="AS70" s="1000"/>
      <c r="AT70" s="1000"/>
      <c r="AU70" s="1000" t="s">
        <v>539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546</v>
      </c>
      <c r="C71" s="1004"/>
      <c r="D71" s="1004"/>
      <c r="E71" s="1004"/>
      <c r="F71" s="1004"/>
      <c r="G71" s="1004"/>
      <c r="H71" s="1004"/>
      <c r="I71" s="1004"/>
      <c r="J71" s="1004"/>
      <c r="K71" s="1004"/>
      <c r="L71" s="1004"/>
      <c r="M71" s="1004"/>
      <c r="N71" s="1004"/>
      <c r="O71" s="1004"/>
      <c r="P71" s="1005"/>
      <c r="Q71" s="1006">
        <v>224</v>
      </c>
      <c r="R71" s="1000"/>
      <c r="S71" s="1000"/>
      <c r="T71" s="1000"/>
      <c r="U71" s="1000"/>
      <c r="V71" s="1000">
        <v>217</v>
      </c>
      <c r="W71" s="1000"/>
      <c r="X71" s="1000"/>
      <c r="Y71" s="1000"/>
      <c r="Z71" s="1000"/>
      <c r="AA71" s="1000">
        <f t="shared" si="4"/>
        <v>7</v>
      </c>
      <c r="AB71" s="1000"/>
      <c r="AC71" s="1000"/>
      <c r="AD71" s="1000"/>
      <c r="AE71" s="1000"/>
      <c r="AF71" s="1000">
        <v>7</v>
      </c>
      <c r="AG71" s="1000"/>
      <c r="AH71" s="1000"/>
      <c r="AI71" s="1000"/>
      <c r="AJ71" s="1000"/>
      <c r="AK71" s="1010" t="s">
        <v>539</v>
      </c>
      <c r="AL71" s="1008"/>
      <c r="AM71" s="1008"/>
      <c r="AN71" s="1008"/>
      <c r="AO71" s="1009"/>
      <c r="AP71" s="1000" t="s">
        <v>539</v>
      </c>
      <c r="AQ71" s="1000"/>
      <c r="AR71" s="1000"/>
      <c r="AS71" s="1000"/>
      <c r="AT71" s="1000"/>
      <c r="AU71" s="1000" t="s">
        <v>539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547</v>
      </c>
      <c r="C72" s="1004"/>
      <c r="D72" s="1004"/>
      <c r="E72" s="1004"/>
      <c r="F72" s="1004"/>
      <c r="G72" s="1004"/>
      <c r="H72" s="1004"/>
      <c r="I72" s="1004"/>
      <c r="J72" s="1004"/>
      <c r="K72" s="1004"/>
      <c r="L72" s="1004"/>
      <c r="M72" s="1004"/>
      <c r="N72" s="1004"/>
      <c r="O72" s="1004"/>
      <c r="P72" s="1005"/>
      <c r="Q72" s="1006">
        <v>10892</v>
      </c>
      <c r="R72" s="1000"/>
      <c r="S72" s="1000"/>
      <c r="T72" s="1000"/>
      <c r="U72" s="1000"/>
      <c r="V72" s="1000">
        <v>10596</v>
      </c>
      <c r="W72" s="1000"/>
      <c r="X72" s="1000"/>
      <c r="Y72" s="1000"/>
      <c r="Z72" s="1000"/>
      <c r="AA72" s="1000">
        <f t="shared" si="4"/>
        <v>296</v>
      </c>
      <c r="AB72" s="1000"/>
      <c r="AC72" s="1000"/>
      <c r="AD72" s="1000"/>
      <c r="AE72" s="1000"/>
      <c r="AF72" s="1000">
        <v>296</v>
      </c>
      <c r="AG72" s="1000"/>
      <c r="AH72" s="1000"/>
      <c r="AI72" s="1000"/>
      <c r="AJ72" s="1000"/>
      <c r="AK72" s="1010" t="s">
        <v>539</v>
      </c>
      <c r="AL72" s="1008"/>
      <c r="AM72" s="1008"/>
      <c r="AN72" s="1008"/>
      <c r="AO72" s="1009"/>
      <c r="AP72" s="1000" t="s">
        <v>539</v>
      </c>
      <c r="AQ72" s="1000"/>
      <c r="AR72" s="1000"/>
      <c r="AS72" s="1000"/>
      <c r="AT72" s="1000"/>
      <c r="AU72" s="1000" t="s">
        <v>539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548</v>
      </c>
      <c r="C73" s="1004"/>
      <c r="D73" s="1004"/>
      <c r="E73" s="1004"/>
      <c r="F73" s="1004"/>
      <c r="G73" s="1004"/>
      <c r="H73" s="1004"/>
      <c r="I73" s="1004"/>
      <c r="J73" s="1004"/>
      <c r="K73" s="1004"/>
      <c r="L73" s="1004"/>
      <c r="M73" s="1004"/>
      <c r="N73" s="1004"/>
      <c r="O73" s="1004"/>
      <c r="P73" s="1005"/>
      <c r="Q73" s="1006">
        <v>479</v>
      </c>
      <c r="R73" s="1000"/>
      <c r="S73" s="1000"/>
      <c r="T73" s="1000"/>
      <c r="U73" s="1000"/>
      <c r="V73" s="1000">
        <v>443</v>
      </c>
      <c r="W73" s="1000"/>
      <c r="X73" s="1000"/>
      <c r="Y73" s="1000"/>
      <c r="Z73" s="1000"/>
      <c r="AA73" s="1000">
        <f t="shared" si="4"/>
        <v>36</v>
      </c>
      <c r="AB73" s="1000"/>
      <c r="AC73" s="1000"/>
      <c r="AD73" s="1000"/>
      <c r="AE73" s="1000"/>
      <c r="AF73" s="1000">
        <v>36</v>
      </c>
      <c r="AG73" s="1000"/>
      <c r="AH73" s="1000"/>
      <c r="AI73" s="1000"/>
      <c r="AJ73" s="1000"/>
      <c r="AK73" s="1010" t="s">
        <v>539</v>
      </c>
      <c r="AL73" s="1008"/>
      <c r="AM73" s="1008"/>
      <c r="AN73" s="1008"/>
      <c r="AO73" s="1009"/>
      <c r="AP73" s="1000" t="s">
        <v>539</v>
      </c>
      <c r="AQ73" s="1000"/>
      <c r="AR73" s="1000"/>
      <c r="AS73" s="1000"/>
      <c r="AT73" s="1000"/>
      <c r="AU73" s="1000" t="s">
        <v>539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549</v>
      </c>
      <c r="C74" s="1004"/>
      <c r="D74" s="1004"/>
      <c r="E74" s="1004"/>
      <c r="F74" s="1004"/>
      <c r="G74" s="1004"/>
      <c r="H74" s="1004"/>
      <c r="I74" s="1004"/>
      <c r="J74" s="1004"/>
      <c r="K74" s="1004"/>
      <c r="L74" s="1004"/>
      <c r="M74" s="1004"/>
      <c r="N74" s="1004"/>
      <c r="O74" s="1004"/>
      <c r="P74" s="1005"/>
      <c r="Q74" s="1006">
        <v>103087</v>
      </c>
      <c r="R74" s="1000"/>
      <c r="S74" s="1000"/>
      <c r="T74" s="1000"/>
      <c r="U74" s="1000"/>
      <c r="V74" s="1000">
        <v>101191</v>
      </c>
      <c r="W74" s="1000"/>
      <c r="X74" s="1000"/>
      <c r="Y74" s="1000"/>
      <c r="Z74" s="1000"/>
      <c r="AA74" s="1000">
        <f t="shared" si="4"/>
        <v>1896</v>
      </c>
      <c r="AB74" s="1000"/>
      <c r="AC74" s="1000"/>
      <c r="AD74" s="1000"/>
      <c r="AE74" s="1000"/>
      <c r="AF74" s="1000">
        <v>1896</v>
      </c>
      <c r="AG74" s="1000"/>
      <c r="AH74" s="1000"/>
      <c r="AI74" s="1000"/>
      <c r="AJ74" s="1000"/>
      <c r="AK74" s="1010" t="s">
        <v>539</v>
      </c>
      <c r="AL74" s="1008"/>
      <c r="AM74" s="1008"/>
      <c r="AN74" s="1008"/>
      <c r="AO74" s="1009"/>
      <c r="AP74" s="1000" t="s">
        <v>539</v>
      </c>
      <c r="AQ74" s="1000"/>
      <c r="AR74" s="1000"/>
      <c r="AS74" s="1000"/>
      <c r="AT74" s="1000"/>
      <c r="AU74" s="1000" t="s">
        <v>539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550</v>
      </c>
      <c r="C75" s="1004"/>
      <c r="D75" s="1004"/>
      <c r="E75" s="1004"/>
      <c r="F75" s="1004"/>
      <c r="G75" s="1004"/>
      <c r="H75" s="1004"/>
      <c r="I75" s="1004"/>
      <c r="J75" s="1004"/>
      <c r="K75" s="1004"/>
      <c r="L75" s="1004"/>
      <c r="M75" s="1004"/>
      <c r="N75" s="1004"/>
      <c r="O75" s="1004"/>
      <c r="P75" s="1005"/>
      <c r="Q75" s="1007">
        <v>2722</v>
      </c>
      <c r="R75" s="1008"/>
      <c r="S75" s="1008"/>
      <c r="T75" s="1008"/>
      <c r="U75" s="1009"/>
      <c r="V75" s="1010">
        <v>2605</v>
      </c>
      <c r="W75" s="1008"/>
      <c r="X75" s="1008"/>
      <c r="Y75" s="1008"/>
      <c r="Z75" s="1009"/>
      <c r="AA75" s="1010">
        <f t="shared" si="4"/>
        <v>117</v>
      </c>
      <c r="AB75" s="1008"/>
      <c r="AC75" s="1008"/>
      <c r="AD75" s="1008"/>
      <c r="AE75" s="1009"/>
      <c r="AF75" s="1010">
        <v>117</v>
      </c>
      <c r="AG75" s="1008"/>
      <c r="AH75" s="1008"/>
      <c r="AI75" s="1008"/>
      <c r="AJ75" s="1009"/>
      <c r="AK75" s="1010" t="s">
        <v>553</v>
      </c>
      <c r="AL75" s="1008"/>
      <c r="AM75" s="1008"/>
      <c r="AN75" s="1008"/>
      <c r="AO75" s="1009"/>
      <c r="AP75" s="1000">
        <v>973</v>
      </c>
      <c r="AQ75" s="1000"/>
      <c r="AR75" s="1000"/>
      <c r="AS75" s="1000"/>
      <c r="AT75" s="1000"/>
      <c r="AU75" s="1000">
        <v>281</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551</v>
      </c>
      <c r="C76" s="1004"/>
      <c r="D76" s="1004"/>
      <c r="E76" s="1004"/>
      <c r="F76" s="1004"/>
      <c r="G76" s="1004"/>
      <c r="H76" s="1004"/>
      <c r="I76" s="1004"/>
      <c r="J76" s="1004"/>
      <c r="K76" s="1004"/>
      <c r="L76" s="1004"/>
      <c r="M76" s="1004"/>
      <c r="N76" s="1004"/>
      <c r="O76" s="1004"/>
      <c r="P76" s="1005"/>
      <c r="Q76" s="1007">
        <v>3993</v>
      </c>
      <c r="R76" s="1008"/>
      <c r="S76" s="1008"/>
      <c r="T76" s="1008"/>
      <c r="U76" s="1009"/>
      <c r="V76" s="1010">
        <v>3847</v>
      </c>
      <c r="W76" s="1008"/>
      <c r="X76" s="1008"/>
      <c r="Y76" s="1008"/>
      <c r="Z76" s="1009"/>
      <c r="AA76" s="1010">
        <f t="shared" ref="AA76" si="5">Q76-V76</f>
        <v>146</v>
      </c>
      <c r="AB76" s="1008"/>
      <c r="AC76" s="1008"/>
      <c r="AD76" s="1008"/>
      <c r="AE76" s="1009"/>
      <c r="AF76" s="1010">
        <v>146</v>
      </c>
      <c r="AG76" s="1008"/>
      <c r="AH76" s="1008"/>
      <c r="AI76" s="1008"/>
      <c r="AJ76" s="1009"/>
      <c r="AK76" s="1010" t="s">
        <v>552</v>
      </c>
      <c r="AL76" s="1008"/>
      <c r="AM76" s="1008"/>
      <c r="AN76" s="1008"/>
      <c r="AO76" s="1009"/>
      <c r="AP76" s="1010">
        <v>2812</v>
      </c>
      <c r="AQ76" s="1008"/>
      <c r="AR76" s="1008"/>
      <c r="AS76" s="1008"/>
      <c r="AT76" s="1009"/>
      <c r="AU76" s="1010">
        <v>465</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SUM(AF68:AJ87)</f>
        <v>2532</v>
      </c>
      <c r="AG88" s="988"/>
      <c r="AH88" s="988"/>
      <c r="AI88" s="988"/>
      <c r="AJ88" s="988"/>
      <c r="AK88" s="992"/>
      <c r="AL88" s="992"/>
      <c r="AM88" s="992"/>
      <c r="AN88" s="992"/>
      <c r="AO88" s="992"/>
      <c r="AP88" s="988">
        <f t="shared" ref="AP88" si="6">SUM(AP68:AT87)</f>
        <v>3785</v>
      </c>
      <c r="AQ88" s="988"/>
      <c r="AR88" s="988"/>
      <c r="AS88" s="988"/>
      <c r="AT88" s="988"/>
      <c r="AU88" s="988">
        <f>SUM(AU68:AY87)</f>
        <v>746</v>
      </c>
      <c r="AV88" s="988"/>
      <c r="AW88" s="988"/>
      <c r="AX88" s="988"/>
      <c r="AY88" s="988"/>
      <c r="AZ88" s="989">
        <f t="shared" ref="AZ88" si="7">SUM(AZ68:BD87)</f>
        <v>0</v>
      </c>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SUM(CR7:CV88)</f>
        <v>50</v>
      </c>
      <c r="CS102" s="980"/>
      <c r="CT102" s="980"/>
      <c r="CU102" s="980"/>
      <c r="CV102" s="981"/>
      <c r="CW102" s="979">
        <f t="shared" ref="CW102" si="8">SUM(CW7:DA88)</f>
        <v>13</v>
      </c>
      <c r="CX102" s="980"/>
      <c r="CY102" s="980"/>
      <c r="CZ102" s="980"/>
      <c r="DA102" s="981"/>
      <c r="DB102" s="979" t="s">
        <v>481</v>
      </c>
      <c r="DC102" s="980"/>
      <c r="DD102" s="980"/>
      <c r="DE102" s="980"/>
      <c r="DF102" s="981"/>
      <c r="DG102" s="979" t="s">
        <v>481</v>
      </c>
      <c r="DH102" s="980"/>
      <c r="DI102" s="980"/>
      <c r="DJ102" s="980"/>
      <c r="DK102" s="981"/>
      <c r="DL102" s="979" t="s">
        <v>481</v>
      </c>
      <c r="DM102" s="980"/>
      <c r="DN102" s="980"/>
      <c r="DO102" s="980"/>
      <c r="DP102" s="981"/>
      <c r="DQ102" s="979" t="s">
        <v>481</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289</v>
      </c>
      <c r="AG109" s="923"/>
      <c r="AH109" s="923"/>
      <c r="AI109" s="923"/>
      <c r="AJ109" s="924"/>
      <c r="AK109" s="925" t="s">
        <v>288</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289</v>
      </c>
      <c r="BW109" s="923"/>
      <c r="BX109" s="923"/>
      <c r="BY109" s="923"/>
      <c r="BZ109" s="924"/>
      <c r="CA109" s="925" t="s">
        <v>288</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289</v>
      </c>
      <c r="DM109" s="923"/>
      <c r="DN109" s="923"/>
      <c r="DO109" s="923"/>
      <c r="DP109" s="924"/>
      <c r="DQ109" s="925" t="s">
        <v>288</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1401134</v>
      </c>
      <c r="AB110" s="916"/>
      <c r="AC110" s="916"/>
      <c r="AD110" s="916"/>
      <c r="AE110" s="917"/>
      <c r="AF110" s="918">
        <v>1336016</v>
      </c>
      <c r="AG110" s="916"/>
      <c r="AH110" s="916"/>
      <c r="AI110" s="916"/>
      <c r="AJ110" s="917"/>
      <c r="AK110" s="918">
        <v>1365030</v>
      </c>
      <c r="AL110" s="916"/>
      <c r="AM110" s="916"/>
      <c r="AN110" s="916"/>
      <c r="AO110" s="917"/>
      <c r="AP110" s="919">
        <v>19.399999999999999</v>
      </c>
      <c r="AQ110" s="920"/>
      <c r="AR110" s="920"/>
      <c r="AS110" s="920"/>
      <c r="AT110" s="921"/>
      <c r="AU110" s="955" t="s">
        <v>62</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17750043</v>
      </c>
      <c r="BR110" s="863"/>
      <c r="BS110" s="863"/>
      <c r="BT110" s="863"/>
      <c r="BU110" s="863"/>
      <c r="BV110" s="863">
        <v>17770127</v>
      </c>
      <c r="BW110" s="863"/>
      <c r="BX110" s="863"/>
      <c r="BY110" s="863"/>
      <c r="BZ110" s="863"/>
      <c r="CA110" s="863">
        <v>18141789</v>
      </c>
      <c r="CB110" s="863"/>
      <c r="CC110" s="863"/>
      <c r="CD110" s="863"/>
      <c r="CE110" s="863"/>
      <c r="CF110" s="887">
        <v>257.5</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5603183</v>
      </c>
      <c r="BR112" s="835"/>
      <c r="BS112" s="835"/>
      <c r="BT112" s="835"/>
      <c r="BU112" s="835"/>
      <c r="BV112" s="835">
        <v>5440221</v>
      </c>
      <c r="BW112" s="835"/>
      <c r="BX112" s="835"/>
      <c r="BY112" s="835"/>
      <c r="BZ112" s="835"/>
      <c r="CA112" s="835">
        <v>5329290</v>
      </c>
      <c r="CB112" s="835"/>
      <c r="CC112" s="835"/>
      <c r="CD112" s="835"/>
      <c r="CE112" s="835"/>
      <c r="CF112" s="896">
        <v>75.599999999999994</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484691</v>
      </c>
      <c r="AB113" s="944"/>
      <c r="AC113" s="944"/>
      <c r="AD113" s="944"/>
      <c r="AE113" s="945"/>
      <c r="AF113" s="946">
        <v>522814</v>
      </c>
      <c r="AG113" s="944"/>
      <c r="AH113" s="944"/>
      <c r="AI113" s="944"/>
      <c r="AJ113" s="945"/>
      <c r="AK113" s="946">
        <v>505930</v>
      </c>
      <c r="AL113" s="944"/>
      <c r="AM113" s="944"/>
      <c r="AN113" s="944"/>
      <c r="AO113" s="945"/>
      <c r="AP113" s="947">
        <v>7.2</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314683</v>
      </c>
      <c r="BR113" s="835"/>
      <c r="BS113" s="835"/>
      <c r="BT113" s="835"/>
      <c r="BU113" s="835"/>
      <c r="BV113" s="835">
        <v>535691</v>
      </c>
      <c r="BW113" s="835"/>
      <c r="BX113" s="835"/>
      <c r="BY113" s="835"/>
      <c r="BZ113" s="835"/>
      <c r="CA113" s="835">
        <v>746116</v>
      </c>
      <c r="CB113" s="835"/>
      <c r="CC113" s="835"/>
      <c r="CD113" s="835"/>
      <c r="CE113" s="835"/>
      <c r="CF113" s="896">
        <v>10.6</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15539</v>
      </c>
      <c r="AB114" s="798"/>
      <c r="AC114" s="798"/>
      <c r="AD114" s="798"/>
      <c r="AE114" s="799"/>
      <c r="AF114" s="800">
        <v>18644</v>
      </c>
      <c r="AG114" s="798"/>
      <c r="AH114" s="798"/>
      <c r="AI114" s="798"/>
      <c r="AJ114" s="799"/>
      <c r="AK114" s="800">
        <v>22948</v>
      </c>
      <c r="AL114" s="798"/>
      <c r="AM114" s="798"/>
      <c r="AN114" s="798"/>
      <c r="AO114" s="799"/>
      <c r="AP114" s="845">
        <v>0.3</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2631653</v>
      </c>
      <c r="BR114" s="835"/>
      <c r="BS114" s="835"/>
      <c r="BT114" s="835"/>
      <c r="BU114" s="835"/>
      <c r="BV114" s="835">
        <v>2553393</v>
      </c>
      <c r="BW114" s="835"/>
      <c r="BX114" s="835"/>
      <c r="BY114" s="835"/>
      <c r="BZ114" s="835"/>
      <c r="CA114" s="835">
        <v>2467504</v>
      </c>
      <c r="CB114" s="835"/>
      <c r="CC114" s="835"/>
      <c r="CD114" s="835"/>
      <c r="CE114" s="835"/>
      <c r="CF114" s="896">
        <v>35</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v>2</v>
      </c>
      <c r="AG116" s="798"/>
      <c r="AH116" s="798"/>
      <c r="AI116" s="798"/>
      <c r="AJ116" s="799"/>
      <c r="AK116" s="800">
        <v>18</v>
      </c>
      <c r="AL116" s="798"/>
      <c r="AM116" s="798"/>
      <c r="AN116" s="798"/>
      <c r="AO116" s="799"/>
      <c r="AP116" s="845">
        <v>0</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1901364</v>
      </c>
      <c r="AB117" s="930"/>
      <c r="AC117" s="930"/>
      <c r="AD117" s="930"/>
      <c r="AE117" s="931"/>
      <c r="AF117" s="932">
        <v>1877476</v>
      </c>
      <c r="AG117" s="930"/>
      <c r="AH117" s="930"/>
      <c r="AI117" s="930"/>
      <c r="AJ117" s="931"/>
      <c r="AK117" s="932">
        <v>1893926</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431</v>
      </c>
      <c r="BR117" s="835"/>
      <c r="BS117" s="835"/>
      <c r="BT117" s="835"/>
      <c r="BU117" s="835"/>
      <c r="BV117" s="835" t="s">
        <v>431</v>
      </c>
      <c r="BW117" s="835"/>
      <c r="BX117" s="835"/>
      <c r="BY117" s="835"/>
      <c r="BZ117" s="835"/>
      <c r="CA117" s="835" t="s">
        <v>431</v>
      </c>
      <c r="CB117" s="835"/>
      <c r="CC117" s="835"/>
      <c r="CD117" s="835"/>
      <c r="CE117" s="835"/>
      <c r="CF117" s="896" t="s">
        <v>431</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431</v>
      </c>
      <c r="DH117" s="798"/>
      <c r="DI117" s="798"/>
      <c r="DJ117" s="798"/>
      <c r="DK117" s="799"/>
      <c r="DL117" s="800" t="s">
        <v>431</v>
      </c>
      <c r="DM117" s="798"/>
      <c r="DN117" s="798"/>
      <c r="DO117" s="798"/>
      <c r="DP117" s="799"/>
      <c r="DQ117" s="800" t="s">
        <v>431</v>
      </c>
      <c r="DR117" s="798"/>
      <c r="DS117" s="798"/>
      <c r="DT117" s="798"/>
      <c r="DU117" s="799"/>
      <c r="DV117" s="845" t="s">
        <v>431</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289</v>
      </c>
      <c r="AG118" s="923"/>
      <c r="AH118" s="923"/>
      <c r="AI118" s="923"/>
      <c r="AJ118" s="924"/>
      <c r="AK118" s="925" t="s">
        <v>288</v>
      </c>
      <c r="AL118" s="923"/>
      <c r="AM118" s="923"/>
      <c r="AN118" s="923"/>
      <c r="AO118" s="924"/>
      <c r="AP118" s="926" t="s">
        <v>404</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435</v>
      </c>
      <c r="BP119" s="899"/>
      <c r="BQ119" s="903">
        <v>26299562</v>
      </c>
      <c r="BR119" s="866"/>
      <c r="BS119" s="866"/>
      <c r="BT119" s="866"/>
      <c r="BU119" s="866"/>
      <c r="BV119" s="866">
        <v>26299432</v>
      </c>
      <c r="BW119" s="866"/>
      <c r="BX119" s="866"/>
      <c r="BY119" s="866"/>
      <c r="BZ119" s="866"/>
      <c r="CA119" s="866">
        <v>26684699</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3996638</v>
      </c>
      <c r="BR120" s="863"/>
      <c r="BS120" s="863"/>
      <c r="BT120" s="863"/>
      <c r="BU120" s="863"/>
      <c r="BV120" s="863">
        <v>4294839</v>
      </c>
      <c r="BW120" s="863"/>
      <c r="BX120" s="863"/>
      <c r="BY120" s="863"/>
      <c r="BZ120" s="863"/>
      <c r="CA120" s="863">
        <v>4910073</v>
      </c>
      <c r="CB120" s="863"/>
      <c r="CC120" s="863"/>
      <c r="CD120" s="863"/>
      <c r="CE120" s="863"/>
      <c r="CF120" s="887">
        <v>69.7</v>
      </c>
      <c r="CG120" s="888"/>
      <c r="CH120" s="888"/>
      <c r="CI120" s="888"/>
      <c r="CJ120" s="888"/>
      <c r="CK120" s="889" t="s">
        <v>439</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4985210</v>
      </c>
      <c r="DH120" s="863"/>
      <c r="DI120" s="863"/>
      <c r="DJ120" s="863"/>
      <c r="DK120" s="863"/>
      <c r="DL120" s="863">
        <v>4844011</v>
      </c>
      <c r="DM120" s="863"/>
      <c r="DN120" s="863"/>
      <c r="DO120" s="863"/>
      <c r="DP120" s="863"/>
      <c r="DQ120" s="863">
        <v>4768012</v>
      </c>
      <c r="DR120" s="863"/>
      <c r="DS120" s="863"/>
      <c r="DT120" s="863"/>
      <c r="DU120" s="863"/>
      <c r="DV120" s="864">
        <v>67.7</v>
      </c>
      <c r="DW120" s="864"/>
      <c r="DX120" s="864"/>
      <c r="DY120" s="864"/>
      <c r="DZ120" s="865"/>
    </row>
    <row r="121" spans="1:130" s="199" customFormat="1" ht="26.25" customHeight="1">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220991</v>
      </c>
      <c r="BR121" s="835"/>
      <c r="BS121" s="835"/>
      <c r="BT121" s="835"/>
      <c r="BU121" s="835"/>
      <c r="BV121" s="835">
        <v>269183</v>
      </c>
      <c r="BW121" s="835"/>
      <c r="BX121" s="835"/>
      <c r="BY121" s="835"/>
      <c r="BZ121" s="835"/>
      <c r="CA121" s="835">
        <v>261726</v>
      </c>
      <c r="CB121" s="835"/>
      <c r="CC121" s="835"/>
      <c r="CD121" s="835"/>
      <c r="CE121" s="835"/>
      <c r="CF121" s="896">
        <v>3.7</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328820</v>
      </c>
      <c r="DH121" s="835"/>
      <c r="DI121" s="835"/>
      <c r="DJ121" s="835"/>
      <c r="DK121" s="835"/>
      <c r="DL121" s="835">
        <v>310548</v>
      </c>
      <c r="DM121" s="835"/>
      <c r="DN121" s="835"/>
      <c r="DO121" s="835"/>
      <c r="DP121" s="835"/>
      <c r="DQ121" s="835">
        <v>294704</v>
      </c>
      <c r="DR121" s="835"/>
      <c r="DS121" s="835"/>
      <c r="DT121" s="835"/>
      <c r="DU121" s="835"/>
      <c r="DV121" s="812">
        <v>4.2</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19090170</v>
      </c>
      <c r="BR122" s="866"/>
      <c r="BS122" s="866"/>
      <c r="BT122" s="866"/>
      <c r="BU122" s="866"/>
      <c r="BV122" s="866">
        <v>19382289</v>
      </c>
      <c r="BW122" s="866"/>
      <c r="BX122" s="866"/>
      <c r="BY122" s="866"/>
      <c r="BZ122" s="866"/>
      <c r="CA122" s="866">
        <v>19360237</v>
      </c>
      <c r="CB122" s="866"/>
      <c r="CC122" s="866"/>
      <c r="CD122" s="866"/>
      <c r="CE122" s="866"/>
      <c r="CF122" s="867">
        <v>274.8</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289153</v>
      </c>
      <c r="DH122" s="835"/>
      <c r="DI122" s="835"/>
      <c r="DJ122" s="835"/>
      <c r="DK122" s="835"/>
      <c r="DL122" s="835">
        <v>285662</v>
      </c>
      <c r="DM122" s="835"/>
      <c r="DN122" s="835"/>
      <c r="DO122" s="835"/>
      <c r="DP122" s="835"/>
      <c r="DQ122" s="835">
        <v>266574</v>
      </c>
      <c r="DR122" s="835"/>
      <c r="DS122" s="835"/>
      <c r="DT122" s="835"/>
      <c r="DU122" s="835"/>
      <c r="DV122" s="812">
        <v>3.8</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443</v>
      </c>
      <c r="BP123" s="899"/>
      <c r="BQ123" s="853">
        <v>23307799</v>
      </c>
      <c r="BR123" s="854"/>
      <c r="BS123" s="854"/>
      <c r="BT123" s="854"/>
      <c r="BU123" s="854"/>
      <c r="BV123" s="854">
        <v>23946311</v>
      </c>
      <c r="BW123" s="854"/>
      <c r="BX123" s="854"/>
      <c r="BY123" s="854"/>
      <c r="BZ123" s="854"/>
      <c r="CA123" s="854">
        <v>24532036</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41</v>
      </c>
      <c r="BR124" s="852"/>
      <c r="BS124" s="852"/>
      <c r="BT124" s="852"/>
      <c r="BU124" s="852"/>
      <c r="BV124" s="852">
        <v>32.700000000000003</v>
      </c>
      <c r="BW124" s="852"/>
      <c r="BX124" s="852"/>
      <c r="BY124" s="852"/>
      <c r="BZ124" s="852"/>
      <c r="CA124" s="852">
        <v>30.5</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44827</v>
      </c>
      <c r="AB128" s="819"/>
      <c r="AC128" s="819"/>
      <c r="AD128" s="819"/>
      <c r="AE128" s="820"/>
      <c r="AF128" s="821">
        <v>46453</v>
      </c>
      <c r="AG128" s="819"/>
      <c r="AH128" s="819"/>
      <c r="AI128" s="819"/>
      <c r="AJ128" s="820"/>
      <c r="AK128" s="821">
        <v>48796</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113</v>
      </c>
      <c r="BG128" s="805"/>
      <c r="BH128" s="805"/>
      <c r="BI128" s="805"/>
      <c r="BJ128" s="805"/>
      <c r="BK128" s="805"/>
      <c r="BL128" s="828"/>
      <c r="BM128" s="804">
        <v>13.65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8575668</v>
      </c>
      <c r="AB129" s="798"/>
      <c r="AC129" s="798"/>
      <c r="AD129" s="798"/>
      <c r="AE129" s="799"/>
      <c r="AF129" s="800">
        <v>8505595</v>
      </c>
      <c r="AG129" s="798"/>
      <c r="AH129" s="798"/>
      <c r="AI129" s="798"/>
      <c r="AJ129" s="799"/>
      <c r="AK129" s="800">
        <v>8415664</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113</v>
      </c>
      <c r="BG129" s="788"/>
      <c r="BH129" s="788"/>
      <c r="BI129" s="788"/>
      <c r="BJ129" s="788"/>
      <c r="BK129" s="788"/>
      <c r="BL129" s="789"/>
      <c r="BM129" s="787">
        <v>18.649999999999999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1278695</v>
      </c>
      <c r="AB130" s="798"/>
      <c r="AC130" s="798"/>
      <c r="AD130" s="798"/>
      <c r="AE130" s="799"/>
      <c r="AF130" s="800">
        <v>1331249</v>
      </c>
      <c r="AG130" s="798"/>
      <c r="AH130" s="798"/>
      <c r="AI130" s="798"/>
      <c r="AJ130" s="799"/>
      <c r="AK130" s="800">
        <v>1370403</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7.2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7296973</v>
      </c>
      <c r="AB131" s="781"/>
      <c r="AC131" s="781"/>
      <c r="AD131" s="781"/>
      <c r="AE131" s="782"/>
      <c r="AF131" s="783">
        <v>7174346</v>
      </c>
      <c r="AG131" s="781"/>
      <c r="AH131" s="781"/>
      <c r="AI131" s="781"/>
      <c r="AJ131" s="782"/>
      <c r="AK131" s="783">
        <v>7045261</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30.5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7.9189274789999997</v>
      </c>
      <c r="AB132" s="761"/>
      <c r="AC132" s="761"/>
      <c r="AD132" s="761"/>
      <c r="AE132" s="762"/>
      <c r="AF132" s="763">
        <v>6.9661262500000003</v>
      </c>
      <c r="AG132" s="761"/>
      <c r="AH132" s="761"/>
      <c r="AI132" s="761"/>
      <c r="AJ132" s="762"/>
      <c r="AK132" s="763">
        <v>6.738245751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9.3000000000000007</v>
      </c>
      <c r="AB133" s="740"/>
      <c r="AC133" s="740"/>
      <c r="AD133" s="740"/>
      <c r="AE133" s="741"/>
      <c r="AF133" s="739">
        <v>8</v>
      </c>
      <c r="AG133" s="740"/>
      <c r="AH133" s="740"/>
      <c r="AI133" s="740"/>
      <c r="AJ133" s="741"/>
      <c r="AK133" s="739">
        <v>7.2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B75:P75"/>
    <mergeCell ref="B74:P74"/>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B76:P76"/>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5" t="s">
        <v>471</v>
      </c>
      <c r="L7" s="256"/>
      <c r="M7" s="257" t="s">
        <v>472</v>
      </c>
      <c r="N7" s="258"/>
    </row>
    <row r="8" spans="1:16">
      <c r="A8" s="250"/>
      <c r="B8" s="246"/>
      <c r="C8" s="246"/>
      <c r="D8" s="246"/>
      <c r="E8" s="246"/>
      <c r="F8" s="246"/>
      <c r="G8" s="259"/>
      <c r="H8" s="260"/>
      <c r="I8" s="260"/>
      <c r="J8" s="261"/>
      <c r="K8" s="1156"/>
      <c r="L8" s="262" t="s">
        <v>473</v>
      </c>
      <c r="M8" s="263" t="s">
        <v>474</v>
      </c>
      <c r="N8" s="264" t="s">
        <v>475</v>
      </c>
    </row>
    <row r="9" spans="1:16">
      <c r="A9" s="250"/>
      <c r="B9" s="246"/>
      <c r="C9" s="246"/>
      <c r="D9" s="246"/>
      <c r="E9" s="246"/>
      <c r="F9" s="246"/>
      <c r="G9" s="1169" t="s">
        <v>476</v>
      </c>
      <c r="H9" s="1170"/>
      <c r="I9" s="1170"/>
      <c r="J9" s="1171"/>
      <c r="K9" s="265">
        <v>2045617</v>
      </c>
      <c r="L9" s="266">
        <v>71016</v>
      </c>
      <c r="M9" s="267">
        <v>68135</v>
      </c>
      <c r="N9" s="268">
        <v>4.2</v>
      </c>
    </row>
    <row r="10" spans="1:16">
      <c r="A10" s="250"/>
      <c r="B10" s="246"/>
      <c r="C10" s="246"/>
      <c r="D10" s="246"/>
      <c r="E10" s="246"/>
      <c r="F10" s="246"/>
      <c r="G10" s="1169" t="s">
        <v>477</v>
      </c>
      <c r="H10" s="1170"/>
      <c r="I10" s="1170"/>
      <c r="J10" s="1171"/>
      <c r="K10" s="269">
        <v>270598</v>
      </c>
      <c r="L10" s="270">
        <v>9394</v>
      </c>
      <c r="M10" s="271">
        <v>7843</v>
      </c>
      <c r="N10" s="272">
        <v>19.8</v>
      </c>
    </row>
    <row r="11" spans="1:16" ht="13.5" customHeight="1">
      <c r="A11" s="250"/>
      <c r="B11" s="246"/>
      <c r="C11" s="246"/>
      <c r="D11" s="246"/>
      <c r="E11" s="246"/>
      <c r="F11" s="246"/>
      <c r="G11" s="1169" t="s">
        <v>478</v>
      </c>
      <c r="H11" s="1170"/>
      <c r="I11" s="1170"/>
      <c r="J11" s="1171"/>
      <c r="K11" s="269">
        <v>421722</v>
      </c>
      <c r="L11" s="270">
        <v>14641</v>
      </c>
      <c r="M11" s="271">
        <v>8431</v>
      </c>
      <c r="N11" s="272">
        <v>73.7</v>
      </c>
    </row>
    <row r="12" spans="1:16" ht="13.5" customHeight="1">
      <c r="A12" s="250"/>
      <c r="B12" s="246"/>
      <c r="C12" s="246"/>
      <c r="D12" s="246"/>
      <c r="E12" s="246"/>
      <c r="F12" s="246"/>
      <c r="G12" s="1169" t="s">
        <v>479</v>
      </c>
      <c r="H12" s="1170"/>
      <c r="I12" s="1170"/>
      <c r="J12" s="1171"/>
      <c r="K12" s="269">
        <v>22770</v>
      </c>
      <c r="L12" s="270">
        <v>790</v>
      </c>
      <c r="M12" s="271">
        <v>1146</v>
      </c>
      <c r="N12" s="272">
        <v>-31.1</v>
      </c>
    </row>
    <row r="13" spans="1:16" ht="13.5" customHeight="1">
      <c r="A13" s="250"/>
      <c r="B13" s="246"/>
      <c r="C13" s="246"/>
      <c r="D13" s="246"/>
      <c r="E13" s="246"/>
      <c r="F13" s="246"/>
      <c r="G13" s="1169" t="s">
        <v>480</v>
      </c>
      <c r="H13" s="1170"/>
      <c r="I13" s="1170"/>
      <c r="J13" s="1171"/>
      <c r="K13" s="269" t="s">
        <v>481</v>
      </c>
      <c r="L13" s="270" t="s">
        <v>481</v>
      </c>
      <c r="M13" s="271">
        <v>13</v>
      </c>
      <c r="N13" s="272" t="s">
        <v>481</v>
      </c>
    </row>
    <row r="14" spans="1:16" ht="13.5" customHeight="1">
      <c r="A14" s="250"/>
      <c r="B14" s="246"/>
      <c r="C14" s="246"/>
      <c r="D14" s="246"/>
      <c r="E14" s="246"/>
      <c r="F14" s="246"/>
      <c r="G14" s="1169" t="s">
        <v>482</v>
      </c>
      <c r="H14" s="1170"/>
      <c r="I14" s="1170"/>
      <c r="J14" s="1171"/>
      <c r="K14" s="269">
        <v>55391</v>
      </c>
      <c r="L14" s="270">
        <v>1923</v>
      </c>
      <c r="M14" s="271">
        <v>2999</v>
      </c>
      <c r="N14" s="272">
        <v>-35.9</v>
      </c>
    </row>
    <row r="15" spans="1:16" ht="13.5" customHeight="1">
      <c r="A15" s="250"/>
      <c r="B15" s="246"/>
      <c r="C15" s="246"/>
      <c r="D15" s="246"/>
      <c r="E15" s="246"/>
      <c r="F15" s="246"/>
      <c r="G15" s="1169" t="s">
        <v>483</v>
      </c>
      <c r="H15" s="1170"/>
      <c r="I15" s="1170"/>
      <c r="J15" s="1171"/>
      <c r="K15" s="269" t="s">
        <v>481</v>
      </c>
      <c r="L15" s="270" t="s">
        <v>481</v>
      </c>
      <c r="M15" s="271">
        <v>1559</v>
      </c>
      <c r="N15" s="272" t="s">
        <v>481</v>
      </c>
    </row>
    <row r="16" spans="1:16">
      <c r="A16" s="250"/>
      <c r="B16" s="246"/>
      <c r="C16" s="246"/>
      <c r="D16" s="246"/>
      <c r="E16" s="246"/>
      <c r="F16" s="246"/>
      <c r="G16" s="1172" t="s">
        <v>484</v>
      </c>
      <c r="H16" s="1173"/>
      <c r="I16" s="1173"/>
      <c r="J16" s="1174"/>
      <c r="K16" s="270">
        <v>-225761</v>
      </c>
      <c r="L16" s="270">
        <v>-7838</v>
      </c>
      <c r="M16" s="271">
        <v>-6577</v>
      </c>
      <c r="N16" s="272">
        <v>19.2</v>
      </c>
    </row>
    <row r="17" spans="1:16">
      <c r="A17" s="250"/>
      <c r="B17" s="246"/>
      <c r="C17" s="246"/>
      <c r="D17" s="246"/>
      <c r="E17" s="246"/>
      <c r="F17" s="246"/>
      <c r="G17" s="1172" t="s">
        <v>172</v>
      </c>
      <c r="H17" s="1173"/>
      <c r="I17" s="1173"/>
      <c r="J17" s="1174"/>
      <c r="K17" s="270">
        <v>2590337</v>
      </c>
      <c r="L17" s="270">
        <v>89927</v>
      </c>
      <c r="M17" s="271">
        <v>83548</v>
      </c>
      <c r="N17" s="272">
        <v>7.6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66" t="s">
        <v>489</v>
      </c>
      <c r="H21" s="1167"/>
      <c r="I21" s="1167"/>
      <c r="J21" s="1168"/>
      <c r="K21" s="282">
        <v>9.1300000000000008</v>
      </c>
      <c r="L21" s="283">
        <v>8.0299999999999994</v>
      </c>
      <c r="M21" s="284">
        <v>1.1000000000000001</v>
      </c>
      <c r="N21" s="251"/>
      <c r="O21" s="285"/>
      <c r="P21" s="281"/>
    </row>
    <row r="22" spans="1:16" s="286" customFormat="1">
      <c r="A22" s="281"/>
      <c r="B22" s="251"/>
      <c r="C22" s="251"/>
      <c r="D22" s="251"/>
      <c r="E22" s="251"/>
      <c r="F22" s="251"/>
      <c r="G22" s="1166" t="s">
        <v>490</v>
      </c>
      <c r="H22" s="1167"/>
      <c r="I22" s="1167"/>
      <c r="J22" s="1168"/>
      <c r="K22" s="287">
        <v>95.4</v>
      </c>
      <c r="L22" s="288">
        <v>97.6</v>
      </c>
      <c r="M22" s="289">
        <v>-2.2000000000000002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5" t="s">
        <v>471</v>
      </c>
      <c r="L30" s="256"/>
      <c r="M30" s="257" t="s">
        <v>472</v>
      </c>
      <c r="N30" s="258"/>
    </row>
    <row r="31" spans="1:16">
      <c r="A31" s="250"/>
      <c r="B31" s="246"/>
      <c r="C31" s="246"/>
      <c r="D31" s="246"/>
      <c r="E31" s="246"/>
      <c r="F31" s="246"/>
      <c r="G31" s="259"/>
      <c r="H31" s="260"/>
      <c r="I31" s="260"/>
      <c r="J31" s="261"/>
      <c r="K31" s="1156"/>
      <c r="L31" s="262" t="s">
        <v>473</v>
      </c>
      <c r="M31" s="263" t="s">
        <v>474</v>
      </c>
      <c r="N31" s="264" t="s">
        <v>475</v>
      </c>
    </row>
    <row r="32" spans="1:16" ht="27" customHeight="1">
      <c r="A32" s="250"/>
      <c r="B32" s="246"/>
      <c r="C32" s="246"/>
      <c r="D32" s="246"/>
      <c r="E32" s="246"/>
      <c r="F32" s="246"/>
      <c r="G32" s="1157" t="s">
        <v>494</v>
      </c>
      <c r="H32" s="1158"/>
      <c r="I32" s="1158"/>
      <c r="J32" s="1159"/>
      <c r="K32" s="296">
        <v>1365030</v>
      </c>
      <c r="L32" s="296">
        <v>47389</v>
      </c>
      <c r="M32" s="297">
        <v>50382</v>
      </c>
      <c r="N32" s="298">
        <v>-5.9</v>
      </c>
    </row>
    <row r="33" spans="1:16" ht="13.5" customHeight="1">
      <c r="A33" s="250"/>
      <c r="B33" s="246"/>
      <c r="C33" s="246"/>
      <c r="D33" s="246"/>
      <c r="E33" s="246"/>
      <c r="F33" s="246"/>
      <c r="G33" s="1157" t="s">
        <v>495</v>
      </c>
      <c r="H33" s="1158"/>
      <c r="I33" s="1158"/>
      <c r="J33" s="1159"/>
      <c r="K33" s="296" t="s">
        <v>481</v>
      </c>
      <c r="L33" s="296" t="s">
        <v>481</v>
      </c>
      <c r="M33" s="297" t="s">
        <v>481</v>
      </c>
      <c r="N33" s="298" t="s">
        <v>481</v>
      </c>
    </row>
    <row r="34" spans="1:16" ht="27" customHeight="1">
      <c r="A34" s="250"/>
      <c r="B34" s="246"/>
      <c r="C34" s="246"/>
      <c r="D34" s="246"/>
      <c r="E34" s="246"/>
      <c r="F34" s="246"/>
      <c r="G34" s="1157" t="s">
        <v>496</v>
      </c>
      <c r="H34" s="1158"/>
      <c r="I34" s="1158"/>
      <c r="J34" s="1159"/>
      <c r="K34" s="296" t="s">
        <v>481</v>
      </c>
      <c r="L34" s="296" t="s">
        <v>481</v>
      </c>
      <c r="M34" s="297">
        <v>67</v>
      </c>
      <c r="N34" s="298" t="s">
        <v>481</v>
      </c>
    </row>
    <row r="35" spans="1:16" ht="27" customHeight="1">
      <c r="A35" s="250"/>
      <c r="B35" s="246"/>
      <c r="C35" s="246"/>
      <c r="D35" s="246"/>
      <c r="E35" s="246"/>
      <c r="F35" s="246"/>
      <c r="G35" s="1157" t="s">
        <v>497</v>
      </c>
      <c r="H35" s="1158"/>
      <c r="I35" s="1158"/>
      <c r="J35" s="1159"/>
      <c r="K35" s="296">
        <v>505930</v>
      </c>
      <c r="L35" s="296">
        <v>17564</v>
      </c>
      <c r="M35" s="297">
        <v>21211</v>
      </c>
      <c r="N35" s="298">
        <v>-17.2</v>
      </c>
    </row>
    <row r="36" spans="1:16" ht="27" customHeight="1">
      <c r="A36" s="250"/>
      <c r="B36" s="246"/>
      <c r="C36" s="246"/>
      <c r="D36" s="246"/>
      <c r="E36" s="246"/>
      <c r="F36" s="246"/>
      <c r="G36" s="1157" t="s">
        <v>498</v>
      </c>
      <c r="H36" s="1158"/>
      <c r="I36" s="1158"/>
      <c r="J36" s="1159"/>
      <c r="K36" s="296">
        <v>22948</v>
      </c>
      <c r="L36" s="296">
        <v>797</v>
      </c>
      <c r="M36" s="297">
        <v>3327</v>
      </c>
      <c r="N36" s="298">
        <v>-76</v>
      </c>
    </row>
    <row r="37" spans="1:16" ht="13.5" customHeight="1">
      <c r="A37" s="250"/>
      <c r="B37" s="246"/>
      <c r="C37" s="246"/>
      <c r="D37" s="246"/>
      <c r="E37" s="246"/>
      <c r="F37" s="246"/>
      <c r="G37" s="1157" t="s">
        <v>499</v>
      </c>
      <c r="H37" s="1158"/>
      <c r="I37" s="1158"/>
      <c r="J37" s="1159"/>
      <c r="K37" s="296" t="s">
        <v>481</v>
      </c>
      <c r="L37" s="296" t="s">
        <v>481</v>
      </c>
      <c r="M37" s="297">
        <v>797</v>
      </c>
      <c r="N37" s="298" t="s">
        <v>481</v>
      </c>
    </row>
    <row r="38" spans="1:16" ht="27" customHeight="1">
      <c r="A38" s="250"/>
      <c r="B38" s="246"/>
      <c r="C38" s="246"/>
      <c r="D38" s="246"/>
      <c r="E38" s="246"/>
      <c r="F38" s="246"/>
      <c r="G38" s="1160" t="s">
        <v>500</v>
      </c>
      <c r="H38" s="1161"/>
      <c r="I38" s="1161"/>
      <c r="J38" s="1162"/>
      <c r="K38" s="299">
        <v>18</v>
      </c>
      <c r="L38" s="299">
        <v>1</v>
      </c>
      <c r="M38" s="300">
        <v>3</v>
      </c>
      <c r="N38" s="301">
        <v>-66.7</v>
      </c>
      <c r="O38" s="295"/>
    </row>
    <row r="39" spans="1:16">
      <c r="A39" s="250"/>
      <c r="B39" s="246"/>
      <c r="C39" s="246"/>
      <c r="D39" s="246"/>
      <c r="E39" s="246"/>
      <c r="F39" s="246"/>
      <c r="G39" s="1160" t="s">
        <v>501</v>
      </c>
      <c r="H39" s="1161"/>
      <c r="I39" s="1161"/>
      <c r="J39" s="1162"/>
      <c r="K39" s="302">
        <v>-48796</v>
      </c>
      <c r="L39" s="302">
        <v>-1694</v>
      </c>
      <c r="M39" s="303">
        <v>-4757</v>
      </c>
      <c r="N39" s="304">
        <v>-64.400000000000006</v>
      </c>
      <c r="O39" s="295"/>
    </row>
    <row r="40" spans="1:16" ht="27" customHeight="1">
      <c r="A40" s="250"/>
      <c r="B40" s="246"/>
      <c r="C40" s="246"/>
      <c r="D40" s="246"/>
      <c r="E40" s="246"/>
      <c r="F40" s="246"/>
      <c r="G40" s="1157" t="s">
        <v>502</v>
      </c>
      <c r="H40" s="1158"/>
      <c r="I40" s="1158"/>
      <c r="J40" s="1159"/>
      <c r="K40" s="302">
        <v>-1370403</v>
      </c>
      <c r="L40" s="302">
        <v>-47575</v>
      </c>
      <c r="M40" s="303">
        <v>-48278</v>
      </c>
      <c r="N40" s="304">
        <v>-1.5</v>
      </c>
      <c r="O40" s="295"/>
    </row>
    <row r="41" spans="1:16">
      <c r="A41" s="250"/>
      <c r="B41" s="246"/>
      <c r="C41" s="246"/>
      <c r="D41" s="246"/>
      <c r="E41" s="246"/>
      <c r="F41" s="246"/>
      <c r="G41" s="1163" t="s">
        <v>283</v>
      </c>
      <c r="H41" s="1164"/>
      <c r="I41" s="1164"/>
      <c r="J41" s="1165"/>
      <c r="K41" s="296">
        <v>474727</v>
      </c>
      <c r="L41" s="302">
        <v>16481</v>
      </c>
      <c r="M41" s="303">
        <v>22752</v>
      </c>
      <c r="N41" s="304">
        <v>-27.6</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50" t="s">
        <v>471</v>
      </c>
      <c r="J49" s="1152" t="s">
        <v>506</v>
      </c>
      <c r="K49" s="1153"/>
      <c r="L49" s="1153"/>
      <c r="M49" s="1153"/>
      <c r="N49" s="1154"/>
    </row>
    <row r="50" spans="1:14">
      <c r="A50" s="250"/>
      <c r="B50" s="246"/>
      <c r="C50" s="246"/>
      <c r="D50" s="246"/>
      <c r="E50" s="246"/>
      <c r="F50" s="246"/>
      <c r="G50" s="314"/>
      <c r="H50" s="315"/>
      <c r="I50" s="1151"/>
      <c r="J50" s="316" t="s">
        <v>507</v>
      </c>
      <c r="K50" s="317" t="s">
        <v>508</v>
      </c>
      <c r="L50" s="318" t="s">
        <v>509</v>
      </c>
      <c r="M50" s="319" t="s">
        <v>510</v>
      </c>
      <c r="N50" s="320" t="s">
        <v>511</v>
      </c>
    </row>
    <row r="51" spans="1:14">
      <c r="A51" s="250"/>
      <c r="B51" s="246"/>
      <c r="C51" s="246"/>
      <c r="D51" s="246"/>
      <c r="E51" s="246"/>
      <c r="F51" s="246"/>
      <c r="G51" s="312" t="s">
        <v>512</v>
      </c>
      <c r="H51" s="313"/>
      <c r="I51" s="321">
        <v>1608178</v>
      </c>
      <c r="J51" s="322">
        <v>53841</v>
      </c>
      <c r="K51" s="323">
        <v>16.600000000000001</v>
      </c>
      <c r="L51" s="324">
        <v>75709</v>
      </c>
      <c r="M51" s="325">
        <v>12.7</v>
      </c>
      <c r="N51" s="326">
        <v>3.9</v>
      </c>
    </row>
    <row r="52" spans="1:14">
      <c r="A52" s="250"/>
      <c r="B52" s="246"/>
      <c r="C52" s="246"/>
      <c r="D52" s="246"/>
      <c r="E52" s="246"/>
      <c r="F52" s="246"/>
      <c r="G52" s="327"/>
      <c r="H52" s="328" t="s">
        <v>513</v>
      </c>
      <c r="I52" s="329">
        <v>1129918</v>
      </c>
      <c r="J52" s="330">
        <v>37829</v>
      </c>
      <c r="K52" s="331">
        <v>25.8</v>
      </c>
      <c r="L52" s="332">
        <v>35212</v>
      </c>
      <c r="M52" s="333">
        <v>0</v>
      </c>
      <c r="N52" s="334">
        <v>25.8</v>
      </c>
    </row>
    <row r="53" spans="1:14">
      <c r="A53" s="250"/>
      <c r="B53" s="246"/>
      <c r="C53" s="246"/>
      <c r="D53" s="246"/>
      <c r="E53" s="246"/>
      <c r="F53" s="246"/>
      <c r="G53" s="312" t="s">
        <v>514</v>
      </c>
      <c r="H53" s="313"/>
      <c r="I53" s="321">
        <v>2858329</v>
      </c>
      <c r="J53" s="322">
        <v>96276</v>
      </c>
      <c r="K53" s="323">
        <v>78.8</v>
      </c>
      <c r="L53" s="324">
        <v>90961</v>
      </c>
      <c r="M53" s="325">
        <v>20.100000000000001</v>
      </c>
      <c r="N53" s="326">
        <v>58.7</v>
      </c>
    </row>
    <row r="54" spans="1:14">
      <c r="A54" s="250"/>
      <c r="B54" s="246"/>
      <c r="C54" s="246"/>
      <c r="D54" s="246"/>
      <c r="E54" s="246"/>
      <c r="F54" s="246"/>
      <c r="G54" s="327"/>
      <c r="H54" s="328" t="s">
        <v>513</v>
      </c>
      <c r="I54" s="329">
        <v>1064824</v>
      </c>
      <c r="J54" s="330">
        <v>35866</v>
      </c>
      <c r="K54" s="331">
        <v>-5.2</v>
      </c>
      <c r="L54" s="332">
        <v>37720</v>
      </c>
      <c r="M54" s="333">
        <v>7.1</v>
      </c>
      <c r="N54" s="334">
        <v>-12.3</v>
      </c>
    </row>
    <row r="55" spans="1:14">
      <c r="A55" s="250"/>
      <c r="B55" s="246"/>
      <c r="C55" s="246"/>
      <c r="D55" s="246"/>
      <c r="E55" s="246"/>
      <c r="F55" s="246"/>
      <c r="G55" s="312" t="s">
        <v>515</v>
      </c>
      <c r="H55" s="313"/>
      <c r="I55" s="321">
        <v>3098594</v>
      </c>
      <c r="J55" s="322">
        <v>105542</v>
      </c>
      <c r="K55" s="323">
        <v>9.6</v>
      </c>
      <c r="L55" s="324">
        <v>106614</v>
      </c>
      <c r="M55" s="325">
        <v>17.2</v>
      </c>
      <c r="N55" s="326">
        <v>-7.6</v>
      </c>
    </row>
    <row r="56" spans="1:14">
      <c r="A56" s="250"/>
      <c r="B56" s="246"/>
      <c r="C56" s="246"/>
      <c r="D56" s="246"/>
      <c r="E56" s="246"/>
      <c r="F56" s="246"/>
      <c r="G56" s="327"/>
      <c r="H56" s="328" t="s">
        <v>513</v>
      </c>
      <c r="I56" s="329">
        <v>1842221</v>
      </c>
      <c r="J56" s="330">
        <v>62748</v>
      </c>
      <c r="K56" s="331">
        <v>75</v>
      </c>
      <c r="L56" s="332">
        <v>45545</v>
      </c>
      <c r="M56" s="333">
        <v>20.7</v>
      </c>
      <c r="N56" s="334">
        <v>54.3</v>
      </c>
    </row>
    <row r="57" spans="1:14">
      <c r="A57" s="250"/>
      <c r="B57" s="246"/>
      <c r="C57" s="246"/>
      <c r="D57" s="246"/>
      <c r="E57" s="246"/>
      <c r="F57" s="246"/>
      <c r="G57" s="312" t="s">
        <v>516</v>
      </c>
      <c r="H57" s="313"/>
      <c r="I57" s="321">
        <v>1747901</v>
      </c>
      <c r="J57" s="322">
        <v>60076</v>
      </c>
      <c r="K57" s="323">
        <v>-43.1</v>
      </c>
      <c r="L57" s="324">
        <v>81768</v>
      </c>
      <c r="M57" s="325">
        <v>-23.3</v>
      </c>
      <c r="N57" s="326">
        <v>-19.8</v>
      </c>
    </row>
    <row r="58" spans="1:14">
      <c r="A58" s="250"/>
      <c r="B58" s="246"/>
      <c r="C58" s="246"/>
      <c r="D58" s="246"/>
      <c r="E58" s="246"/>
      <c r="F58" s="246"/>
      <c r="G58" s="327"/>
      <c r="H58" s="328" t="s">
        <v>513</v>
      </c>
      <c r="I58" s="329">
        <v>653356</v>
      </c>
      <c r="J58" s="330">
        <v>22456</v>
      </c>
      <c r="K58" s="331">
        <v>-64.2</v>
      </c>
      <c r="L58" s="332">
        <v>37917</v>
      </c>
      <c r="M58" s="333">
        <v>-16.7</v>
      </c>
      <c r="N58" s="334">
        <v>-47.5</v>
      </c>
    </row>
    <row r="59" spans="1:14">
      <c r="A59" s="250"/>
      <c r="B59" s="246"/>
      <c r="C59" s="246"/>
      <c r="D59" s="246"/>
      <c r="E59" s="246"/>
      <c r="F59" s="246"/>
      <c r="G59" s="312" t="s">
        <v>517</v>
      </c>
      <c r="H59" s="313"/>
      <c r="I59" s="321">
        <v>1998282</v>
      </c>
      <c r="J59" s="322">
        <v>69373</v>
      </c>
      <c r="K59" s="323">
        <v>15.5</v>
      </c>
      <c r="L59" s="324">
        <v>65876</v>
      </c>
      <c r="M59" s="325">
        <v>-19.399999999999999</v>
      </c>
      <c r="N59" s="326">
        <v>34.9</v>
      </c>
    </row>
    <row r="60" spans="1:14">
      <c r="A60" s="250"/>
      <c r="B60" s="246"/>
      <c r="C60" s="246"/>
      <c r="D60" s="246"/>
      <c r="E60" s="246"/>
      <c r="F60" s="246"/>
      <c r="G60" s="327"/>
      <c r="H60" s="328" t="s">
        <v>513</v>
      </c>
      <c r="I60" s="335">
        <v>683521</v>
      </c>
      <c r="J60" s="330">
        <v>23729</v>
      </c>
      <c r="K60" s="331">
        <v>5.7</v>
      </c>
      <c r="L60" s="332">
        <v>36484</v>
      </c>
      <c r="M60" s="333">
        <v>-3.8</v>
      </c>
      <c r="N60" s="334">
        <v>9.5</v>
      </c>
    </row>
    <row r="61" spans="1:14">
      <c r="A61" s="250"/>
      <c r="B61" s="246"/>
      <c r="C61" s="246"/>
      <c r="D61" s="246"/>
      <c r="E61" s="246"/>
      <c r="F61" s="246"/>
      <c r="G61" s="312" t="s">
        <v>518</v>
      </c>
      <c r="H61" s="336"/>
      <c r="I61" s="337">
        <v>2262257</v>
      </c>
      <c r="J61" s="338">
        <v>77022</v>
      </c>
      <c r="K61" s="339">
        <v>15.5</v>
      </c>
      <c r="L61" s="340">
        <v>84186</v>
      </c>
      <c r="M61" s="341">
        <v>1.5</v>
      </c>
      <c r="N61" s="326">
        <v>14</v>
      </c>
    </row>
    <row r="62" spans="1:14">
      <c r="A62" s="250"/>
      <c r="B62" s="246"/>
      <c r="C62" s="246"/>
      <c r="D62" s="246"/>
      <c r="E62" s="246"/>
      <c r="F62" s="246"/>
      <c r="G62" s="327"/>
      <c r="H62" s="328" t="s">
        <v>513</v>
      </c>
      <c r="I62" s="329">
        <v>1074768</v>
      </c>
      <c r="J62" s="330">
        <v>36526</v>
      </c>
      <c r="K62" s="331">
        <v>7.4</v>
      </c>
      <c r="L62" s="332">
        <v>38576</v>
      </c>
      <c r="M62" s="333">
        <v>1.5</v>
      </c>
      <c r="N62" s="334">
        <v>5.9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5" t="s">
        <v>3</v>
      </c>
      <c r="D47" s="1175"/>
      <c r="E47" s="1176"/>
      <c r="F47" s="11">
        <v>28.59</v>
      </c>
      <c r="G47" s="12">
        <v>32.479999999999997</v>
      </c>
      <c r="H47" s="12">
        <v>32.700000000000003</v>
      </c>
      <c r="I47" s="12">
        <v>36.96</v>
      </c>
      <c r="J47" s="13">
        <v>43.21</v>
      </c>
    </row>
    <row r="48" spans="2:10" ht="57.75" customHeight="1">
      <c r="B48" s="14"/>
      <c r="C48" s="1177" t="s">
        <v>4</v>
      </c>
      <c r="D48" s="1177"/>
      <c r="E48" s="1178"/>
      <c r="F48" s="15">
        <v>5.56</v>
      </c>
      <c r="G48" s="16">
        <v>7.82</v>
      </c>
      <c r="H48" s="16">
        <v>8.74</v>
      </c>
      <c r="I48" s="16">
        <v>11.29</v>
      </c>
      <c r="J48" s="17">
        <v>5.05</v>
      </c>
    </row>
    <row r="49" spans="2:10" ht="57.75" customHeight="1" thickBot="1">
      <c r="B49" s="18"/>
      <c r="C49" s="1179" t="s">
        <v>5</v>
      </c>
      <c r="D49" s="1179"/>
      <c r="E49" s="1180"/>
      <c r="F49" s="19">
        <v>3.16</v>
      </c>
      <c r="G49" s="20">
        <v>7.04</v>
      </c>
      <c r="H49" s="20">
        <v>1.47</v>
      </c>
      <c r="I49" s="20">
        <v>6.47</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2018-03-08T01:07:44Z</cp:lastPrinted>
  <dcterms:created xsi:type="dcterms:W3CDTF">2018-01-24T04:48:37Z</dcterms:created>
  <dcterms:modified xsi:type="dcterms:W3CDTF">2018-11-21T00:29:24Z</dcterms:modified>
  <cp:category/>
</cp:coreProperties>
</file>