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11【喜久里】財政状況資料集（旧：財政比較分析＆歳出比較分析）\28財政状況資料集\06　再分析依頼\04　HP掲載\政策統計情報課へ協議\掲載Excel\"/>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U88" i="11" l="1"/>
  <c r="AP88" i="11"/>
  <c r="AF88" i="11"/>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O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BE34" i="9" s="1"/>
  <c r="BE35" i="9" s="1"/>
  <c r="BE36" i="9" s="1"/>
  <c r="BE37" i="9" s="1"/>
  <c r="BE38"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<sst xmlns="http://schemas.openxmlformats.org/spreadsheetml/2006/main" count="1057" uniqueCount="574">
  <si>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</si>
  <si>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</si>
  <si>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</si>
  <si>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</si>
  <si>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</si>
  <si>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</si>
  <si>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</si>
  <si>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</si>
  <si>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</si>
  <si>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</si>
  <si>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</si>
  <si>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</si>
  <si>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</si>
  <si>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</si>
  <si>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</si>
  <si>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</si>
  <si>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</si>
  <si>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</si>
  <si>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</si>
  <si>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</si>
  <si>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</si>
  <si>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</si>
  <si>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</si>
  <si>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</si>
  <si>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</si>
  <si>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</si>
  <si>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</si>
  <si>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</si>
  <si>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</si>
  <si>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</si>
  <si>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</si>
  <si>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</si>
  <si>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</si>
  <si>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</si>
  <si>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</si>
  <si>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</si>
  <si>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</si>
  <si>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</si>
  <si>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</si>
  <si>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</si>
  <si>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</si>
  <si>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</si>
  <si>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</si>
  <si>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</si>
  <si>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</si>
  <si>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</si>
  <si>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</si>
  <si>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</si>
  <si>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</si>
  <si>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</si>
  <si>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</si>
  <si>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</si>
  <si>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</si>
  <si>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</si>
  <si>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</si>
  <si>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</si>
  <si>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</si>
  <si>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</si>
  <si>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</si>
  <si>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</si>
  <si>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</si>
  <si>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</si>
  <si>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</si>
  <si>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</si>
  <si>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</si>
  <si>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</si>
  <si>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</si>
  <si>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</si>
  <si>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</si>
  <si>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</si>
  <si>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</si>
  <si>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</si>
  <si>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</si>
  <si>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</si>
  <si>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</si>
  <si>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</si>
  <si>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</si>
  <si>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</si>
  <si>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</si>
  <si>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</si>
  <si>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</si>
  <si>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</si>
  <si>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</si>
  <si>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</si>
  <si>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</si>
  <si>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</si>
  <si>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</si>
  <si>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</si>
  <si>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</si>
  <si>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</si>
  <si>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</si>
  <si>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</si>
  <si>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</si>
  <si>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</si>
  <si>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</si>
  <si>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</si>
  <si>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</si>
  <si>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</si>
  <si>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</si>
  <si>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</si>
  <si>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</si>
  <si>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</si>
  <si>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</si>
  <si>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</si>
  <si>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</si>
  <si>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</si>
  <si>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</si>
  <si>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</si>
  <si>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</si>
  <si>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</si>
  <si>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</si>
  <si>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</si>
  <si>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</si>
  <si>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</si>
  <si>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</si>
  <si>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</si>
  <si>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</si>
  <si>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</si>
  <si>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</si>
  <si>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</si>
  <si>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</si>
  <si>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</si>
  <si>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</si>
  <si>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</si>
  <si>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</si>
  <si>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</si>
  <si>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</si>
  <si>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</si>
  <si>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</si>
  <si>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</si>
  <si>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</si>
  <si>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</si>
  <si>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</si>
  <si>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</si>
  <si>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</si>
  <si>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</si>
  <si>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</si>
  <si>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</si>
  <si>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</si>
  <si>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</si>
  <si>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</si>
  <si>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</si>
  <si>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</si>
  <si>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</si>
  <si>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</si>
  <si>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</si>
  <si>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</si>
  <si>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</si>
  <si>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</si>
  <si>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</si>
  <si>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</si>
  <si>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</si>
  <si>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</si>
  <si>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</si>
  <si>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</si>
  <si>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</si>
  <si>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</si>
  <si>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</si>
  <si>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</si>
  <si>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</si>
  <si>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</si>
  <si>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</si>
  <si>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</si>
  <si>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</si>
  <si>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</si>
  <si>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</si>
  <si>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</si>
  <si>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</si>
  <si>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</si>
  <si>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</si>
  <si>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</si>
  <si>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</si>
  <si>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</si>
  <si>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</si>
  <si>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</si>
  <si>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</si>
  <si>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</si>
  <si>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</si>
  <si>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</si>
  <si>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</si>
  <si>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</si>
  <si>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</si>
  <si>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</si>
  <si>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</si>
  <si>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</si>
  <si>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</si>
  <si>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</si>
  <si>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</si>
  <si>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</si>
  <si>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</si>
  <si>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</si>
  <si>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</si>
  <si>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</si>
  <si>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</si>
  <si>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</si>
  <si>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</si>
  <si>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</si>
  <si>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</si>
  <si>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</si>
  <si>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</si>
  <si>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</si>
  <si>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</si>
  <si>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</si>
  <si>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</si>
  <si>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</si>
  <si>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</si>
  <si>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</si>
  <si>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</si>
  <si>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</si>
  <si>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</si>
  <si>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</si>
  <si>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</si>
  <si>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</si>
  <si>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</si>
  <si>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</si>
  <si>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</si>
  <si>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</si>
  <si>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</si>
  <si>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</si>
  <si>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</si>
  <si>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</si>
  <si>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</si>
  <si>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</si>
  <si>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</si>
  <si>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</si>
  <si>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</si>
  <si>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</si>
  <si>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</si>
  <si>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</si>
  <si>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</si>
  <si>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</si>
  <si>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</si>
  <si>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</si>
  <si>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</si>
  <si>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</si>
  <si>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</si>
  <si>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</si>
  <si>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</si>
  <si>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</si>
  <si>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</si>
  <si>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</si>
  <si>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</si>
  <si>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</si>
  <si>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</si>
  <si>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</si>
  <si>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</si>
  <si>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</si>
  <si>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</si>
  <si>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</si>
  <si>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</si>
  <si>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</si>
  <si>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</si>
  <si>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</si>
  <si>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</si>
  <si>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</si>
  <si>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</si>
  <si>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</si>
  <si>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</si>
  <si>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</si>
  <si>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</si>
  <si>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</si>
  <si>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</si>
  <si>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</si>
  <si>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</si>
  <si>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</si>
  <si>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</si>
  <si>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</si>
  <si>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</si>
  <si>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</si>
  <si>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</si>
  <si>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</si>
  <si>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</si>
  <si>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</si>
  <si>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</si>
  <si>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</si>
  <si>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</si>
  <si>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</si>
  <si>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</si>
  <si>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</si>
  <si>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</si>
  <si>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</si>
  <si>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</si>
  <si>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</si>
  <si>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</si>
  <si>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</si>
  <si>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</si>
  <si>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</si>
  <si>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</si>
  <si>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</si>
  <si>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</si>
  <si>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</si>
  <si>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</si>
  <si>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</si>
  <si>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</si>
  <si>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</si>
  <si>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</si>
  <si>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</si>
  <si>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</si>
  <si>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</si>
  <si>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</si>
  <si>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</si>
  <si>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</si>
  <si>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</si>
  <si>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</si>
  <si>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</si>
  <si>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</si>
  <si>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</si>
  <si>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</si>
  <si>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</si>
  <si>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</si>
  <si>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</si>
  <si>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</si>
  <si>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</si>
  <si>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</si>
  <si>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</si>
  <si>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</si>
  <si>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</si>
  <si>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</si>
  <si>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</si>
  <si>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</si>
  <si>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</si>
  <si>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</si>
  <si>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</si>
  <si>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</si>
  <si>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</si>
  <si>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</si>
  <si>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</si>
  <si>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</si>
  <si>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</si>
  <si>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</si>
  <si>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</si>
  <si>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</si>
  <si>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</si>
  <si>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</si>
  <si>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</si>
  <si>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</si>
  <si>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</si>
  <si>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</si>
  <si>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</si>
  <si>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</si>
  <si>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</si>
  <si>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</si>
  <si>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</si>
  <si>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</si>
  <si>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</si>
  <si>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</si>
  <si>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</si>
  <si>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</si>
  <si>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</si>
  <si>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</si>
  <si>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</si>
  <si>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</si>
  <si>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</si>
  <si>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</si>
  <si>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</si>
  <si>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</si>
  <si>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</si>
  <si>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</si>
  <si>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</si>
  <si>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</si>
  <si>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</si>
  <si>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</si>
  <si>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</si>
  <si>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</si>
  <si>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</si>
  <si>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</si>
  <si>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</si>
  <si>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</si>
  <si>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</si>
  <si>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</si>
  <si>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</si>
  <si>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</si>
  <si>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</si>
  <si>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</si>
  <si>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</si>
  <si>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</si>
  <si>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</si>
  <si>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</si>
  <si>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</si>
  <si>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</si>
  <si>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</si>
  <si>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</si>
  <si>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</si>
  <si>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</si>
  <si>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</si>
  <si>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</si>
  <si>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</si>
  <si>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</si>
  <si>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</si>
  <si>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</si>
  <si>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公共下水道事業特別会計</t>
    <phoneticPr fontId="5"/>
  </si>
  <si>
    <t>産業団地事業特別会計</t>
    <phoneticPr fontId="5"/>
  </si>
  <si>
    <t>住宅団地事業特別会計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</si>
  <si>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</si>
  <si>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</si>
  <si>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</si>
  <si>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</si>
  <si>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</si>
  <si>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</si>
  <si>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</si>
  <si>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</si>
  <si>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</si>
  <si>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</si>
  <si>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</si>
  <si>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</si>
  <si>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</si>
  <si>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</si>
  <si>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</si>
  <si>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</si>
  <si>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</si>
  <si>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</si>
  <si>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</si>
  <si>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</si>
  <si>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</si>
  <si>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</si>
  <si>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</si>
  <si>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</si>
  <si>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</si>
  <si>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</si>
  <si>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</si>
  <si>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</si>
  <si>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</si>
  <si>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</si>
  <si>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</si>
  <si>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</si>
  <si>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</si>
  <si>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</si>
  <si>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</si>
  <si>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</si>
  <si>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</si>
  <si>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</si>
  <si>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</si>
  <si>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</si>
  <si>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</si>
  <si>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</si>
  <si>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</si>
  <si>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</si>
  <si>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</si>
  <si>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</si>
  <si>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</si>
  <si>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</si>
  <si>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</si>
  <si>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</si>
  <si>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</si>
  <si>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</si>
  <si>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</si>
  <si>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</si>
  <si>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</si>
  <si>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</si>
  <si>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</si>
  <si>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</si>
  <si>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</si>
  <si>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上水道事業会計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</si>
  <si>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</si>
  <si>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</si>
  <si>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</si>
  <si>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</si>
  <si>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</si>
  <si>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</si>
  <si>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</si>
  <si>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</si>
  <si>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</si>
  <si>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</si>
  <si>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</si>
  <si>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</si>
  <si>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</si>
  <si>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</si>
  <si>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</si>
  <si>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</si>
  <si>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</si>
  <si>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</si>
  <si>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</si>
  <si>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</si>
  <si>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</si>
  <si>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</si>
  <si>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</si>
  <si>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</si>
  <si>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</si>
  <si>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</si>
  <si>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</si>
  <si>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</si>
  <si>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</si>
  <si>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</si>
  <si>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</si>
  <si>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</si>
  <si>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</si>
  <si>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</si>
  <si>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</si>
  <si>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</si>
  <si>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</si>
  <si>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</si>
  <si>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</si>
  <si>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</si>
  <si>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</si>
  <si>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</si>
  <si>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</si>
  <si>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</si>
  <si>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</si>
  <si>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</si>
  <si>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</si>
  <si>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</si>
  <si>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</si>
  <si>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</si>
  <si>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</si>
  <si>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</si>
  <si>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</si>
  <si>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</si>
  <si>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</si>
  <si>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</si>
  <si>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</si>
  <si>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</si>
  <si>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</si>
  <si>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</si>
  <si>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</si>
  <si>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</si>
  <si>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</si>
  <si>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</si>
  <si>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</si>
  <si>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</si>
  <si>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</si>
  <si>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</si>
  <si>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</si>
  <si>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</si>
  <si>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</si>
  <si>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</si>
  <si>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</si>
  <si>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</si>
  <si>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</si>
  <si>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</si>
  <si>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</si>
  <si>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</si>
  <si>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</si>
  <si>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</si>
  <si>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</si>
  <si>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</si>
  <si>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7.73</t>
  </si>
  <si>
    <t>上水道事業会計</t>
  </si>
  <si>
    <t>一般会計</t>
  </si>
  <si>
    <t>住宅団地事業特別会計</t>
  </si>
  <si>
    <t>国民健康保険事業特別会計</t>
  </si>
  <si>
    <t>介護保険事業特別会計（介護保険事業勘定）</t>
  </si>
  <si>
    <t>簡易水道事業特別会計</t>
  </si>
  <si>
    <t>後期高齢者医療事業特別会計</t>
  </si>
  <si>
    <t>公共下水道事業特別会計</t>
  </si>
  <si>
    <t>その他会計（赤字）</t>
  </si>
  <si>
    <t>その他会計（黒字）</t>
  </si>
  <si>
    <t>レインボーライン</t>
    <phoneticPr fontId="30"/>
  </si>
  <si>
    <t>-</t>
    <phoneticPr fontId="2"/>
  </si>
  <si>
    <t>-</t>
    <phoneticPr fontId="2"/>
  </si>
  <si>
    <t>公立小浜病院組合</t>
    <rPh sb="0" eb="2">
      <t>コウリツ</t>
    </rPh>
    <rPh sb="2" eb="4">
      <t>オバマ</t>
    </rPh>
    <rPh sb="4" eb="6">
      <t>ビョウイン</t>
    </rPh>
    <rPh sb="6" eb="8">
      <t>クミアイ</t>
    </rPh>
    <phoneticPr fontId="2"/>
  </si>
  <si>
    <t>敦賀美方消防組合</t>
    <rPh sb="0" eb="2">
      <t>ツルガ</t>
    </rPh>
    <rPh sb="2" eb="4">
      <t>ミカタ</t>
    </rPh>
    <rPh sb="4" eb="6">
      <t>ショウボウ</t>
    </rPh>
    <rPh sb="6" eb="8">
      <t>クミアイ</t>
    </rPh>
    <phoneticPr fontId="2"/>
  </si>
  <si>
    <t>美浜・三方環境衛生組合</t>
    <rPh sb="0" eb="2">
      <t>ミハマ</t>
    </rPh>
    <rPh sb="3" eb="5">
      <t>ミカタ</t>
    </rPh>
    <rPh sb="5" eb="7">
      <t>カンキョウ</t>
    </rPh>
    <rPh sb="7" eb="9">
      <t>エイセイ</t>
    </rPh>
    <rPh sb="9" eb="11">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</si>
  <si>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</si>
  <si>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</si>
  <si>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</si>
  <si>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</si>
  <si>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</si>
  <si>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</si>
  <si>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</si>
  <si>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</si>
  <si>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</si>
  <si>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</si>
  <si>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</si>
  <si>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</si>
  <si>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</si>
  <si>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</si>
  <si>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</si>
  <si>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</si>
  <si>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</si>
  <si>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</si>
  <si>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</si>
  <si>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</si>
  <si>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</si>
  <si>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実質公債費比率については、元利償還金の額が減少傾向にあったため、減少傾向にあったが、25年度より地方債発行額が地方債償還額を上回っており、今後は元利償還金の額が増加する見込みである。
　将来負担比率については、地方債現在高は、本年度、臨時財政対策債、公共事業等債等の発行増により前年度に比べ大幅に増加となり、今後も増加傾向にある。また公営企業債等繰入見込額についても、特に下水道事業において増加傾向にある。
　実質公債費比率、　将来負担比率ともに上昇していくことが考えられるため、これまで以上に公債費の適正化に取り組んでいく必要がある。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</si>
</sst>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extLst>
            <c:ext xmlns:c16="http://schemas.microsoft.com/office/drawing/2014/chart" uri="{C3380CC4-5D6E-409C-BE32-E72D297353CC}">
              <c16:uniqueId val="{00000000-ECB4-4832-A383-9B8858FD83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243475</c:v>
                </c:pt>
                <c:pt idx="1">
                  <c:v>182196</c:v>
                </c:pt>
                <c:pt idx="2">
                  <c:v>121170</c:v>
                </c:pt>
                <c:pt idx="3">
                  <c:v>267973</c:v>
                </c:pt>
                <c:pt idx="4">
                  <c:v>375497</c:v>
                </c:pt>
              </c:numCache>
            </c:numRef>
          </c:val>
          <c:smooth val="0"/>
          <c:extLst>
            <c:ext xmlns:c16="http://schemas.microsoft.com/office/drawing/2014/chart" uri="{C3380CC4-5D6E-409C-BE32-E72D297353CC}">
              <c16:uniqueId val="{00000001-ECB4-4832-A383-9B8858FD83EA}"/>
            </c:ext>
          </c:extLst>
        </c:ser>
        <c:dLbls>
          <c:showLegendKey val="0"/>
          <c:showVal val="0"/>
          <c:showCatName val="0"/>
          <c:showSerName val="0"/>
          <c:showPercent val="0"/>
          <c:showBubbleSize val="0"/>
        </c:dLbls>
        <c:marker val="1"/>
        <c:smooth val="0"/>
        <c:axId val="124552704"/>
        <c:axId val="124554624"/>
      </c:lineChart>
      <c:catAx>
        <c:axId val="12455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54624"/>
        <c:crosses val="autoZero"/>
        <c:auto val="1"/>
        <c:lblAlgn val="ctr"/>
        <c:lblOffset val="100"/>
        <c:tickLblSkip val="1"/>
        <c:tickMarkSkip val="1"/>
        <c:noMultiLvlLbl val="0"/>
      </c:catAx>
      <c:valAx>
        <c:axId val="1245546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5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6.18</c:v>
                </c:pt>
                <c:pt idx="1">
                  <c:v>7.75</c:v>
                </c:pt>
                <c:pt idx="2">
                  <c:v>9.19</c:v>
                </c:pt>
                <c:pt idx="3">
                  <c:v>10.39</c:v>
                </c:pt>
                <c:pt idx="4">
                  <c:v>10.39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10.91</c:v>
                </c:pt>
                <c:pt idx="1">
                  <c:v>12.66</c:v>
                </c:pt>
                <c:pt idx="2">
                  <c:v>14.23</c:v>
                </c:pt>
                <c:pt idx="3">
                  <c:v>13.8</c:v>
                </c:pt>
                <c:pt idx="4">
                  <c:v>18.809999999999999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715008"/>
        <c:axId val="13071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-7.73</c:v>
                </c:pt>
                <c:pt idx="1">
                  <c:v>2.69</c:v>
                </c:pt>
                <c:pt idx="2">
                  <c:v>2.68</c:v>
                </c:pt>
                <c:pt idx="3">
                  <c:v>1.49</c:v>
                </c:pt>
                <c:pt idx="4">
                  <c:v>5.26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715008"/>
        <c:axId val="130717184"/>
      </c:lineChart>
      <c:catAx>
        <c:axId val="1307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17184"/>
        <c:crosses val="autoZero"/>
        <c:auto val="1"/>
        <c:lblAlgn val="ctr"/>
        <c:lblOffset val="100"/>
        <c:tickLblSkip val="1"/>
        <c:tickMarkSkip val="1"/>
        <c:noMultiLvlLbl val="0"/>
      </c:catAx>
      <c:valAx>
        <c:axId val="13071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0.49</c:v>
                </c:pt>
                <c:pt idx="4">
                  <c:v>#N/A</c:v>
                </c:pt>
                <c:pt idx="5">
                  <c:v>0.32</c:v>
                </c:pt>
                <c:pt idx="6">
                  <c:v>#N/A</c:v>
                </c:pt>
                <c:pt idx="7">
                  <c:v>6.93</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0.13</c:v>
                </c:pt>
                <c:pt idx="4">
                  <c:v>#N/A</c:v>
                </c:pt>
                <c:pt idx="5">
                  <c:v>0.24</c:v>
                </c:pt>
                <c:pt idx="6">
                  <c:v>#N/A</c:v>
                </c:pt>
                <c:pt idx="7">
                  <c:v>0.36</c:v>
                </c:pt>
                <c:pt idx="8">
                  <c:v>#N/A</c:v>
                </c:pt>
                <c:pt idx="9">
                  <c:v>0.26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1.1399999999999999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2.0499999999999998</c:v>
                </c:pt>
                <c:pt idx="2">
                  <c:v>#N/A</c:v>
                </c:pt>
                <c:pt idx="3">
                  <c:v>1.18</c:v>
                </c:pt>
                <c:pt idx="4">
                  <c:v>#N/A</c:v>
                </c:pt>
                <c:pt idx="5">
                  <c:v>1.47</c:v>
                </c:pt>
                <c:pt idx="6">
                  <c:v>#N/A</c:v>
                </c:pt>
                <c:pt idx="7">
                  <c:v>1.69</c:v>
                </c:pt>
                <c:pt idx="8">
                  <c:v>#N/A</c:v>
                </c:pt>
                <c:pt idx="9">
                  <c:v>1.81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11.9</c:v>
                </c:pt>
                <c:pt idx="8">
                  <c:v>#N/A</c:v>
                </c:pt>
                <c:pt idx="9">
                  <c:v>7.15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6.17</c:v>
                </c:pt>
                <c:pt idx="2">
                  <c:v>#N/A</c:v>
                </c:pt>
                <c:pt idx="3">
                  <c:v>7.72</c:v>
                </c:pt>
                <c:pt idx="4">
                  <c:v>#N/A</c:v>
                </c:pt>
                <c:pt idx="5">
                  <c:v>9.18</c:v>
                </c:pt>
                <c:pt idx="6">
                  <c:v>#N/A</c:v>
                </c:pt>
                <c:pt idx="7">
                  <c:v>10.38</c:v>
                </c:pt>
                <c:pt idx="8">
                  <c:v>#N/A</c:v>
                </c:pt>
                <c:pt idx="9">
                  <c:v>10.38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9.3000000000000007</c:v>
                </c:pt>
                <c:pt idx="2">
                  <c:v>#N/A</c:v>
                </c:pt>
                <c:pt idx="3">
                  <c:v>10.210000000000001</c:v>
                </c:pt>
                <c:pt idx="4">
                  <c:v>#N/A</c:v>
                </c:pt>
                <c:pt idx="5">
                  <c:v>10.89</c:v>
                </c:pt>
                <c:pt idx="6">
                  <c:v>#N/A</c:v>
                </c:pt>
                <c:pt idx="7">
                  <c:v>10.82</c:v>
                </c:pt>
                <c:pt idx="8">
                  <c:v>#N/A</c:v>
                </c:pt>
                <c:pt idx="9">
                  <c:v>11.15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519616"/>
        <c:axId val="131521152"/>
      </c:barChart>
      <c:catAx>
        <c:axId val="1315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21152"/>
        <c:crosses val="autoZero"/>
        <c:auto val="1"/>
        <c:lblAlgn val="ctr"/>
        <c:lblOffset val="100"/>
        <c:tickLblSkip val="1"/>
        <c:tickMarkSkip val="1"/>
        <c:noMultiLvlLbl val="0"/>
      </c:catAx>
      <c:valAx>
        <c:axId val="13152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1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565</c:v>
                </c:pt>
                <c:pt idx="5">
                  <c:v>555</c:v>
                </c:pt>
                <c:pt idx="8">
                  <c:v>564</c:v>
                </c:pt>
                <c:pt idx="11">
                  <c:v>553</c:v>
                </c:pt>
                <c:pt idx="14">
                  <c:v>628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17</c:v>
                </c:pt>
                <c:pt idx="6">
                  <c:v>17</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206</c:v>
                </c:pt>
                <c:pt idx="3">
                  <c:v>201</c:v>
                </c:pt>
                <c:pt idx="6">
                  <c:v>193</c:v>
                </c:pt>
                <c:pt idx="9">
                  <c:v>194</c:v>
                </c:pt>
                <c:pt idx="12">
                  <c:v>187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304</c:v>
                </c:pt>
                <c:pt idx="3">
                  <c:v>323</c:v>
                </c:pt>
                <c:pt idx="6">
                  <c:v>325</c:v>
                </c:pt>
                <c:pt idx="9">
                  <c:v>324</c:v>
                </c:pt>
                <c:pt idx="12">
                  <c:v>325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454</c:v>
                </c:pt>
                <c:pt idx="3">
                  <c:v>403</c:v>
                </c:pt>
                <c:pt idx="6">
                  <c:v>367</c:v>
                </c:pt>
                <c:pt idx="9">
                  <c:v>348</c:v>
                </c:pt>
                <c:pt idx="12">
                  <c:v>419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424640"/>
        <c:axId val="13142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417</c:v>
                </c:pt>
                <c:pt idx="2">
                  <c:v>#N/A</c:v>
                </c:pt>
                <c:pt idx="3">
                  <c:v>#N/A</c:v>
                </c:pt>
                <c:pt idx="4">
                  <c:v>390</c:v>
                </c:pt>
                <c:pt idx="5">
                  <c:v>#N/A</c:v>
                </c:pt>
                <c:pt idx="6">
                  <c:v>#N/A</c:v>
                </c:pt>
                <c:pt idx="7">
                  <c:v>339</c:v>
                </c:pt>
                <c:pt idx="8">
                  <c:v>#N/A</c:v>
                </c:pt>
                <c:pt idx="9">
                  <c:v>#N/A</c:v>
                </c:pt>
                <c:pt idx="10">
                  <c:v>314</c:v>
                </c:pt>
                <c:pt idx="11">
                  <c:v>#N/A</c:v>
                </c:pt>
                <c:pt idx="12">
                  <c:v>#N/A</c:v>
                </c:pt>
                <c:pt idx="13">
                  <c:v>305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424640"/>
        <c:axId val="131426560"/>
      </c:lineChart>
      <c:catAx>
        <c:axId val="13142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26560"/>
        <c:crosses val="autoZero"/>
        <c:auto val="1"/>
        <c:lblAlgn val="ctr"/>
        <c:lblOffset val="100"/>
        <c:tickLblSkip val="1"/>
        <c:tickMarkSkip val="1"/>
        <c:noMultiLvlLbl val="0"/>
      </c:catAx>
      <c:valAx>
        <c:axId val="13142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2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6296</c:v>
                </c:pt>
                <c:pt idx="5">
                  <c:v>6320</c:v>
                </c:pt>
                <c:pt idx="8">
                  <c:v>6355</c:v>
                </c:pt>
                <c:pt idx="11">
                  <c:v>6401</c:v>
                </c:pt>
                <c:pt idx="14">
                  <c:v>6404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c:v>
                </c:pt>
                <c:pt idx="5">
                  <c:v>3</c:v>
                </c:pt>
                <c:pt idx="8">
                  <c:v>3</c:v>
                </c:pt>
                <c:pt idx="11">
                  <c:v>304</c:v>
                </c:pt>
                <c:pt idx="14">
                  <c:v>660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2034</c:v>
                </c:pt>
                <c:pt idx="5">
                  <c:v>2075</c:v>
                </c:pt>
                <c:pt idx="8">
                  <c:v>2158</c:v>
                </c:pt>
                <c:pt idx="11">
                  <c:v>1861</c:v>
                </c:pt>
                <c:pt idx="14">
                  <c:v>1531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2</c:v>
                </c:pt>
                <c:pt idx="9">
                  <c:v>21</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1553</c:v>
                </c:pt>
                <c:pt idx="3">
                  <c:v>1481</c:v>
                </c:pt>
                <c:pt idx="6">
                  <c:v>1417</c:v>
                </c:pt>
                <c:pt idx="9">
                  <c:v>1335</c:v>
                </c:pt>
                <c:pt idx="12">
                  <c:v>1359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1223</c:v>
                </c:pt>
                <c:pt idx="3">
                  <c:v>1061</c:v>
                </c:pt>
                <c:pt idx="6">
                  <c:v>1185</c:v>
                </c:pt>
                <c:pt idx="9">
                  <c:v>1103</c:v>
                </c:pt>
                <c:pt idx="12">
                  <c:v>1102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4185</c:v>
                </c:pt>
                <c:pt idx="3">
                  <c:v>4042</c:v>
                </c:pt>
                <c:pt idx="6">
                  <c:v>4263</c:v>
                </c:pt>
                <c:pt idx="9">
                  <c:v>4425</c:v>
                </c:pt>
                <c:pt idx="12">
                  <c:v>4540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17</c:v>
                </c:pt>
                <c:pt idx="6">
                  <c:v>17</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3762</c:v>
                </c:pt>
                <c:pt idx="3">
                  <c:v>4111</c:v>
                </c:pt>
                <c:pt idx="6">
                  <c:v>4308</c:v>
                </c:pt>
                <c:pt idx="9">
                  <c:v>4939</c:v>
                </c:pt>
                <c:pt idx="12">
                  <c:v>5473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957504"/>
        <c:axId val="13195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2419</c:v>
                </c:pt>
                <c:pt idx="2">
                  <c:v>#N/A</c:v>
                </c:pt>
                <c:pt idx="3">
                  <c:v>#N/A</c:v>
                </c:pt>
                <c:pt idx="4">
                  <c:v>2314</c:v>
                </c:pt>
                <c:pt idx="5">
                  <c:v>#N/A</c:v>
                </c:pt>
                <c:pt idx="6">
                  <c:v>#N/A</c:v>
                </c:pt>
                <c:pt idx="7">
                  <c:v>2677</c:v>
                </c:pt>
                <c:pt idx="8">
                  <c:v>#N/A</c:v>
                </c:pt>
                <c:pt idx="9">
                  <c:v>#N/A</c:v>
                </c:pt>
                <c:pt idx="10">
                  <c:v>3258</c:v>
                </c:pt>
                <c:pt idx="11">
                  <c:v>#N/A</c:v>
                </c:pt>
                <c:pt idx="12">
                  <c:v>#N/A</c:v>
                </c:pt>
                <c:pt idx="13">
                  <c:v>3880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957504"/>
        <c:axId val="131959424"/>
      </c:lineChart>
      <c:catAx>
        <c:axId val="1319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959424"/>
        <c:crosses val="autoZero"/>
        <c:auto val="1"/>
        <c:lblAlgn val="ctr"/>
        <c:lblOffset val="100"/>
        <c:tickLblSkip val="1"/>
        <c:tickMarkSkip val="1"/>
        <c:noMultiLvlLbl val="0"/>
      </c:catAx>
      <c:valAx>
        <c:axId val="13195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{C7399294-508E-4D06-AD1C-3968F2B1A4B7}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{6585C49A-2782-41B9-A379-ECBC13E4DB93}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{5249323F-C15D-4E71-9EDF-AAC6508E8C80}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{82B98745-4539-4BCD-AAC7-96B5C4AF34FD}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{CCDC7339-4966-41FC-8964-74EE99E3CCB8}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{E9F334DA-3B73-4EE6-827F-3DF71DB917F2}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{DC0DBBD7-2700-4898-8218-EF4F3355DEA3}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{A4CE78E4-7F28-49C5-BB2A-D25AEAC446EB}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{0A96E047-C5C6-45E8-95F5-11915A8BA1E4}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{F4DB7AF6-1BB3-4FC2-859F-F970F5AF3C4E}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7582080"/>
        <c:axId val="137584000"/>
      </c:scatterChart>
      <c:valAx>
        <c:axId val="137582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584000"/>
        <c:crosses val="autoZero"/>
        <c:crossBetween val="midCat"/>
      </c:valAx>
      <c:valAx>
        <c:axId val="137584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582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{B537A1C0-66E9-4DB1-A836-6CD031D6D6F3}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{D42FEFB4-CEC5-4850-BBF6-B3399BE70BA4}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{4AB4499B-39A8-46C8-9935-060B15CC8656}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{308D739B-21B0-44D1-AFF9-D81527EB3E55}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{768B2EA2-CC3B-4491-A9C8-56073291710C}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12.8</c:v>
                </c:pt>
                <c:pt idx="2">
                  <c:v>11.7</c:v>
                </c:pt>
                <c:pt idx="3">
                  <c:v>10.8</c:v>
                </c:pt>
                <c:pt idx="4">
                  <c:v>9.8000000000000007</c:v>
                </c:pt>
              </c:numCache>
            </c:numRef>
          </c:xVal>
          <c:yVal>
            <c:numRef>
              <c:f>公会計指標分析・財政指標組合せ分析表!$K$73:$O$73</c:f>
              <c:numCache>
                <c:formatCode>#,##0.0;"▲ "#,##0.0</c:formatCode>
                <c:ptCount val="5"/>
                <c:pt idx="0">
                  <c:v>71.900000000000006</c:v>
                </c:pt>
                <c:pt idx="1">
                  <c:v>71.900000000000006</c:v>
                </c:pt>
                <c:pt idx="2">
                  <c:v>85.2</c:v>
                </c:pt>
                <c:pt idx="3">
                  <c:v>99.6</c:v>
                </c:pt>
                <c:pt idx="4">
                  <c:v>117.4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{BD5D73D5-379E-4402-8512-BD1DA985209D}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{8926CDE0-F815-442F-8A7B-EACC8A713CDE}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{34669957-B270-4DA7-A85B-EFC106E6E45A}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08291952562017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{AF44542F-AAD7-4FAB-9367-5F4F1FAE6706}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32800499800724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{03977064-9BA7-4E65-B43E-07692C680E99}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8.6999999999999993</c:v>
                </c:pt>
                <c:pt idx="4">
                  <c:v>8.6</c:v>
                </c:pt>
              </c:numCache>
            </c:numRef>
          </c:xVal>
          <c:yVal>
            <c:numRef>
              <c:f>公会計指標分析・財政指標組合せ分析表!$K$77:$O$77</c:f>
              <c:numCache>
                <c:formatCode>#,##0.0;"▲ "#,##0.0</c:formatCode>
                <c:ptCount val="5"/>
                <c:pt idx="0">
                  <c:v>29.4</c:v>
                </c:pt>
                <c:pt idx="1">
                  <c:v>18.899999999999999</c:v>
                </c:pt>
                <c:pt idx="2">
                  <c:v>10.199999999999999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7786880"/>
        <c:axId val="137788800"/>
      </c:scatterChart>
      <c:valAx>
        <c:axId val="137786880"/>
        <c:scaling>
          <c:orientation val="minMax"/>
          <c:max val="13.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788800"/>
        <c:crosses val="autoZero"/>
        <c:crossBetween val="midCat"/>
      </c:valAx>
      <c:valAx>
        <c:axId val="13778880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78688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・債務負担行為に基づく支出額については、新規に債務負担行為を設定していないため減少している。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・算入公債費等については、臨時財政対策債の発行額が増加しているため、特に災害復旧費等に係る基準財政需要額が増加傾向にある。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普通建設事業は国の補助制度を最大限利用するとともに、事業の優先度、緊急性及び事業効果を検討し、事業の先送りや規模縮小を図り、地方債の発行を抑え、実質公債費比率（分子）の減少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・一般会計等に係る地方債の現在高については、</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まで</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年連続で減少していたが、</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からは臨時財政対策債等の発行額の増加により現在高も増加している。また</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年度からの設置した道路用地取得事業特別会計における公共用地先行取得事業債等の増により、依然発行額が償還額を上回る状態が続いている。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・公営企業債等繰入見込額については、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までは減少していたものの、</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において下水道事業（公共下水、集落排水）等で増加したため、全体の繰入見込額においても増加している。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・組合等負担等見込額についても、</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までは減少していたものの小浜病院組合、敦賀美方消防組合で増加したため、全体の負担等見込額においても増加している。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・退職手当負担見込額については、定員適正化計画に基づき職員を削減しているため、負担見込額は抑えられている。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・充当可能基金については特定目的基金が多く、年度によって積立額、取崩額が大きく変動するため、安定していない。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普通建設事業は国の補助制度を最大限利用するとともに、事業の優先度、緊急性及び事業効果を検討し、事業の先送りや規模縮小を図り、地方債の発行を抑え、将来負担比率（分子）の減少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企業の誘致による税源の確保等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40</xdr:row>
      <xdr:rowOff>161472</xdr:rowOff>
    </xdr:to>
    <xdr:cxnSp macro="">
      <xdr:nvCxnSpPr>
        <xdr:cNvPr id="69" name="直線コネクタ 68"/>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115509</xdr:rowOff>
    </xdr:from>
    <xdr:to>
      <xdr:col>6</xdr:col>
      <xdr:colOff>0</xdr:colOff>
      <xdr:row>40</xdr:row>
      <xdr:rowOff>161472</xdr:rowOff>
    </xdr:to>
    <xdr:cxnSp macro="">
      <xdr:nvCxnSpPr>
        <xdr:cNvPr id="72" name="直線コネクタ 71"/>
        <xdr:cNvCxnSpPr/>
      </xdr:nvCxnSpPr>
      <xdr:spPr>
        <a:xfrm>
          <a:off x="3225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81038</xdr:rowOff>
    </xdr:from>
    <xdr:to>
      <xdr:col>4</xdr:col>
      <xdr:colOff>482600</xdr:colOff>
      <xdr:row>40</xdr:row>
      <xdr:rowOff>115509</xdr:rowOff>
    </xdr:to>
    <xdr:cxnSp macro="">
      <xdr:nvCxnSpPr>
        <xdr:cNvPr id="75" name="直線コネクタ 74"/>
        <xdr:cNvCxnSpPr/>
      </xdr:nvCxnSpPr>
      <xdr:spPr>
        <a:xfrm>
          <a:off x="2336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81038</xdr:rowOff>
    </xdr:from>
    <xdr:to>
      <xdr:col>3</xdr:col>
      <xdr:colOff>279400</xdr:colOff>
      <xdr:row>40</xdr:row>
      <xdr:rowOff>92528</xdr:rowOff>
    </xdr:to>
    <xdr:cxnSp macro="">
      <xdr:nvCxnSpPr>
        <xdr:cNvPr id="78" name="直線コネクタ 77"/>
        <xdr:cNvCxnSpPr/>
      </xdr:nvCxnSpPr>
      <xdr:spPr>
        <a:xfrm flipV="1">
          <a:off x="1447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8" name="円/楕円 87"/>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9"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110672</xdr:rowOff>
    </xdr:from>
    <xdr:to>
      <xdr:col>6</xdr:col>
      <xdr:colOff>50800</xdr:colOff>
      <xdr:row>41</xdr:row>
      <xdr:rowOff>40822</xdr:rowOff>
    </xdr:to>
    <xdr:sp macro="" textlink="">
      <xdr:nvSpPr>
        <xdr:cNvPr id="90" name="円/楕円 89"/>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50999</xdr:rowOff>
    </xdr:from>
    <xdr:ext cx="736600" cy="259045"/>
    <xdr:sp macro="" textlink="">
      <xdr:nvSpPr>
        <xdr:cNvPr id="91" name="テキスト ボックス 90"/>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64709</xdr:rowOff>
    </xdr:from>
    <xdr:to>
      <xdr:col>4</xdr:col>
      <xdr:colOff>533400</xdr:colOff>
      <xdr:row>40</xdr:row>
      <xdr:rowOff>166309</xdr:rowOff>
    </xdr:to>
    <xdr:sp macro="" textlink="">
      <xdr:nvSpPr>
        <xdr:cNvPr id="92" name="円/楕円 91"/>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5036</xdr:rowOff>
    </xdr:from>
    <xdr:ext cx="762000" cy="259045"/>
    <xdr:sp macro="" textlink="">
      <xdr:nvSpPr>
        <xdr:cNvPr id="93" name="テキスト ボックス 92"/>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30238</xdr:rowOff>
    </xdr:from>
    <xdr:to>
      <xdr:col>3</xdr:col>
      <xdr:colOff>330200</xdr:colOff>
      <xdr:row>40</xdr:row>
      <xdr:rowOff>131838</xdr:rowOff>
    </xdr:to>
    <xdr:sp macro="" textlink="">
      <xdr:nvSpPr>
        <xdr:cNvPr id="94" name="円/楕円 93"/>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142015</xdr:rowOff>
    </xdr:from>
    <xdr:ext cx="762000" cy="259045"/>
    <xdr:sp macro="" textlink="">
      <xdr:nvSpPr>
        <xdr:cNvPr id="95" name="テキスト ボックス 94"/>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年度は、町民税や普通交付税等の歳入で大幅に減少したため、</a:t>
          </a:r>
          <a:r>
            <a:rPr lang="en-US" altLang="ja-JP" sz="1100" b="0" i="0" baseline="0">
              <a:solidFill>
                <a:schemeClr val="dk1"/>
              </a:solidFill>
              <a:effectLst/>
              <a:latin typeface="+mn-lt"/>
              <a:ea typeface="+mn-ea"/>
              <a:cs typeface="+mn-cs"/>
            </a:rPr>
            <a:t>101.6%</a:t>
          </a:r>
          <a:r>
            <a:rPr lang="ja-JP" altLang="ja-JP" sz="1100" b="0" i="0" baseline="0">
              <a:solidFill>
                <a:schemeClr val="dk1"/>
              </a:solidFill>
              <a:effectLst/>
              <a:latin typeface="+mn-lt"/>
              <a:ea typeface="+mn-ea"/>
              <a:cs typeface="+mn-cs"/>
            </a:rPr>
            <a:t>と大幅に増加したが、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年度は普通交付税や臨時財政対策債の増加により</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年度に比べ</a:t>
          </a:r>
          <a:r>
            <a:rPr lang="en-US" altLang="ja-JP" sz="1100" b="0" i="0" baseline="0">
              <a:solidFill>
                <a:schemeClr val="dk1"/>
              </a:solidFill>
              <a:effectLst/>
              <a:latin typeface="+mn-lt"/>
              <a:ea typeface="+mn-ea"/>
              <a:cs typeface="+mn-cs"/>
            </a:rPr>
            <a:t>12.3</a:t>
          </a:r>
          <a:r>
            <a:rPr lang="ja-JP" altLang="ja-JP" sz="1100" b="0" i="0" baseline="0">
              <a:solidFill>
                <a:schemeClr val="dk1"/>
              </a:solidFill>
              <a:effectLst/>
              <a:latin typeface="+mn-lt"/>
              <a:ea typeface="+mn-ea"/>
              <a:cs typeface="+mn-cs"/>
            </a:rPr>
            <a:t>ポイント下回る</a:t>
          </a:r>
          <a:r>
            <a:rPr lang="en-US" altLang="ja-JP" sz="1100" b="0" i="0" baseline="0">
              <a:solidFill>
                <a:schemeClr val="dk1"/>
              </a:solidFill>
              <a:effectLst/>
              <a:latin typeface="+mn-lt"/>
              <a:ea typeface="+mn-ea"/>
              <a:cs typeface="+mn-cs"/>
            </a:rPr>
            <a:t>89.3%</a:t>
          </a:r>
          <a:r>
            <a:rPr lang="ja-JP" altLang="ja-JP" sz="1100" b="0" i="0" baseline="0">
              <a:solidFill>
                <a:schemeClr val="dk1"/>
              </a:solidFill>
              <a:effectLst/>
              <a:latin typeface="+mn-lt"/>
              <a:ea typeface="+mn-ea"/>
              <a:cs typeface="+mn-cs"/>
            </a:rPr>
            <a:t>となった。しかし、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年度では物件費、補助費等の増加により、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ポイント上回る</a:t>
          </a:r>
          <a:r>
            <a:rPr lang="en-US" altLang="ja-JP" sz="1100" b="0" i="0" baseline="0">
              <a:solidFill>
                <a:schemeClr val="dk1"/>
              </a:solidFill>
              <a:effectLst/>
              <a:latin typeface="+mn-lt"/>
              <a:ea typeface="+mn-ea"/>
              <a:cs typeface="+mn-cs"/>
            </a:rPr>
            <a:t>93.0</a:t>
          </a:r>
          <a:r>
            <a:rPr lang="ja-JP" altLang="ja-JP" sz="1100" b="0" i="0" baseline="0">
              <a:solidFill>
                <a:schemeClr val="dk1"/>
              </a:solidFill>
              <a:effectLst/>
              <a:latin typeface="+mn-lt"/>
              <a:ea typeface="+mn-ea"/>
              <a:cs typeface="+mn-cs"/>
            </a:rPr>
            <a:t>％ととなった。</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年度は経常経費充当一般財源等が地方税等で増加したことから、前年度を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ポイント下回る</a:t>
          </a:r>
          <a:r>
            <a:rPr lang="en-US" altLang="ja-JP" sz="1100" b="0" i="0" baseline="0">
              <a:solidFill>
                <a:schemeClr val="dk1"/>
              </a:solidFill>
              <a:effectLst/>
              <a:latin typeface="+mn-lt"/>
              <a:ea typeface="+mn-ea"/>
              <a:cs typeface="+mn-cs"/>
            </a:rPr>
            <a:t>88.8</a:t>
          </a:r>
          <a:r>
            <a:rPr lang="ja-JP" altLang="ja-JP" sz="1100" b="0" i="0" baseline="0">
              <a:solidFill>
                <a:schemeClr val="dk1"/>
              </a:solidFill>
              <a:effectLst/>
              <a:latin typeface="+mn-lt"/>
              <a:ea typeface="+mn-ea"/>
              <a:cs typeface="+mn-cs"/>
            </a:rPr>
            <a:t>％となった。</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類似団体平均値</a:t>
          </a:r>
          <a:r>
            <a:rPr lang="ja-JP" altLang="en-US" sz="1100" b="0" i="0" baseline="0">
              <a:solidFill>
                <a:schemeClr val="dk1"/>
              </a:solidFill>
              <a:effectLst/>
              <a:latin typeface="+mn-lt"/>
              <a:ea typeface="+mn-ea"/>
              <a:cs typeface="+mn-cs"/>
            </a:rPr>
            <a:t>に近い</a:t>
          </a:r>
          <a:r>
            <a:rPr lang="ja-JP" altLang="ja-JP" sz="1100" b="0" i="0" baseline="0">
              <a:solidFill>
                <a:schemeClr val="dk1"/>
              </a:solidFill>
              <a:effectLst/>
              <a:latin typeface="+mn-lt"/>
              <a:ea typeface="+mn-ea"/>
              <a:cs typeface="+mn-cs"/>
            </a:rPr>
            <a:t>数値となって</a:t>
          </a:r>
          <a:r>
            <a:rPr lang="ja-JP" altLang="en-US" sz="1100" b="0" i="0" baseline="0">
              <a:solidFill>
                <a:schemeClr val="dk1"/>
              </a:solidFill>
              <a:effectLst/>
              <a:latin typeface="+mn-lt"/>
              <a:ea typeface="+mn-ea"/>
              <a:cs typeface="+mn-cs"/>
            </a:rPr>
            <a:t>きて</a:t>
          </a:r>
          <a:r>
            <a:rPr lang="ja-JP" altLang="ja-JP" sz="1100" b="0" i="0" baseline="0">
              <a:solidFill>
                <a:schemeClr val="dk1"/>
              </a:solidFill>
              <a:effectLst/>
              <a:latin typeface="+mn-lt"/>
              <a:ea typeface="+mn-ea"/>
              <a:cs typeface="+mn-cs"/>
            </a:rPr>
            <a:t>おり、</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定員管理の適正化計画に基づいた職員の削減をはじめ、行政評価システム等の地域経営手法</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を取り入れながら経常経費の歳出削減を図る。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65</xdr:row>
      <xdr:rowOff>52917</xdr:rowOff>
    </xdr:to>
    <xdr:cxnSp macro="">
      <xdr:nvCxnSpPr>
        <xdr:cNvPr id="132" name="直線コネクタ 131"/>
        <xdr:cNvCxnSpPr/>
      </xdr:nvCxnSpPr>
      <xdr:spPr>
        <a:xfrm flipV="1">
          <a:off x="4114800" y="111489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52917</xdr:rowOff>
    </xdr:from>
    <xdr:to>
      <xdr:col>6</xdr:col>
      <xdr:colOff>0</xdr:colOff>
      <xdr:row>66</xdr:row>
      <xdr:rowOff>2117</xdr:rowOff>
    </xdr:to>
    <xdr:cxnSp macro="">
      <xdr:nvCxnSpPr>
        <xdr:cNvPr id="135" name="直線コネクタ 134"/>
        <xdr:cNvCxnSpPr/>
      </xdr:nvCxnSpPr>
      <xdr:spPr>
        <a:xfrm flipV="1">
          <a:off x="3225800" y="1119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24765</xdr:rowOff>
    </xdr:from>
    <xdr:to>
      <xdr:col>4</xdr:col>
      <xdr:colOff>482600</xdr:colOff>
      <xdr:row>66</xdr:row>
      <xdr:rowOff>2117</xdr:rowOff>
    </xdr:to>
    <xdr:cxnSp macro="">
      <xdr:nvCxnSpPr>
        <xdr:cNvPr id="138" name="直線コネクタ 137"/>
        <xdr:cNvCxnSpPr/>
      </xdr:nvCxnSpPr>
      <xdr:spPr>
        <a:xfrm>
          <a:off x="2336800" y="1116901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40" name="テキスト ボックス 139"/>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24765</xdr:rowOff>
    </xdr:from>
    <xdr:to>
      <xdr:col>3</xdr:col>
      <xdr:colOff>279400</xdr:colOff>
      <xdr:row>68</xdr:row>
      <xdr:rowOff>5080</xdr:rowOff>
    </xdr:to>
    <xdr:cxnSp macro="">
      <xdr:nvCxnSpPr>
        <xdr:cNvPr id="141" name="直線コネクタ 140"/>
        <xdr:cNvCxnSpPr/>
      </xdr:nvCxnSpPr>
      <xdr:spPr>
        <a:xfrm flipV="1">
          <a:off x="1447800" y="11169015"/>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43" name="テキスト ボックス 142"/>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1" name="円/楕円 150"/>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97383</xdr:rowOff>
    </xdr:from>
    <xdr:ext cx="762000" cy="259045"/>
    <xdr:sp macro="" textlink="">
      <xdr:nvSpPr>
        <xdr:cNvPr id="152"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3" name="円/楕円 152"/>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54" name="テキスト ボックス 153"/>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122767</xdr:rowOff>
    </xdr:from>
    <xdr:to>
      <xdr:col>4</xdr:col>
      <xdr:colOff>533400</xdr:colOff>
      <xdr:row>66</xdr:row>
      <xdr:rowOff>52917</xdr:rowOff>
    </xdr:to>
    <xdr:sp macro="" textlink="">
      <xdr:nvSpPr>
        <xdr:cNvPr id="155" name="円/楕円 154"/>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56" name="テキスト ボックス 155"/>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7" name="円/楕円 156"/>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8" name="テキスト ボックス 157"/>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125730</xdr:rowOff>
    </xdr:from>
    <xdr:to>
      <xdr:col>2</xdr:col>
      <xdr:colOff>127000</xdr:colOff>
      <xdr:row>68</xdr:row>
      <xdr:rowOff>55880</xdr:rowOff>
    </xdr:to>
    <xdr:sp macro="" textlink="">
      <xdr:nvSpPr>
        <xdr:cNvPr id="159" name="円/楕円 158"/>
        <xdr:cNvSpPr/>
      </xdr:nvSpPr>
      <xdr:spPr>
        <a:xfrm>
          <a:off x="1397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40657</xdr:rowOff>
    </xdr:from>
    <xdr:ext cx="762000" cy="259045"/>
    <xdr:sp macro="" textlink="">
      <xdr:nvSpPr>
        <xdr:cNvPr id="160" name="テキスト ボックス 159"/>
        <xdr:cNvSpPr txBox="1"/>
      </xdr:nvSpPr>
      <xdr:spPr>
        <a:xfrm>
          <a:off x="1066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[283,186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を大きく上回っているのは人件費（職員数）が主な要因となっており、今後は住民サービスが低下しないことに配慮しながら、民間でも実施可能な業務については指定管理者制度の導入などにより委託化進め、定員適正化計画に基づく職員の削減等によりコストの低減を図っていく。</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23504</xdr:rowOff>
    </xdr:from>
    <xdr:to>
      <xdr:col>7</xdr:col>
      <xdr:colOff>152400</xdr:colOff>
      <xdr:row>84</xdr:row>
      <xdr:rowOff>135579</xdr:rowOff>
    </xdr:to>
    <xdr:cxnSp macro="">
      <xdr:nvCxnSpPr>
        <xdr:cNvPr id="195" name="直線コネクタ 194"/>
        <xdr:cNvCxnSpPr/>
      </xdr:nvCxnSpPr>
      <xdr:spPr>
        <a:xfrm>
          <a:off x="4114800" y="14425304"/>
          <a:ext cx="838200" cy="1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145021</xdr:rowOff>
    </xdr:from>
    <xdr:to>
      <xdr:col>6</xdr:col>
      <xdr:colOff>0</xdr:colOff>
      <xdr:row>84</xdr:row>
      <xdr:rowOff>23504</xdr:rowOff>
    </xdr:to>
    <xdr:cxnSp macro="">
      <xdr:nvCxnSpPr>
        <xdr:cNvPr id="198" name="直線コネクタ 197"/>
        <xdr:cNvCxnSpPr/>
      </xdr:nvCxnSpPr>
      <xdr:spPr>
        <a:xfrm>
          <a:off x="3225800" y="14375371"/>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127225</xdr:rowOff>
    </xdr:from>
    <xdr:to>
      <xdr:col>4</xdr:col>
      <xdr:colOff>482600</xdr:colOff>
      <xdr:row>83</xdr:row>
      <xdr:rowOff>145021</xdr:rowOff>
    </xdr:to>
    <xdr:cxnSp macro="">
      <xdr:nvCxnSpPr>
        <xdr:cNvPr id="201" name="直線コネクタ 200"/>
        <xdr:cNvCxnSpPr/>
      </xdr:nvCxnSpPr>
      <xdr:spPr>
        <a:xfrm>
          <a:off x="2336800" y="14357575"/>
          <a:ext cx="889000" cy="1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56632</xdr:rowOff>
    </xdr:from>
    <xdr:ext cx="762000" cy="259045"/>
    <xdr:sp macro="" textlink="">
      <xdr:nvSpPr>
        <xdr:cNvPr id="203" name="テキスト ボックス 202"/>
        <xdr:cNvSpPr txBox="1"/>
      </xdr:nvSpPr>
      <xdr:spPr>
        <a:xfrm>
          <a:off x="2844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61133</xdr:rowOff>
    </xdr:from>
    <xdr:to>
      <xdr:col>3</xdr:col>
      <xdr:colOff>279400</xdr:colOff>
      <xdr:row>83</xdr:row>
      <xdr:rowOff>127225</xdr:rowOff>
    </xdr:to>
    <xdr:cxnSp macro="">
      <xdr:nvCxnSpPr>
        <xdr:cNvPr id="204" name="直線コネクタ 203"/>
        <xdr:cNvCxnSpPr/>
      </xdr:nvCxnSpPr>
      <xdr:spPr>
        <a:xfrm>
          <a:off x="1447800" y="14291483"/>
          <a:ext cx="889000" cy="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26702</xdr:rowOff>
    </xdr:from>
    <xdr:ext cx="762000" cy="259045"/>
    <xdr:sp macro="" textlink="">
      <xdr:nvSpPr>
        <xdr:cNvPr id="206" name="テキスト ボックス 205"/>
        <xdr:cNvSpPr txBox="1"/>
      </xdr:nvSpPr>
      <xdr:spPr>
        <a:xfrm>
          <a:off x="1955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21708</xdr:rowOff>
    </xdr:from>
    <xdr:ext cx="762000" cy="259045"/>
    <xdr:sp macro="" textlink="">
      <xdr:nvSpPr>
        <xdr:cNvPr id="208" name="テキスト ボックス 207"/>
        <xdr:cNvSpPr txBox="1"/>
      </xdr:nvSpPr>
      <xdr:spPr>
        <a:xfrm>
          <a:off x="1066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84779</xdr:rowOff>
    </xdr:from>
    <xdr:to>
      <xdr:col>7</xdr:col>
      <xdr:colOff>203200</xdr:colOff>
      <xdr:row>85</xdr:row>
      <xdr:rowOff>14929</xdr:rowOff>
    </xdr:to>
    <xdr:sp macro="" textlink="">
      <xdr:nvSpPr>
        <xdr:cNvPr id="214" name="円/楕円 213"/>
        <xdr:cNvSpPr/>
      </xdr:nvSpPr>
      <xdr:spPr>
        <a:xfrm>
          <a:off x="4902200" y="144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56856</xdr:rowOff>
    </xdr:from>
    <xdr:ext cx="762000" cy="259045"/>
    <xdr:sp macro="" textlink="">
      <xdr:nvSpPr>
        <xdr:cNvPr id="215" name="人件費・物件費等の状況該当値テキスト"/>
        <xdr:cNvSpPr txBox="1"/>
      </xdr:nvSpPr>
      <xdr:spPr>
        <a:xfrm>
          <a:off x="5041900" y="1445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283,186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144154</xdr:rowOff>
    </xdr:from>
    <xdr:to>
      <xdr:col>6</xdr:col>
      <xdr:colOff>50800</xdr:colOff>
      <xdr:row>84</xdr:row>
      <xdr:rowOff>74304</xdr:rowOff>
    </xdr:to>
    <xdr:sp macro="" textlink="">
      <xdr:nvSpPr>
        <xdr:cNvPr id="216" name="円/楕円 215"/>
        <xdr:cNvSpPr/>
      </xdr:nvSpPr>
      <xdr:spPr>
        <a:xfrm>
          <a:off x="4064000" y="14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59081</xdr:rowOff>
    </xdr:from>
    <xdr:ext cx="736600" cy="259045"/>
    <xdr:sp macro="" textlink="">
      <xdr:nvSpPr>
        <xdr:cNvPr id="217" name="テキスト ボックス 216"/>
        <xdr:cNvSpPr txBox="1"/>
      </xdr:nvSpPr>
      <xdr:spPr>
        <a:xfrm>
          <a:off x="3733800" y="14460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94221</xdr:rowOff>
    </xdr:from>
    <xdr:to>
      <xdr:col>4</xdr:col>
      <xdr:colOff>533400</xdr:colOff>
      <xdr:row>84</xdr:row>
      <xdr:rowOff>24371</xdr:rowOff>
    </xdr:to>
    <xdr:sp macro="" textlink="">
      <xdr:nvSpPr>
        <xdr:cNvPr id="218" name="円/楕円 217"/>
        <xdr:cNvSpPr/>
      </xdr:nvSpPr>
      <xdr:spPr>
        <a:xfrm>
          <a:off x="3175000" y="143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9148</xdr:rowOff>
    </xdr:from>
    <xdr:ext cx="762000" cy="259045"/>
    <xdr:sp macro="" textlink="">
      <xdr:nvSpPr>
        <xdr:cNvPr id="219" name="テキスト ボックス 218"/>
        <xdr:cNvSpPr txBox="1"/>
      </xdr:nvSpPr>
      <xdr:spPr>
        <a:xfrm>
          <a:off x="2844800" y="144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76425</xdr:rowOff>
    </xdr:from>
    <xdr:to>
      <xdr:col>3</xdr:col>
      <xdr:colOff>330200</xdr:colOff>
      <xdr:row>84</xdr:row>
      <xdr:rowOff>6575</xdr:rowOff>
    </xdr:to>
    <xdr:sp macro="" textlink="">
      <xdr:nvSpPr>
        <xdr:cNvPr id="220" name="円/楕円 219"/>
        <xdr:cNvSpPr/>
      </xdr:nvSpPr>
      <xdr:spPr>
        <a:xfrm>
          <a:off x="2286000" y="143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162802</xdr:rowOff>
    </xdr:from>
    <xdr:ext cx="762000" cy="259045"/>
    <xdr:sp macro="" textlink="">
      <xdr:nvSpPr>
        <xdr:cNvPr id="221" name="テキスト ボックス 220"/>
        <xdr:cNvSpPr txBox="1"/>
      </xdr:nvSpPr>
      <xdr:spPr>
        <a:xfrm>
          <a:off x="1955800" y="1439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238,477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10333</xdr:rowOff>
    </xdr:from>
    <xdr:to>
      <xdr:col>2</xdr:col>
      <xdr:colOff>127000</xdr:colOff>
      <xdr:row>83</xdr:row>
      <xdr:rowOff>111933</xdr:rowOff>
    </xdr:to>
    <xdr:sp macro="" textlink="">
      <xdr:nvSpPr>
        <xdr:cNvPr id="222" name="円/楕円 221"/>
        <xdr:cNvSpPr/>
      </xdr:nvSpPr>
      <xdr:spPr>
        <a:xfrm>
          <a:off x="1397000" y="142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96710</xdr:rowOff>
    </xdr:from>
    <xdr:ext cx="762000" cy="259045"/>
    <xdr:sp macro="" textlink="">
      <xdr:nvSpPr>
        <xdr:cNvPr id="223" name="テキスト ボックス 222"/>
        <xdr:cNvSpPr txBox="1"/>
      </xdr:nvSpPr>
      <xdr:spPr>
        <a:xfrm>
          <a:off x="1066800" y="1432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類似団体平均値を下回っており、国や県等の給与制度に準拠しながら今後も引き続き適正水準の維持に努める。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98637</xdr:rowOff>
    </xdr:to>
    <xdr:cxnSp macro="">
      <xdr:nvCxnSpPr>
        <xdr:cNvPr id="257" name="直線コネクタ 256"/>
        <xdr:cNvCxnSpPr/>
      </xdr:nvCxnSpPr>
      <xdr:spPr>
        <a:xfrm flipV="1">
          <a:off x="16179800" y="1446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98637</xdr:rowOff>
    </xdr:to>
    <xdr:cxnSp macro="">
      <xdr:nvCxnSpPr>
        <xdr:cNvPr id="260" name="直線コネクタ 259"/>
        <xdr:cNvCxnSpPr/>
      </xdr:nvCxnSpPr>
      <xdr:spPr>
        <a:xfrm>
          <a:off x="15290800" y="144360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84</xdr:row>
      <xdr:rowOff>82550</xdr:rowOff>
    </xdr:to>
    <xdr:cxnSp macro="">
      <xdr:nvCxnSpPr>
        <xdr:cNvPr id="263" name="直線コネクタ 262"/>
        <xdr:cNvCxnSpPr/>
      </xdr:nvCxnSpPr>
      <xdr:spPr>
        <a:xfrm flipV="1">
          <a:off x="14401800" y="144360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87</xdr:row>
      <xdr:rowOff>66887</xdr:rowOff>
    </xdr:to>
    <xdr:cxnSp macro="">
      <xdr:nvCxnSpPr>
        <xdr:cNvPr id="266" name="直線コネクタ 265"/>
        <xdr:cNvCxnSpPr/>
      </xdr:nvCxnSpPr>
      <xdr:spPr>
        <a:xfrm flipV="1">
          <a:off x="13512800" y="14484350"/>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8" name="テキスト ボックス 267"/>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70" name="テキスト ボックス 269"/>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6" name="円/楕円 275"/>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7"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8" name="円/楕円 277"/>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79" name="テキスト ボックス 278"/>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80" name="円/楕円 279"/>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81" name="テキスト ボックス 280"/>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2" name="円/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84" name="円/楕円 283"/>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85" name="テキスト ボックス 284"/>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原子力安全対策、地域改善対策、観光施策等本町特有の行政需要により、類似団体平均値を大幅に上回っている。また平成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年のエネルギー環境教育体験館の開館や平成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年の福井国体開催にかかる準備等、新規事務事業への対応も必要となっており、職員数の高止まりの状況はしばらく続くものと考えられる。今後も第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次美浜町行財政改革大綱に基づき定員の適正化を推進し、引き続き事務事業の縮減合理化と業務の民間委託等を積極的に推進する。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27305</xdr:rowOff>
    </xdr:from>
    <xdr:to>
      <xdr:col>24</xdr:col>
      <xdr:colOff>558800</xdr:colOff>
      <xdr:row>64</xdr:row>
      <xdr:rowOff>50631</xdr:rowOff>
    </xdr:to>
    <xdr:cxnSp macro="">
      <xdr:nvCxnSpPr>
        <xdr:cNvPr id="320" name="直線コネクタ 319"/>
        <xdr:cNvCxnSpPr/>
      </xdr:nvCxnSpPr>
      <xdr:spPr>
        <a:xfrm>
          <a:off x="16179800" y="1100010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2370</xdr:rowOff>
    </xdr:from>
    <xdr:to>
      <xdr:col>23</xdr:col>
      <xdr:colOff>406400</xdr:colOff>
      <xdr:row>64</xdr:row>
      <xdr:rowOff>27305</xdr:rowOff>
    </xdr:to>
    <xdr:cxnSp macro="">
      <xdr:nvCxnSpPr>
        <xdr:cNvPr id="323" name="直線コネクタ 322"/>
        <xdr:cNvCxnSpPr/>
      </xdr:nvCxnSpPr>
      <xdr:spPr>
        <a:xfrm>
          <a:off x="15290800" y="10975170"/>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142452</xdr:rowOff>
    </xdr:from>
    <xdr:to>
      <xdr:col>22</xdr:col>
      <xdr:colOff>203200</xdr:colOff>
      <xdr:row>64</xdr:row>
      <xdr:rowOff>2370</xdr:rowOff>
    </xdr:to>
    <xdr:cxnSp macro="">
      <xdr:nvCxnSpPr>
        <xdr:cNvPr id="326" name="直線コネクタ 325"/>
        <xdr:cNvCxnSpPr/>
      </xdr:nvCxnSpPr>
      <xdr:spPr>
        <a:xfrm>
          <a:off x="14401800" y="10943802"/>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142452</xdr:rowOff>
    </xdr:from>
    <xdr:to>
      <xdr:col>21</xdr:col>
      <xdr:colOff>0</xdr:colOff>
      <xdr:row>63</xdr:row>
      <xdr:rowOff>165777</xdr:rowOff>
    </xdr:to>
    <xdr:cxnSp macro="">
      <xdr:nvCxnSpPr>
        <xdr:cNvPr id="329" name="直線コネクタ 328"/>
        <xdr:cNvCxnSpPr/>
      </xdr:nvCxnSpPr>
      <xdr:spPr>
        <a:xfrm flipV="1">
          <a:off x="13512800" y="10943802"/>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171281</xdr:rowOff>
    </xdr:from>
    <xdr:to>
      <xdr:col>24</xdr:col>
      <xdr:colOff>609600</xdr:colOff>
      <xdr:row>64</xdr:row>
      <xdr:rowOff>101431</xdr:rowOff>
    </xdr:to>
    <xdr:sp macro="" textlink="">
      <xdr:nvSpPr>
        <xdr:cNvPr id="339" name="円/楕円 338"/>
        <xdr:cNvSpPr/>
      </xdr:nvSpPr>
      <xdr:spPr>
        <a:xfrm>
          <a:off x="16967200" y="109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143358</xdr:rowOff>
    </xdr:from>
    <xdr:ext cx="762000" cy="259045"/>
    <xdr:sp macro="" textlink="">
      <xdr:nvSpPr>
        <xdr:cNvPr id="340" name="定員管理の状況該当値テキスト"/>
        <xdr:cNvSpPr txBox="1"/>
      </xdr:nvSpPr>
      <xdr:spPr>
        <a:xfrm>
          <a:off x="17106900" y="109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147955</xdr:rowOff>
    </xdr:from>
    <xdr:to>
      <xdr:col>23</xdr:col>
      <xdr:colOff>457200</xdr:colOff>
      <xdr:row>64</xdr:row>
      <xdr:rowOff>78105</xdr:rowOff>
    </xdr:to>
    <xdr:sp macro="" textlink="">
      <xdr:nvSpPr>
        <xdr:cNvPr id="341" name="円/楕円 340"/>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62882</xdr:rowOff>
    </xdr:from>
    <xdr:ext cx="736600" cy="259045"/>
    <xdr:sp macro="" textlink="">
      <xdr:nvSpPr>
        <xdr:cNvPr id="342" name="テキスト ボックス 341"/>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123020</xdr:rowOff>
    </xdr:from>
    <xdr:to>
      <xdr:col>22</xdr:col>
      <xdr:colOff>254000</xdr:colOff>
      <xdr:row>64</xdr:row>
      <xdr:rowOff>53170</xdr:rowOff>
    </xdr:to>
    <xdr:sp macro="" textlink="">
      <xdr:nvSpPr>
        <xdr:cNvPr id="343" name="円/楕円 342"/>
        <xdr:cNvSpPr/>
      </xdr:nvSpPr>
      <xdr:spPr>
        <a:xfrm>
          <a:off x="15240000" y="109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37947</xdr:rowOff>
    </xdr:from>
    <xdr:ext cx="762000" cy="259045"/>
    <xdr:sp macro="" textlink="">
      <xdr:nvSpPr>
        <xdr:cNvPr id="344" name="テキスト ボックス 343"/>
        <xdr:cNvSpPr txBox="1"/>
      </xdr:nvSpPr>
      <xdr:spPr>
        <a:xfrm>
          <a:off x="14909800" y="1101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91652</xdr:rowOff>
    </xdr:from>
    <xdr:to>
      <xdr:col>21</xdr:col>
      <xdr:colOff>50800</xdr:colOff>
      <xdr:row>64</xdr:row>
      <xdr:rowOff>21802</xdr:rowOff>
    </xdr:to>
    <xdr:sp macro="" textlink="">
      <xdr:nvSpPr>
        <xdr:cNvPr id="345" name="円/楕円 344"/>
        <xdr:cNvSpPr/>
      </xdr:nvSpPr>
      <xdr:spPr>
        <a:xfrm>
          <a:off x="14351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6579</xdr:rowOff>
    </xdr:from>
    <xdr:ext cx="762000" cy="259045"/>
    <xdr:sp macro="" textlink="">
      <xdr:nvSpPr>
        <xdr:cNvPr id="346" name="テキスト ボックス 345"/>
        <xdr:cNvSpPr txBox="1"/>
      </xdr:nvSpPr>
      <xdr:spPr>
        <a:xfrm>
          <a:off x="14020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114977</xdr:rowOff>
    </xdr:from>
    <xdr:to>
      <xdr:col>19</xdr:col>
      <xdr:colOff>533400</xdr:colOff>
      <xdr:row>64</xdr:row>
      <xdr:rowOff>45127</xdr:rowOff>
    </xdr:to>
    <xdr:sp macro="" textlink="">
      <xdr:nvSpPr>
        <xdr:cNvPr id="347" name="円/楕円 346"/>
        <xdr:cNvSpPr/>
      </xdr:nvSpPr>
      <xdr:spPr>
        <a:xfrm>
          <a:off x="13462000" y="10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29904</xdr:rowOff>
    </xdr:from>
    <xdr:ext cx="762000" cy="259045"/>
    <xdr:sp macro="" textlink="">
      <xdr:nvSpPr>
        <xdr:cNvPr id="348" name="テキスト ボックス 347"/>
        <xdr:cNvSpPr txBox="1"/>
      </xdr:nvSpPr>
      <xdr:spPr>
        <a:xfrm>
          <a:off x="13131800" y="1100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共下水道の整備による公営企業債充当繰入金やごみ処理施設等の整備による一部事務組合の地方債充当補助金等の増加により、類似団体平均値を上回っているが、元利償還金のピークは過ぎているため、比率は例年減少を続けている。また、後年度の負担を軽減するため、地方債への依存を抑制した財政運営に努めながら適正水準を確保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136525</xdr:rowOff>
    </xdr:to>
    <xdr:cxnSp macro="">
      <xdr:nvCxnSpPr>
        <xdr:cNvPr id="386" name="直線コネクタ 385"/>
        <xdr:cNvCxnSpPr/>
      </xdr:nvCxnSpPr>
      <xdr:spPr>
        <a:xfrm flipV="1">
          <a:off x="16179800" y="706543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42</xdr:row>
      <xdr:rowOff>55563</xdr:rowOff>
    </xdr:to>
    <xdr:cxnSp macro="">
      <xdr:nvCxnSpPr>
        <xdr:cNvPr id="389" name="直線コネクタ 388"/>
        <xdr:cNvCxnSpPr/>
      </xdr:nvCxnSpPr>
      <xdr:spPr>
        <a:xfrm flipV="1">
          <a:off x="15290800" y="71659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166158</xdr:rowOff>
    </xdr:to>
    <xdr:cxnSp macro="">
      <xdr:nvCxnSpPr>
        <xdr:cNvPr id="392" name="直線コネクタ 391"/>
        <xdr:cNvCxnSpPr/>
      </xdr:nvCxnSpPr>
      <xdr:spPr>
        <a:xfrm flipV="1">
          <a:off x="14401800" y="7256463"/>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26581</xdr:rowOff>
    </xdr:from>
    <xdr:ext cx="762000" cy="259045"/>
    <xdr:sp macro="" textlink="">
      <xdr:nvSpPr>
        <xdr:cNvPr id="394" name="テキスト ボックス 393"/>
        <xdr:cNvSpPr txBox="1"/>
      </xdr:nvSpPr>
      <xdr:spPr>
        <a:xfrm>
          <a:off x="14909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166158</xdr:rowOff>
    </xdr:from>
    <xdr:to>
      <xdr:col>21</xdr:col>
      <xdr:colOff>0</xdr:colOff>
      <xdr:row>43</xdr:row>
      <xdr:rowOff>44979</xdr:rowOff>
    </xdr:to>
    <xdr:cxnSp macro="">
      <xdr:nvCxnSpPr>
        <xdr:cNvPr id="395" name="直線コネクタ 394"/>
        <xdr:cNvCxnSpPr/>
      </xdr:nvCxnSpPr>
      <xdr:spPr>
        <a:xfrm flipV="1">
          <a:off x="13512800" y="736705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127123</xdr:rowOff>
    </xdr:from>
    <xdr:ext cx="762000" cy="259045"/>
    <xdr:sp macro="" textlink="">
      <xdr:nvSpPr>
        <xdr:cNvPr id="397" name="テキスト ボックス 396"/>
        <xdr:cNvSpPr txBox="1"/>
      </xdr:nvSpPr>
      <xdr:spPr>
        <a:xfrm>
          <a:off x="14020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36106</xdr:rowOff>
    </xdr:from>
    <xdr:ext cx="762000" cy="259045"/>
    <xdr:sp macro="" textlink="">
      <xdr:nvSpPr>
        <xdr:cNvPr id="399" name="テキスト ボックス 398"/>
        <xdr:cNvSpPr txBox="1"/>
      </xdr:nvSpPr>
      <xdr:spPr>
        <a:xfrm>
          <a:off x="13131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5" name="円/楕円 40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6"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407" name="円/楕円 406"/>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408" name="テキスト ボックス 407"/>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9" name="円/楕円 408"/>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10" name="テキスト ボックス 409"/>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115358</xdr:rowOff>
    </xdr:from>
    <xdr:to>
      <xdr:col>21</xdr:col>
      <xdr:colOff>50800</xdr:colOff>
      <xdr:row>43</xdr:row>
      <xdr:rowOff>45508</xdr:rowOff>
    </xdr:to>
    <xdr:sp macro="" textlink="">
      <xdr:nvSpPr>
        <xdr:cNvPr id="411" name="円/楕円 410"/>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30285</xdr:rowOff>
    </xdr:from>
    <xdr:ext cx="762000" cy="259045"/>
    <xdr:sp macro="" textlink="">
      <xdr:nvSpPr>
        <xdr:cNvPr id="412" name="テキスト ボックス 411"/>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165629</xdr:rowOff>
    </xdr:from>
    <xdr:to>
      <xdr:col>19</xdr:col>
      <xdr:colOff>533400</xdr:colOff>
      <xdr:row>43</xdr:row>
      <xdr:rowOff>95779</xdr:rowOff>
    </xdr:to>
    <xdr:sp macro="" textlink="">
      <xdr:nvSpPr>
        <xdr:cNvPr id="413" name="円/楕円 412"/>
        <xdr:cNvSpPr/>
      </xdr:nvSpPr>
      <xdr:spPr>
        <a:xfrm>
          <a:off x="13462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80556</xdr:rowOff>
    </xdr:from>
    <xdr:ext cx="762000" cy="259045"/>
    <xdr:sp macro="" textlink="">
      <xdr:nvSpPr>
        <xdr:cNvPr id="414" name="テキスト ボックス 413"/>
        <xdr:cNvSpPr txBox="1"/>
      </xdr:nvSpPr>
      <xdr:spPr>
        <a:xfrm>
          <a:off x="13131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年度から下水道事業（公共下水・集落排水）などの公営企業債等繰入見込額、小浜病院組合・敦賀美方消防組合などの組合等負担等見込額で増加したため増加に転じており、</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年度においても臨時財政対策債、公共事業等債等の発行増により前年度に比べ大幅に増加し、今後も増加傾向にある。</a:t>
          </a:r>
          <a:endParaRPr lang="ja-JP" altLang="ja-JP" sz="1400">
            <a:effectLst/>
          </a:endParaRPr>
        </a:p>
        <a:p>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は、普通建設事業は国の補助制度を最大限利用するとともに、事業の優先度、緊急性及び事業効果を検討し、事業の先送りや規模縮小を図り、地方債の発行を抑え、将来負担比率の減少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154889</xdr:rowOff>
    </xdr:from>
    <xdr:to>
      <xdr:col>24</xdr:col>
      <xdr:colOff>558800</xdr:colOff>
      <xdr:row>20</xdr:row>
      <xdr:rowOff>155245</xdr:rowOff>
    </xdr:to>
    <xdr:cxnSp macro="">
      <xdr:nvCxnSpPr>
        <xdr:cNvPr id="446" name="直線コネクタ 445"/>
        <xdr:cNvCxnSpPr/>
      </xdr:nvCxnSpPr>
      <xdr:spPr>
        <a:xfrm>
          <a:off x="16179800" y="3412439"/>
          <a:ext cx="8382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15901</xdr:rowOff>
    </xdr:from>
    <xdr:to>
      <xdr:col>23</xdr:col>
      <xdr:colOff>406400</xdr:colOff>
      <xdr:row>19</xdr:row>
      <xdr:rowOff>154889</xdr:rowOff>
    </xdr:to>
    <xdr:cxnSp macro="">
      <xdr:nvCxnSpPr>
        <xdr:cNvPr id="449" name="直線コネクタ 448"/>
        <xdr:cNvCxnSpPr/>
      </xdr:nvCxnSpPr>
      <xdr:spPr>
        <a:xfrm>
          <a:off x="15290800" y="3273451"/>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58979</xdr:rowOff>
    </xdr:from>
    <xdr:to>
      <xdr:col>22</xdr:col>
      <xdr:colOff>203200</xdr:colOff>
      <xdr:row>19</xdr:row>
      <xdr:rowOff>15901</xdr:rowOff>
    </xdr:to>
    <xdr:cxnSp macro="">
      <xdr:nvCxnSpPr>
        <xdr:cNvPr id="452" name="直線コネクタ 451"/>
        <xdr:cNvCxnSpPr/>
      </xdr:nvCxnSpPr>
      <xdr:spPr>
        <a:xfrm>
          <a:off x="14401800" y="3145079"/>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3" name="フローチャート : 判断 452"/>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4" name="テキスト ボックス 453"/>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58979</xdr:rowOff>
    </xdr:from>
    <xdr:to>
      <xdr:col>21</xdr:col>
      <xdr:colOff>0</xdr:colOff>
      <xdr:row>18</xdr:row>
      <xdr:rowOff>58979</xdr:rowOff>
    </xdr:to>
    <xdr:cxnSp macro="">
      <xdr:nvCxnSpPr>
        <xdr:cNvPr id="455" name="直線コネクタ 454"/>
        <xdr:cNvCxnSpPr/>
      </xdr:nvCxnSpPr>
      <xdr:spPr>
        <a:xfrm>
          <a:off x="13512800" y="31450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6" name="フローチャート : 判断 455"/>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7" name="テキスト ボックス 456"/>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8" name="フローチャート : 判断 457"/>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9" name="テキスト ボックス 458"/>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104445</xdr:rowOff>
    </xdr:from>
    <xdr:to>
      <xdr:col>24</xdr:col>
      <xdr:colOff>609600</xdr:colOff>
      <xdr:row>21</xdr:row>
      <xdr:rowOff>34595</xdr:rowOff>
    </xdr:to>
    <xdr:sp macro="" textlink="">
      <xdr:nvSpPr>
        <xdr:cNvPr id="465" name="円/楕円 464"/>
        <xdr:cNvSpPr/>
      </xdr:nvSpPr>
      <xdr:spPr>
        <a:xfrm>
          <a:off x="169672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76522</xdr:rowOff>
    </xdr:from>
    <xdr:ext cx="762000" cy="259045"/>
    <xdr:sp macro="" textlink="">
      <xdr:nvSpPr>
        <xdr:cNvPr id="466" name="将来負担の状況該当値テキスト"/>
        <xdr:cNvSpPr txBox="1"/>
      </xdr:nvSpPr>
      <xdr:spPr>
        <a:xfrm>
          <a:off x="17106900" y="350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104089</xdr:rowOff>
    </xdr:from>
    <xdr:to>
      <xdr:col>23</xdr:col>
      <xdr:colOff>457200</xdr:colOff>
      <xdr:row>20</xdr:row>
      <xdr:rowOff>34239</xdr:rowOff>
    </xdr:to>
    <xdr:sp macro="" textlink="">
      <xdr:nvSpPr>
        <xdr:cNvPr id="467" name="円/楕円 466"/>
        <xdr:cNvSpPr/>
      </xdr:nvSpPr>
      <xdr:spPr>
        <a:xfrm>
          <a:off x="16129000" y="3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19016</xdr:rowOff>
    </xdr:from>
    <xdr:ext cx="736600" cy="259045"/>
    <xdr:sp macro="" textlink="">
      <xdr:nvSpPr>
        <xdr:cNvPr id="468" name="テキスト ボックス 467"/>
        <xdr:cNvSpPr txBox="1"/>
      </xdr:nvSpPr>
      <xdr:spPr>
        <a:xfrm>
          <a:off x="15798800" y="344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136550</xdr:rowOff>
    </xdr:from>
    <xdr:to>
      <xdr:col>22</xdr:col>
      <xdr:colOff>254000</xdr:colOff>
      <xdr:row>19</xdr:row>
      <xdr:rowOff>66701</xdr:rowOff>
    </xdr:to>
    <xdr:sp macro="" textlink="">
      <xdr:nvSpPr>
        <xdr:cNvPr id="469" name="円/楕円 468"/>
        <xdr:cNvSpPr/>
      </xdr:nvSpPr>
      <xdr:spPr>
        <a:xfrm>
          <a:off x="15240000" y="3222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51478</xdr:rowOff>
    </xdr:from>
    <xdr:ext cx="762000" cy="259045"/>
    <xdr:sp macro="" textlink="">
      <xdr:nvSpPr>
        <xdr:cNvPr id="470" name="テキスト ボックス 469"/>
        <xdr:cNvSpPr txBox="1"/>
      </xdr:nvSpPr>
      <xdr:spPr>
        <a:xfrm>
          <a:off x="14909800" y="33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8179</xdr:rowOff>
    </xdr:from>
    <xdr:to>
      <xdr:col>21</xdr:col>
      <xdr:colOff>50800</xdr:colOff>
      <xdr:row>18</xdr:row>
      <xdr:rowOff>109779</xdr:rowOff>
    </xdr:to>
    <xdr:sp macro="" textlink="">
      <xdr:nvSpPr>
        <xdr:cNvPr id="471" name="円/楕円 470"/>
        <xdr:cNvSpPr/>
      </xdr:nvSpPr>
      <xdr:spPr>
        <a:xfrm>
          <a:off x="14351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94556</xdr:rowOff>
    </xdr:from>
    <xdr:ext cx="762000" cy="259045"/>
    <xdr:sp macro="" textlink="">
      <xdr:nvSpPr>
        <xdr:cNvPr id="472" name="テキスト ボックス 471"/>
        <xdr:cNvSpPr txBox="1"/>
      </xdr:nvSpPr>
      <xdr:spPr>
        <a:xfrm>
          <a:off x="14020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8179</xdr:rowOff>
    </xdr:from>
    <xdr:to>
      <xdr:col>19</xdr:col>
      <xdr:colOff>533400</xdr:colOff>
      <xdr:row>18</xdr:row>
      <xdr:rowOff>109779</xdr:rowOff>
    </xdr:to>
    <xdr:sp macro="" textlink="">
      <xdr:nvSpPr>
        <xdr:cNvPr id="473" name="円/楕円 472"/>
        <xdr:cNvSpPr/>
      </xdr:nvSpPr>
      <xdr:spPr>
        <a:xfrm>
          <a:off x="13462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94556</xdr:rowOff>
    </xdr:from>
    <xdr:ext cx="762000" cy="259045"/>
    <xdr:sp macro="" textlink="">
      <xdr:nvSpPr>
        <xdr:cNvPr id="474" name="テキスト ボックス 473"/>
        <xdr:cNvSpPr txBox="1"/>
      </xdr:nvSpPr>
      <xdr:spPr>
        <a:xfrm>
          <a:off x="13131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観光施策等本町特有の行政需要により職員数が多いため、類似団体平均値を大幅に上回っているが、今後も民間でも実施可能な業務については指定管理者制度の導入などにより委託化進め、定員適正化計画に基づく職員の削減等によりコストの低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130810</xdr:rowOff>
    </xdr:to>
    <xdr:cxnSp macro="">
      <xdr:nvCxnSpPr>
        <xdr:cNvPr id="66" name="直線コネクタ 65"/>
        <xdr:cNvCxnSpPr/>
      </xdr:nvCxnSpPr>
      <xdr:spPr>
        <a:xfrm>
          <a:off x="3987800" y="6710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39</xdr:row>
      <xdr:rowOff>115570</xdr:rowOff>
    </xdr:to>
    <xdr:cxnSp macro="">
      <xdr:nvCxnSpPr>
        <xdr:cNvPr id="69" name="直線コネクタ 68"/>
        <xdr:cNvCxnSpPr/>
      </xdr:nvCxnSpPr>
      <xdr:spPr>
        <a:xfrm flipV="1">
          <a:off x="3098800" y="671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39</xdr:row>
      <xdr:rowOff>115570</xdr:rowOff>
    </xdr:to>
    <xdr:cxnSp macro="">
      <xdr:nvCxnSpPr>
        <xdr:cNvPr id="72" name="直線コネクタ 71"/>
        <xdr:cNvCxnSpPr/>
      </xdr:nvCxnSpPr>
      <xdr:spPr>
        <a:xfrm>
          <a:off x="2209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41</xdr:row>
      <xdr:rowOff>62230</xdr:rowOff>
    </xdr:to>
    <xdr:cxnSp macro="">
      <xdr:nvCxnSpPr>
        <xdr:cNvPr id="75" name="直線コネクタ 74"/>
        <xdr:cNvCxnSpPr/>
      </xdr:nvCxnSpPr>
      <xdr:spPr>
        <a:xfrm flipV="1">
          <a:off x="1320800" y="67792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80010</xdr:rowOff>
    </xdr:from>
    <xdr:to>
      <xdr:col>7</xdr:col>
      <xdr:colOff>66675</xdr:colOff>
      <xdr:row>40</xdr:row>
      <xdr:rowOff>10160</xdr:rowOff>
    </xdr:to>
    <xdr:sp macro="" textlink="">
      <xdr:nvSpPr>
        <xdr:cNvPr id="85" name="円/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7" name="円/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9" name="円/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91" name="円/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xdr:rowOff>
    </xdr:from>
    <xdr:to>
      <xdr:col>1</xdr:col>
      <xdr:colOff>676275</xdr:colOff>
      <xdr:row>41</xdr:row>
      <xdr:rowOff>113030</xdr:rowOff>
    </xdr:to>
    <xdr:sp macro="" textlink="">
      <xdr:nvSpPr>
        <xdr:cNvPr id="93" name="円/楕円 92"/>
        <xdr:cNvSpPr/>
      </xdr:nvSpPr>
      <xdr:spPr>
        <a:xfrm>
          <a:off x="1270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97807</xdr:rowOff>
    </xdr:from>
    <xdr:ext cx="762000" cy="259045"/>
    <xdr:sp macro="" textlink="">
      <xdr:nvSpPr>
        <xdr:cNvPr id="94" name="テキスト ボックス 93"/>
        <xdr:cNvSpPr txBox="1"/>
      </xdr:nvSpPr>
      <xdr:spPr>
        <a:xfrm>
          <a:off x="939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より給食センターの一部業務で民間委託を実施し、また生涯学習センターの完成に伴い維持管理経費が増加したことにより類似団体平均値を上回る</a:t>
          </a:r>
          <a:r>
            <a:rPr lang="ja-JP" altLang="en-US" sz="1100" b="0" i="0" baseline="0">
              <a:solidFill>
                <a:schemeClr val="dk1"/>
              </a:solidFill>
              <a:effectLst/>
              <a:latin typeface="+mn-lt"/>
              <a:ea typeface="+mn-ea"/>
              <a:cs typeface="+mn-cs"/>
            </a:rPr>
            <a:t>状況が続いていたが、</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は対前年に比して物件費が減少したことにより</a:t>
          </a:r>
          <a:r>
            <a:rPr lang="ja-JP" altLang="ja-JP" sz="1100" b="0" i="0" baseline="0">
              <a:solidFill>
                <a:schemeClr val="dk1"/>
              </a:solidFill>
              <a:effectLst/>
              <a:latin typeface="+mn-lt"/>
              <a:ea typeface="+mn-ea"/>
              <a:cs typeface="+mn-cs"/>
            </a:rPr>
            <a:t>類似団体平均値</a:t>
          </a:r>
          <a:r>
            <a:rPr lang="ja-JP" altLang="en-US" sz="1100" b="0" i="0" baseline="0">
              <a:solidFill>
                <a:schemeClr val="dk1"/>
              </a:solidFill>
              <a:effectLst/>
              <a:latin typeface="+mn-lt"/>
              <a:ea typeface="+mn-ea"/>
              <a:cs typeface="+mn-cs"/>
            </a:rPr>
            <a:t>以下の</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にはエネルギー環境教育体験館の開館が予定されており新たな物件費の増加が見込まれることから、今後も引き続き、</a:t>
          </a:r>
          <a:r>
            <a:rPr lang="ja-JP" altLang="ja-JP" sz="1100" b="0" i="0" baseline="0">
              <a:solidFill>
                <a:schemeClr val="dk1"/>
              </a:solidFill>
              <a:effectLst/>
              <a:latin typeface="+mn-lt"/>
              <a:ea typeface="+mn-ea"/>
              <a:cs typeface="+mn-cs"/>
            </a:rPr>
            <a:t>民間でも実施可能な業務については指定管理者制度の導入などにより委託化を進めるなど、各施設でコストの削減に努める。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17</xdr:row>
      <xdr:rowOff>56134</xdr:rowOff>
    </xdr:to>
    <xdr:cxnSp macro="">
      <xdr:nvCxnSpPr>
        <xdr:cNvPr id="124" name="直線コネクタ 123"/>
        <xdr:cNvCxnSpPr/>
      </xdr:nvCxnSpPr>
      <xdr:spPr>
        <a:xfrm flipV="1">
          <a:off x="15671800" y="28519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56134</xdr:rowOff>
    </xdr:from>
    <xdr:to>
      <xdr:col>22</xdr:col>
      <xdr:colOff>565150</xdr:colOff>
      <xdr:row>17</xdr:row>
      <xdr:rowOff>60706</xdr:rowOff>
    </xdr:to>
    <xdr:cxnSp macro="">
      <xdr:nvCxnSpPr>
        <xdr:cNvPr id="127" name="直線コネクタ 126"/>
        <xdr:cNvCxnSpPr/>
      </xdr:nvCxnSpPr>
      <xdr:spPr>
        <a:xfrm flipV="1">
          <a:off x="14782800" y="2970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17</xdr:row>
      <xdr:rowOff>60706</xdr:rowOff>
    </xdr:to>
    <xdr:cxnSp macro="">
      <xdr:nvCxnSpPr>
        <xdr:cNvPr id="130" name="直線コネクタ 129"/>
        <xdr:cNvCxnSpPr/>
      </xdr:nvCxnSpPr>
      <xdr:spPr>
        <a:xfrm>
          <a:off x="13893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32" name="テキスト ボックス 131"/>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17</xdr:row>
      <xdr:rowOff>42418</xdr:rowOff>
    </xdr:to>
    <xdr:cxnSp macro="">
      <xdr:nvCxnSpPr>
        <xdr:cNvPr id="133" name="直線コネクタ 132"/>
        <xdr:cNvCxnSpPr/>
      </xdr:nvCxnSpPr>
      <xdr:spPr>
        <a:xfrm flipV="1">
          <a:off x="13004800" y="2943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37" name="テキスト ボックス 13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3" name="円/楕円 142"/>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4"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5" name="円/楕円 144"/>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91711</xdr:rowOff>
    </xdr:from>
    <xdr:ext cx="736600" cy="259045"/>
    <xdr:sp macro="" textlink="">
      <xdr:nvSpPr>
        <xdr:cNvPr id="146" name="テキスト ボックス 145"/>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9906</xdr:rowOff>
    </xdr:from>
    <xdr:to>
      <xdr:col>21</xdr:col>
      <xdr:colOff>412750</xdr:colOff>
      <xdr:row>17</xdr:row>
      <xdr:rowOff>111506</xdr:rowOff>
    </xdr:to>
    <xdr:sp macro="" textlink="">
      <xdr:nvSpPr>
        <xdr:cNvPr id="147" name="円/楕円 146"/>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48" name="テキスト ボックス 14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49" name="円/楕円 148"/>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64279</xdr:rowOff>
    </xdr:from>
    <xdr:ext cx="762000" cy="259045"/>
    <xdr:sp macro="" textlink="">
      <xdr:nvSpPr>
        <xdr:cNvPr id="150" name="テキスト ボックス 149"/>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163068</xdr:rowOff>
    </xdr:from>
    <xdr:to>
      <xdr:col>19</xdr:col>
      <xdr:colOff>6350</xdr:colOff>
      <xdr:row>17</xdr:row>
      <xdr:rowOff>93218</xdr:rowOff>
    </xdr:to>
    <xdr:sp macro="" textlink="">
      <xdr:nvSpPr>
        <xdr:cNvPr id="151" name="円/楕円 150"/>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77995</xdr:rowOff>
    </xdr:from>
    <xdr:ext cx="762000" cy="259045"/>
    <xdr:sp macro="" textlink="">
      <xdr:nvSpPr>
        <xdr:cNvPr id="152" name="テキスト ボックス 151"/>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下回る状況が続いているが、今後の少子高齢化の進展に伴い、社会保障経費の自然増や地域医療の施策等により増加する傾向にあるため、今後の数値に注意しながら必要に応じて事務事業等の見直しを行う。</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50800</xdr:rowOff>
    </xdr:to>
    <xdr:cxnSp macro="">
      <xdr:nvCxnSpPr>
        <xdr:cNvPr id="185" name="直線コネクタ 184"/>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69850</xdr:rowOff>
    </xdr:to>
    <xdr:cxnSp macro="">
      <xdr:nvCxnSpPr>
        <xdr:cNvPr id="188" name="直線コネクタ 187"/>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1" name="直線コネクタ 190"/>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4" name="直線コネクタ 193"/>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8" name="テキスト ボックス 19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6" name="円/楕円 205"/>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7" name="テキスト ボックス 20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2" name="円/楕円 211"/>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3" name="テキスト ボックス 21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繰出金、維持補修費については、類似団体平均値とほぼ同じ数値で推移している状況である。下水道事業などの公営企業については維持管理費等の経費を節減するなど、今後も適正水準の維持に努める。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57</xdr:row>
      <xdr:rowOff>14986</xdr:rowOff>
    </xdr:to>
    <xdr:cxnSp macro="">
      <xdr:nvCxnSpPr>
        <xdr:cNvPr id="243" name="直線コネクタ 242"/>
        <xdr:cNvCxnSpPr/>
      </xdr:nvCxnSpPr>
      <xdr:spPr>
        <a:xfrm>
          <a:off x="15671800" y="9714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136144</xdr:rowOff>
    </xdr:to>
    <xdr:cxnSp macro="">
      <xdr:nvCxnSpPr>
        <xdr:cNvPr id="246" name="直線コネクタ 245"/>
        <xdr:cNvCxnSpPr/>
      </xdr:nvCxnSpPr>
      <xdr:spPr>
        <a:xfrm flipV="1">
          <a:off x="14782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136144</xdr:rowOff>
    </xdr:to>
    <xdr:cxnSp macro="">
      <xdr:nvCxnSpPr>
        <xdr:cNvPr id="249" name="直線コネクタ 248"/>
        <xdr:cNvCxnSpPr/>
      </xdr:nvCxnSpPr>
      <xdr:spPr>
        <a:xfrm>
          <a:off x="13893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57</xdr:row>
      <xdr:rowOff>14986</xdr:rowOff>
    </xdr:to>
    <xdr:cxnSp macro="">
      <xdr:nvCxnSpPr>
        <xdr:cNvPr id="252" name="直線コネクタ 251"/>
        <xdr:cNvCxnSpPr/>
      </xdr:nvCxnSpPr>
      <xdr:spPr>
        <a:xfrm flipV="1">
          <a:off x="13004800" y="9696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4" name="テキスト ボックス 253"/>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56" name="テキスト ボックス 255"/>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2" name="円/楕円 261"/>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63"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64" name="円/楕円 263"/>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65" name="テキスト ボックス 26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8" name="円/楕円 267"/>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9" name="テキスト ボックス 26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0" name="円/楕円 269"/>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1" name="テキスト ボックス 27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美浜・三方環境衛生組合による施設整備に伴う元利償還金の増加や公立小浜病院組合に加入に伴う負担金の増加により、類似団体平均値を大きく上回っている。今後も施設・設備の更新等に伴い負担金が増加する見込みであることから、各種団体等の補助金や負担金について、その目的や必要性、効果等を検証し、所期の目的を達成しているものは廃止や見直し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127000</xdr:rowOff>
    </xdr:from>
    <xdr:to>
      <xdr:col>24</xdr:col>
      <xdr:colOff>31750</xdr:colOff>
      <xdr:row>39</xdr:row>
      <xdr:rowOff>33274</xdr:rowOff>
    </xdr:to>
    <xdr:cxnSp macro="">
      <xdr:nvCxnSpPr>
        <xdr:cNvPr id="301" name="直線コネクタ 300"/>
        <xdr:cNvCxnSpPr/>
      </xdr:nvCxnSpPr>
      <xdr:spPr>
        <a:xfrm flipV="1">
          <a:off x="15671800" y="66421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33274</xdr:rowOff>
    </xdr:from>
    <xdr:to>
      <xdr:col>22</xdr:col>
      <xdr:colOff>565150</xdr:colOff>
      <xdr:row>39</xdr:row>
      <xdr:rowOff>42418</xdr:rowOff>
    </xdr:to>
    <xdr:cxnSp macro="">
      <xdr:nvCxnSpPr>
        <xdr:cNvPr id="304" name="直線コネクタ 303"/>
        <xdr:cNvCxnSpPr/>
      </xdr:nvCxnSpPr>
      <xdr:spPr>
        <a:xfrm flipV="1">
          <a:off x="14782800" y="6719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39</xdr:row>
      <xdr:rowOff>42418</xdr:rowOff>
    </xdr:to>
    <xdr:cxnSp macro="">
      <xdr:nvCxnSpPr>
        <xdr:cNvPr id="307" name="直線コネクタ 306"/>
        <xdr:cNvCxnSpPr/>
      </xdr:nvCxnSpPr>
      <xdr:spPr>
        <a:xfrm>
          <a:off x="13893800" y="66192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9" name="テキスト ボックス 308"/>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39</xdr:row>
      <xdr:rowOff>83566</xdr:rowOff>
    </xdr:to>
    <xdr:cxnSp macro="">
      <xdr:nvCxnSpPr>
        <xdr:cNvPr id="310" name="直線コネクタ 309"/>
        <xdr:cNvCxnSpPr/>
      </xdr:nvCxnSpPr>
      <xdr:spPr>
        <a:xfrm flipV="1">
          <a:off x="13004800" y="66192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2" name="テキスト ボックス 311"/>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4" name="テキスト ボックス 31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0" name="円/楕円 319"/>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1"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153924</xdr:rowOff>
    </xdr:from>
    <xdr:to>
      <xdr:col>22</xdr:col>
      <xdr:colOff>615950</xdr:colOff>
      <xdr:row>39</xdr:row>
      <xdr:rowOff>84074</xdr:rowOff>
    </xdr:to>
    <xdr:sp macro="" textlink="">
      <xdr:nvSpPr>
        <xdr:cNvPr id="322" name="円/楕円 321"/>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68851</xdr:rowOff>
    </xdr:from>
    <xdr:ext cx="736600" cy="259045"/>
    <xdr:sp macro="" textlink="">
      <xdr:nvSpPr>
        <xdr:cNvPr id="323" name="テキスト ボックス 322"/>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163068</xdr:rowOff>
    </xdr:from>
    <xdr:to>
      <xdr:col>21</xdr:col>
      <xdr:colOff>412750</xdr:colOff>
      <xdr:row>39</xdr:row>
      <xdr:rowOff>93218</xdr:rowOff>
    </xdr:to>
    <xdr:sp macro="" textlink="">
      <xdr:nvSpPr>
        <xdr:cNvPr id="324" name="円/楕円 323"/>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77995</xdr:rowOff>
    </xdr:from>
    <xdr:ext cx="762000" cy="259045"/>
    <xdr:sp macro="" textlink="">
      <xdr:nvSpPr>
        <xdr:cNvPr id="325" name="テキスト ボックス 324"/>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26" name="円/楕円 325"/>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27" name="テキスト ボックス 326"/>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32766</xdr:rowOff>
    </xdr:from>
    <xdr:to>
      <xdr:col>19</xdr:col>
      <xdr:colOff>6350</xdr:colOff>
      <xdr:row>39</xdr:row>
      <xdr:rowOff>134366</xdr:rowOff>
    </xdr:to>
    <xdr:sp macro="" textlink="">
      <xdr:nvSpPr>
        <xdr:cNvPr id="328" name="円/楕円 327"/>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119143</xdr:rowOff>
    </xdr:from>
    <xdr:ext cx="762000" cy="259045"/>
    <xdr:sp macro="" textlink="">
      <xdr:nvSpPr>
        <xdr:cNvPr id="329" name="テキスト ボックス 328"/>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地方債の発行額の抑制や公的資金補償金免除繰上償還の実施等により、類似団体平均値より大きく下回っている。今後もこの状況を維持するために、地方債の新規発行を予定している普通建設事業については、実施時期や規模を精査し借入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149860</xdr:rowOff>
    </xdr:to>
    <xdr:cxnSp macro="">
      <xdr:nvCxnSpPr>
        <xdr:cNvPr id="361" name="直線コネクタ 360"/>
        <xdr:cNvCxnSpPr/>
      </xdr:nvCxnSpPr>
      <xdr:spPr>
        <a:xfrm>
          <a:off x="3987800" y="12829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75</xdr:row>
      <xdr:rowOff>5080</xdr:rowOff>
    </xdr:to>
    <xdr:cxnSp macro="">
      <xdr:nvCxnSpPr>
        <xdr:cNvPr id="364" name="直線コネクタ 363"/>
        <xdr:cNvCxnSpPr/>
      </xdr:nvCxnSpPr>
      <xdr:spPr>
        <a:xfrm flipV="1">
          <a:off x="3098800" y="12829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27940</xdr:rowOff>
    </xdr:to>
    <xdr:cxnSp macro="">
      <xdr:nvCxnSpPr>
        <xdr:cNvPr id="367" name="直線コネクタ 366"/>
        <xdr:cNvCxnSpPr/>
      </xdr:nvCxnSpPr>
      <xdr:spPr>
        <a:xfrm flipV="1">
          <a:off x="2209800" y="12863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69" name="テキスト ボックス 36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27940</xdr:rowOff>
    </xdr:from>
    <xdr:to>
      <xdr:col>3</xdr:col>
      <xdr:colOff>142875</xdr:colOff>
      <xdr:row>75</xdr:row>
      <xdr:rowOff>119380</xdr:rowOff>
    </xdr:to>
    <xdr:cxnSp macro="">
      <xdr:nvCxnSpPr>
        <xdr:cNvPr id="370" name="直線コネクタ 369"/>
        <xdr:cNvCxnSpPr/>
      </xdr:nvCxnSpPr>
      <xdr:spPr>
        <a:xfrm flipV="1">
          <a:off x="1320800" y="128866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72" name="テキスト ボックス 371"/>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4" name="テキスト ボックス 373"/>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0" name="円/楕円 37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81"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82" name="円/楕円 38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83" name="テキスト ボックス 38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125730</xdr:rowOff>
    </xdr:from>
    <xdr:to>
      <xdr:col>4</xdr:col>
      <xdr:colOff>396875</xdr:colOff>
      <xdr:row>75</xdr:row>
      <xdr:rowOff>55880</xdr:rowOff>
    </xdr:to>
    <xdr:sp macro="" textlink="">
      <xdr:nvSpPr>
        <xdr:cNvPr id="384" name="円/楕円 383"/>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66057</xdr:rowOff>
    </xdr:from>
    <xdr:ext cx="762000" cy="259045"/>
    <xdr:sp macro="" textlink="">
      <xdr:nvSpPr>
        <xdr:cNvPr id="385" name="テキスト ボックス 384"/>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148590</xdr:rowOff>
    </xdr:from>
    <xdr:to>
      <xdr:col>3</xdr:col>
      <xdr:colOff>193675</xdr:colOff>
      <xdr:row>75</xdr:row>
      <xdr:rowOff>78740</xdr:rowOff>
    </xdr:to>
    <xdr:sp macro="" textlink="">
      <xdr:nvSpPr>
        <xdr:cNvPr id="386" name="円/楕円 38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7" name="テキスト ボックス 386"/>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88" name="円/楕円 387"/>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8907</xdr:rowOff>
    </xdr:from>
    <xdr:ext cx="762000" cy="259045"/>
    <xdr:sp macro="" textlink="">
      <xdr:nvSpPr>
        <xdr:cNvPr id="389" name="テキスト ボックス 388"/>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を大きく上回っているのは人件費と補助費等が要因となっており、今後も定員適正化計画による職員数の削減や指定管理者制度の導入等によりコスト削減に努め、行政評価システム等の地域経営手法を取り入れながら経常経費の歳出削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168911</xdr:rowOff>
    </xdr:to>
    <xdr:cxnSp macro="">
      <xdr:nvCxnSpPr>
        <xdr:cNvPr id="422" name="直線コネクタ 421"/>
        <xdr:cNvCxnSpPr/>
      </xdr:nvCxnSpPr>
      <xdr:spPr>
        <a:xfrm flipV="1">
          <a:off x="15671800" y="13660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168911</xdr:rowOff>
    </xdr:from>
    <xdr:to>
      <xdr:col>22</xdr:col>
      <xdr:colOff>565150</xdr:colOff>
      <xdr:row>80</xdr:row>
      <xdr:rowOff>77470</xdr:rowOff>
    </xdr:to>
    <xdr:cxnSp macro="">
      <xdr:nvCxnSpPr>
        <xdr:cNvPr id="425" name="直線コネクタ 424"/>
        <xdr:cNvCxnSpPr/>
      </xdr:nvCxnSpPr>
      <xdr:spPr>
        <a:xfrm flipV="1">
          <a:off x="14782800" y="13713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85089</xdr:rowOff>
    </xdr:from>
    <xdr:to>
      <xdr:col>21</xdr:col>
      <xdr:colOff>361950</xdr:colOff>
      <xdr:row>80</xdr:row>
      <xdr:rowOff>77470</xdr:rowOff>
    </xdr:to>
    <xdr:cxnSp macro="">
      <xdr:nvCxnSpPr>
        <xdr:cNvPr id="428" name="直線コネクタ 427"/>
        <xdr:cNvCxnSpPr/>
      </xdr:nvCxnSpPr>
      <xdr:spPr>
        <a:xfrm>
          <a:off x="13893800" y="136296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85089</xdr:rowOff>
    </xdr:from>
    <xdr:to>
      <xdr:col>20</xdr:col>
      <xdr:colOff>158750</xdr:colOff>
      <xdr:row>81</xdr:row>
      <xdr:rowOff>119380</xdr:rowOff>
    </xdr:to>
    <xdr:cxnSp macro="">
      <xdr:nvCxnSpPr>
        <xdr:cNvPr id="431" name="直線コネクタ 430"/>
        <xdr:cNvCxnSpPr/>
      </xdr:nvCxnSpPr>
      <xdr:spPr>
        <a:xfrm flipV="1">
          <a:off x="13004800" y="13629639"/>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3" name="テキスト ボックス 432"/>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5" name="テキスト ボックス 434"/>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41" name="円/楕円 44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144797</xdr:rowOff>
    </xdr:from>
    <xdr:ext cx="762000" cy="259045"/>
    <xdr:sp macro="" textlink="">
      <xdr:nvSpPr>
        <xdr:cNvPr id="442" name="公債費以外該当値テキスト"/>
        <xdr:cNvSpPr txBox="1"/>
      </xdr:nvSpPr>
      <xdr:spPr>
        <a:xfrm>
          <a:off x="16598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118111</xdr:rowOff>
    </xdr:from>
    <xdr:to>
      <xdr:col>22</xdr:col>
      <xdr:colOff>615950</xdr:colOff>
      <xdr:row>80</xdr:row>
      <xdr:rowOff>48261</xdr:rowOff>
    </xdr:to>
    <xdr:sp macro="" textlink="">
      <xdr:nvSpPr>
        <xdr:cNvPr id="443" name="円/楕円 442"/>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33038</xdr:rowOff>
    </xdr:from>
    <xdr:ext cx="736600" cy="259045"/>
    <xdr:sp macro="" textlink="">
      <xdr:nvSpPr>
        <xdr:cNvPr id="444" name="テキスト ボックス 443"/>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26670</xdr:rowOff>
    </xdr:from>
    <xdr:to>
      <xdr:col>21</xdr:col>
      <xdr:colOff>412750</xdr:colOff>
      <xdr:row>80</xdr:row>
      <xdr:rowOff>128270</xdr:rowOff>
    </xdr:to>
    <xdr:sp macro="" textlink="">
      <xdr:nvSpPr>
        <xdr:cNvPr id="445" name="円/楕円 444"/>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113047</xdr:rowOff>
    </xdr:from>
    <xdr:ext cx="762000" cy="259045"/>
    <xdr:sp macro="" textlink="">
      <xdr:nvSpPr>
        <xdr:cNvPr id="446" name="テキスト ボックス 445"/>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34289</xdr:rowOff>
    </xdr:from>
    <xdr:to>
      <xdr:col>20</xdr:col>
      <xdr:colOff>209550</xdr:colOff>
      <xdr:row>79</xdr:row>
      <xdr:rowOff>135889</xdr:rowOff>
    </xdr:to>
    <xdr:sp macro="" textlink="">
      <xdr:nvSpPr>
        <xdr:cNvPr id="447" name="円/楕円 446"/>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120666</xdr:rowOff>
    </xdr:from>
    <xdr:ext cx="762000" cy="259045"/>
    <xdr:sp macro="" textlink="">
      <xdr:nvSpPr>
        <xdr:cNvPr id="448" name="テキスト ボックス 447"/>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68580</xdr:rowOff>
    </xdr:from>
    <xdr:to>
      <xdr:col>19</xdr:col>
      <xdr:colOff>6350</xdr:colOff>
      <xdr:row>81</xdr:row>
      <xdr:rowOff>170180</xdr:rowOff>
    </xdr:to>
    <xdr:sp macro="" textlink="">
      <xdr:nvSpPr>
        <xdr:cNvPr id="449" name="円/楕円 448"/>
        <xdr:cNvSpPr/>
      </xdr:nvSpPr>
      <xdr:spPr>
        <a:xfrm>
          <a:off x="12954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154957</xdr:rowOff>
    </xdr:from>
    <xdr:ext cx="762000" cy="259045"/>
    <xdr:sp macro="" textlink="">
      <xdr:nvSpPr>
        <xdr:cNvPr id="450" name="テキスト ボックス 449"/>
        <xdr:cNvSpPr txBox="1"/>
      </xdr:nvSpPr>
      <xdr:spPr>
        <a:xfrm>
          <a:off x="12623800" y="140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19726</xdr:rowOff>
    </xdr:from>
    <xdr:to>
      <xdr:col>4</xdr:col>
      <xdr:colOff>1117600</xdr:colOff>
      <xdr:row>15</xdr:row>
      <xdr:rowOff>59007</xdr:rowOff>
    </xdr:to>
    <xdr:cxnSp macro="">
      <xdr:nvCxnSpPr>
        <xdr:cNvPr id="50" name="直線コネクタ 49"/>
        <xdr:cNvCxnSpPr/>
      </xdr:nvCxnSpPr>
      <xdr:spPr bwMode="auto">
        <a:xfrm flipV="1">
          <a:off x="5003800" y="2639101"/>
          <a:ext cx="647700" cy="39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59007</xdr:rowOff>
    </xdr:from>
    <xdr:to>
      <xdr:col>4</xdr:col>
      <xdr:colOff>469900</xdr:colOff>
      <xdr:row>15</xdr:row>
      <xdr:rowOff>76685</xdr:rowOff>
    </xdr:to>
    <xdr:cxnSp macro="">
      <xdr:nvCxnSpPr>
        <xdr:cNvPr id="53" name="直線コネクタ 52"/>
        <xdr:cNvCxnSpPr/>
      </xdr:nvCxnSpPr>
      <xdr:spPr bwMode="auto">
        <a:xfrm flipV="1">
          <a:off x="4305300" y="2678382"/>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76685</xdr:rowOff>
    </xdr:from>
    <xdr:to>
      <xdr:col>3</xdr:col>
      <xdr:colOff>904875</xdr:colOff>
      <xdr:row>15</xdr:row>
      <xdr:rowOff>135900</xdr:rowOff>
    </xdr:to>
    <xdr:cxnSp macro="">
      <xdr:nvCxnSpPr>
        <xdr:cNvPr id="56" name="直線コネクタ 55"/>
        <xdr:cNvCxnSpPr/>
      </xdr:nvCxnSpPr>
      <xdr:spPr bwMode="auto">
        <a:xfrm flipV="1">
          <a:off x="3606800" y="2696060"/>
          <a:ext cx="698500" cy="5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116263</xdr:rowOff>
    </xdr:from>
    <xdr:to>
      <xdr:col>3</xdr:col>
      <xdr:colOff>206375</xdr:colOff>
      <xdr:row>15</xdr:row>
      <xdr:rowOff>135900</xdr:rowOff>
    </xdr:to>
    <xdr:cxnSp macro="">
      <xdr:nvCxnSpPr>
        <xdr:cNvPr id="59" name="直線コネクタ 58"/>
        <xdr:cNvCxnSpPr/>
      </xdr:nvCxnSpPr>
      <xdr:spPr bwMode="auto">
        <a:xfrm>
          <a:off x="2908300" y="2735638"/>
          <a:ext cx="698500" cy="1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140376</xdr:rowOff>
    </xdr:from>
    <xdr:to>
      <xdr:col>5</xdr:col>
      <xdr:colOff>34925</xdr:colOff>
      <xdr:row>15</xdr:row>
      <xdr:rowOff>70526</xdr:rowOff>
    </xdr:to>
    <xdr:sp macro="" textlink="">
      <xdr:nvSpPr>
        <xdr:cNvPr id="69" name="円/楕円 68"/>
        <xdr:cNvSpPr/>
      </xdr:nvSpPr>
      <xdr:spPr bwMode="auto">
        <a:xfrm>
          <a:off x="5600700" y="258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156903</xdr:rowOff>
    </xdr:from>
    <xdr:ext cx="762000" cy="259045"/>
    <xdr:sp macro="" textlink="">
      <xdr:nvSpPr>
        <xdr:cNvPr id="70" name="人口1人当たり決算額の推移該当値テキスト130"/>
        <xdr:cNvSpPr txBox="1"/>
      </xdr:nvSpPr>
      <xdr:spPr>
        <a:xfrm>
          <a:off x="5740400" y="243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170,328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8207</xdr:rowOff>
    </xdr:from>
    <xdr:to>
      <xdr:col>4</xdr:col>
      <xdr:colOff>520700</xdr:colOff>
      <xdr:row>15</xdr:row>
      <xdr:rowOff>109807</xdr:rowOff>
    </xdr:to>
    <xdr:sp macro="" textlink="">
      <xdr:nvSpPr>
        <xdr:cNvPr id="71" name="円/楕円 70"/>
        <xdr:cNvSpPr/>
      </xdr:nvSpPr>
      <xdr:spPr bwMode="auto">
        <a:xfrm>
          <a:off x="4953000" y="262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119984</xdr:rowOff>
    </xdr:from>
    <xdr:ext cx="736600" cy="259045"/>
    <xdr:sp macro="" textlink="">
      <xdr:nvSpPr>
        <xdr:cNvPr id="72" name="テキスト ボックス 71"/>
        <xdr:cNvSpPr txBox="1"/>
      </xdr:nvSpPr>
      <xdr:spPr>
        <a:xfrm>
          <a:off x="4622800" y="239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25885</xdr:rowOff>
    </xdr:from>
    <xdr:to>
      <xdr:col>3</xdr:col>
      <xdr:colOff>955675</xdr:colOff>
      <xdr:row>15</xdr:row>
      <xdr:rowOff>127485</xdr:rowOff>
    </xdr:to>
    <xdr:sp macro="" textlink="">
      <xdr:nvSpPr>
        <xdr:cNvPr id="73" name="円/楕円 72"/>
        <xdr:cNvSpPr/>
      </xdr:nvSpPr>
      <xdr:spPr bwMode="auto">
        <a:xfrm>
          <a:off x="4254500" y="264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137662</xdr:rowOff>
    </xdr:from>
    <xdr:ext cx="762000" cy="259045"/>
    <xdr:sp macro="" textlink="">
      <xdr:nvSpPr>
        <xdr:cNvPr id="74" name="テキスト ボックス 73"/>
        <xdr:cNvSpPr txBox="1"/>
      </xdr:nvSpPr>
      <xdr:spPr>
        <a:xfrm>
          <a:off x="3924300" y="241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85100</xdr:rowOff>
    </xdr:from>
    <xdr:to>
      <xdr:col>3</xdr:col>
      <xdr:colOff>257175</xdr:colOff>
      <xdr:row>16</xdr:row>
      <xdr:rowOff>15250</xdr:rowOff>
    </xdr:to>
    <xdr:sp macro="" textlink="">
      <xdr:nvSpPr>
        <xdr:cNvPr id="75" name="円/楕円 74"/>
        <xdr:cNvSpPr/>
      </xdr:nvSpPr>
      <xdr:spPr bwMode="auto">
        <a:xfrm>
          <a:off x="3556000" y="27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25427</xdr:rowOff>
    </xdr:from>
    <xdr:ext cx="762000" cy="259045"/>
    <xdr:sp macro="" textlink="">
      <xdr:nvSpPr>
        <xdr:cNvPr id="76" name="テキスト ボックス 75"/>
        <xdr:cNvSpPr txBox="1"/>
      </xdr:nvSpPr>
      <xdr:spPr>
        <a:xfrm>
          <a:off x="3225800" y="24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65463</xdr:rowOff>
    </xdr:from>
    <xdr:to>
      <xdr:col>2</xdr:col>
      <xdr:colOff>692150</xdr:colOff>
      <xdr:row>15</xdr:row>
      <xdr:rowOff>167063</xdr:rowOff>
    </xdr:to>
    <xdr:sp macro="" textlink="">
      <xdr:nvSpPr>
        <xdr:cNvPr id="77" name="円/楕円 76"/>
        <xdr:cNvSpPr/>
      </xdr:nvSpPr>
      <xdr:spPr bwMode="auto">
        <a:xfrm>
          <a:off x="2857500" y="268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5790</xdr:rowOff>
    </xdr:from>
    <xdr:ext cx="762000" cy="259045"/>
    <xdr:sp macro="" textlink="">
      <xdr:nvSpPr>
        <xdr:cNvPr id="78" name="テキスト ボックス 77"/>
        <xdr:cNvSpPr txBox="1"/>
      </xdr:nvSpPr>
      <xdr:spPr>
        <a:xfrm>
          <a:off x="2527300" y="245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8528</xdr:rowOff>
    </xdr:from>
    <xdr:to>
      <xdr:col>4</xdr:col>
      <xdr:colOff>1117600</xdr:colOff>
      <xdr:row>36</xdr:row>
      <xdr:rowOff>14472</xdr:rowOff>
    </xdr:to>
    <xdr:cxnSp macro="">
      <xdr:nvCxnSpPr>
        <xdr:cNvPr id="112" name="直線コネクタ 111"/>
        <xdr:cNvCxnSpPr/>
      </xdr:nvCxnSpPr>
      <xdr:spPr bwMode="auto">
        <a:xfrm>
          <a:off x="5003800" y="6961778"/>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342149</xdr:rowOff>
    </xdr:from>
    <xdr:ext cx="762000" cy="259045"/>
    <xdr:sp macro="" textlink="">
      <xdr:nvSpPr>
        <xdr:cNvPr id="113" name="人口1人当たり決算額の推移平均値テキスト445"/>
        <xdr:cNvSpPr txBox="1"/>
      </xdr:nvSpPr>
      <xdr:spPr>
        <a:xfrm>
          <a:off x="5740400" y="6952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306794</xdr:rowOff>
    </xdr:from>
    <xdr:to>
      <xdr:col>4</xdr:col>
      <xdr:colOff>469900</xdr:colOff>
      <xdr:row>36</xdr:row>
      <xdr:rowOff>8528</xdr:rowOff>
    </xdr:to>
    <xdr:cxnSp macro="">
      <xdr:nvCxnSpPr>
        <xdr:cNvPr id="115" name="直線コネクタ 114"/>
        <xdr:cNvCxnSpPr/>
      </xdr:nvCxnSpPr>
      <xdr:spPr bwMode="auto">
        <a:xfrm>
          <a:off x="4305300" y="6917144"/>
          <a:ext cx="698500" cy="4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225107</xdr:rowOff>
    </xdr:from>
    <xdr:to>
      <xdr:col>3</xdr:col>
      <xdr:colOff>904875</xdr:colOff>
      <xdr:row>35</xdr:row>
      <xdr:rowOff>306794</xdr:rowOff>
    </xdr:to>
    <xdr:cxnSp macro="">
      <xdr:nvCxnSpPr>
        <xdr:cNvPr id="118" name="直線コネクタ 117"/>
        <xdr:cNvCxnSpPr/>
      </xdr:nvCxnSpPr>
      <xdr:spPr bwMode="auto">
        <a:xfrm>
          <a:off x="3606800" y="6835457"/>
          <a:ext cx="698500" cy="81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22750</xdr:rowOff>
    </xdr:from>
    <xdr:ext cx="762000" cy="259045"/>
    <xdr:sp macro="" textlink="">
      <xdr:nvSpPr>
        <xdr:cNvPr id="120" name="テキスト ボックス 119"/>
        <xdr:cNvSpPr txBox="1"/>
      </xdr:nvSpPr>
      <xdr:spPr>
        <a:xfrm>
          <a:off x="3924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179159</xdr:rowOff>
    </xdr:from>
    <xdr:to>
      <xdr:col>3</xdr:col>
      <xdr:colOff>206375</xdr:colOff>
      <xdr:row>35</xdr:row>
      <xdr:rowOff>225107</xdr:rowOff>
    </xdr:to>
    <xdr:cxnSp macro="">
      <xdr:nvCxnSpPr>
        <xdr:cNvPr id="121" name="直線コネクタ 120"/>
        <xdr:cNvCxnSpPr/>
      </xdr:nvCxnSpPr>
      <xdr:spPr bwMode="auto">
        <a:xfrm>
          <a:off x="2908300" y="6789509"/>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148727</xdr:rowOff>
    </xdr:from>
    <xdr:ext cx="762000" cy="259045"/>
    <xdr:sp macro="" textlink="">
      <xdr:nvSpPr>
        <xdr:cNvPr id="123" name="テキスト ボックス 122"/>
        <xdr:cNvSpPr txBox="1"/>
      </xdr:nvSpPr>
      <xdr:spPr>
        <a:xfrm>
          <a:off x="32258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119619</xdr:rowOff>
    </xdr:from>
    <xdr:ext cx="762000" cy="259045"/>
    <xdr:sp macro="" textlink="">
      <xdr:nvSpPr>
        <xdr:cNvPr id="125" name="テキスト ボックス 124"/>
        <xdr:cNvSpPr txBox="1"/>
      </xdr:nvSpPr>
      <xdr:spPr>
        <a:xfrm>
          <a:off x="2527300" y="70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306572</xdr:rowOff>
    </xdr:from>
    <xdr:to>
      <xdr:col>5</xdr:col>
      <xdr:colOff>34925</xdr:colOff>
      <xdr:row>36</xdr:row>
      <xdr:rowOff>65272</xdr:rowOff>
    </xdr:to>
    <xdr:sp macro="" textlink="">
      <xdr:nvSpPr>
        <xdr:cNvPr id="131" name="円/楕円 130"/>
        <xdr:cNvSpPr/>
      </xdr:nvSpPr>
      <xdr:spPr bwMode="auto">
        <a:xfrm>
          <a:off x="5600700" y="691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151649</xdr:rowOff>
    </xdr:from>
    <xdr:ext cx="762000" cy="259045"/>
    <xdr:sp macro="" textlink="">
      <xdr:nvSpPr>
        <xdr:cNvPr id="132" name="人口1人当たり決算額の推移該当値テキスト445"/>
        <xdr:cNvSpPr txBox="1"/>
      </xdr:nvSpPr>
      <xdr:spPr>
        <a:xfrm>
          <a:off x="5740400" y="676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300628</xdr:rowOff>
    </xdr:from>
    <xdr:to>
      <xdr:col>4</xdr:col>
      <xdr:colOff>520700</xdr:colOff>
      <xdr:row>36</xdr:row>
      <xdr:rowOff>59328</xdr:rowOff>
    </xdr:to>
    <xdr:sp macro="" textlink="">
      <xdr:nvSpPr>
        <xdr:cNvPr id="133" name="円/楕円 132"/>
        <xdr:cNvSpPr/>
      </xdr:nvSpPr>
      <xdr:spPr bwMode="auto">
        <a:xfrm>
          <a:off x="4953000" y="69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69505</xdr:rowOff>
    </xdr:from>
    <xdr:ext cx="736600" cy="259045"/>
    <xdr:sp macro="" textlink="">
      <xdr:nvSpPr>
        <xdr:cNvPr id="134" name="テキスト ボックス 133"/>
        <xdr:cNvSpPr txBox="1"/>
      </xdr:nvSpPr>
      <xdr:spPr>
        <a:xfrm>
          <a:off x="4622800" y="6679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255994</xdr:rowOff>
    </xdr:from>
    <xdr:to>
      <xdr:col>3</xdr:col>
      <xdr:colOff>955675</xdr:colOff>
      <xdr:row>36</xdr:row>
      <xdr:rowOff>14694</xdr:rowOff>
    </xdr:to>
    <xdr:sp macro="" textlink="">
      <xdr:nvSpPr>
        <xdr:cNvPr id="135" name="円/楕円 134"/>
        <xdr:cNvSpPr/>
      </xdr:nvSpPr>
      <xdr:spPr bwMode="auto">
        <a:xfrm>
          <a:off x="4254500" y="686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24871</xdr:rowOff>
    </xdr:from>
    <xdr:ext cx="762000" cy="259045"/>
    <xdr:sp macro="" textlink="">
      <xdr:nvSpPr>
        <xdr:cNvPr id="136" name="テキスト ボックス 135"/>
        <xdr:cNvSpPr txBox="1"/>
      </xdr:nvSpPr>
      <xdr:spPr>
        <a:xfrm>
          <a:off x="3924300" y="663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174307</xdr:rowOff>
    </xdr:from>
    <xdr:to>
      <xdr:col>3</xdr:col>
      <xdr:colOff>257175</xdr:colOff>
      <xdr:row>35</xdr:row>
      <xdr:rowOff>275907</xdr:rowOff>
    </xdr:to>
    <xdr:sp macro="" textlink="">
      <xdr:nvSpPr>
        <xdr:cNvPr id="137" name="円/楕円 136"/>
        <xdr:cNvSpPr/>
      </xdr:nvSpPr>
      <xdr:spPr bwMode="auto">
        <a:xfrm>
          <a:off x="3556000" y="678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286084</xdr:rowOff>
    </xdr:from>
    <xdr:ext cx="762000" cy="259045"/>
    <xdr:sp macro="" textlink="">
      <xdr:nvSpPr>
        <xdr:cNvPr id="138" name="テキスト ボックス 137"/>
        <xdr:cNvSpPr txBox="1"/>
      </xdr:nvSpPr>
      <xdr:spPr>
        <a:xfrm>
          <a:off x="3225800" y="65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128359</xdr:rowOff>
    </xdr:from>
    <xdr:to>
      <xdr:col>2</xdr:col>
      <xdr:colOff>692150</xdr:colOff>
      <xdr:row>35</xdr:row>
      <xdr:rowOff>229959</xdr:rowOff>
    </xdr:to>
    <xdr:sp macro="" textlink="">
      <xdr:nvSpPr>
        <xdr:cNvPr id="139" name="円/楕円 138"/>
        <xdr:cNvSpPr/>
      </xdr:nvSpPr>
      <xdr:spPr bwMode="auto">
        <a:xfrm>
          <a:off x="2857500" y="673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240136</xdr:rowOff>
    </xdr:from>
    <xdr:ext cx="762000" cy="259045"/>
    <xdr:sp macro="" textlink="">
      <xdr:nvSpPr>
        <xdr:cNvPr id="140" name="テキスト ボックス 139"/>
        <xdr:cNvSpPr txBox="1"/>
      </xdr:nvSpPr>
      <xdr:spPr>
        <a:xfrm>
          <a:off x="2527300" y="65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106890</xdr:rowOff>
    </xdr:from>
    <xdr:to>
      <xdr:col>6</xdr:col>
      <xdr:colOff>511175</xdr:colOff>
      <xdr:row>34</xdr:row>
      <xdr:rowOff>148703</xdr:rowOff>
    </xdr:to>
    <xdr:cxnSp macro="">
      <xdr:nvCxnSpPr>
        <xdr:cNvPr id="63" name="直線コネクタ 62"/>
        <xdr:cNvCxnSpPr/>
      </xdr:nvCxnSpPr>
      <xdr:spPr>
        <a:xfrm flipV="1">
          <a:off x="3797300" y="5936190"/>
          <a:ext cx="8382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148703</xdr:rowOff>
    </xdr:from>
    <xdr:to>
      <xdr:col>5</xdr:col>
      <xdr:colOff>358775</xdr:colOff>
      <xdr:row>35</xdr:row>
      <xdr:rowOff>20414</xdr:rowOff>
    </xdr:to>
    <xdr:cxnSp macro="">
      <xdr:nvCxnSpPr>
        <xdr:cNvPr id="66" name="直線コネクタ 65"/>
        <xdr:cNvCxnSpPr/>
      </xdr:nvCxnSpPr>
      <xdr:spPr>
        <a:xfrm flipV="1">
          <a:off x="2908300" y="5978003"/>
          <a:ext cx="889000" cy="4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20414</xdr:rowOff>
    </xdr:from>
    <xdr:to>
      <xdr:col>4</xdr:col>
      <xdr:colOff>155575</xdr:colOff>
      <xdr:row>35</xdr:row>
      <xdr:rowOff>27817</xdr:rowOff>
    </xdr:to>
    <xdr:cxnSp macro="">
      <xdr:nvCxnSpPr>
        <xdr:cNvPr id="69" name="直線コネクタ 68"/>
        <xdr:cNvCxnSpPr/>
      </xdr:nvCxnSpPr>
      <xdr:spPr>
        <a:xfrm flipV="1">
          <a:off x="2019300" y="6021164"/>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165641</xdr:rowOff>
    </xdr:from>
    <xdr:to>
      <xdr:col>2</xdr:col>
      <xdr:colOff>638175</xdr:colOff>
      <xdr:row>35</xdr:row>
      <xdr:rowOff>27817</xdr:rowOff>
    </xdr:to>
    <xdr:cxnSp macro="">
      <xdr:nvCxnSpPr>
        <xdr:cNvPr id="72" name="直線コネクタ 71"/>
        <xdr:cNvCxnSpPr/>
      </xdr:nvCxnSpPr>
      <xdr:spPr>
        <a:xfrm>
          <a:off x="1130300" y="5994941"/>
          <a:ext cx="8890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56090</xdr:rowOff>
    </xdr:from>
    <xdr:to>
      <xdr:col>6</xdr:col>
      <xdr:colOff>561975</xdr:colOff>
      <xdr:row>34</xdr:row>
      <xdr:rowOff>157690</xdr:rowOff>
    </xdr:to>
    <xdr:sp macro="" textlink="">
      <xdr:nvSpPr>
        <xdr:cNvPr id="82" name="円/楕円 81"/>
        <xdr:cNvSpPr/>
      </xdr:nvSpPr>
      <xdr:spPr>
        <a:xfrm>
          <a:off x="4584700" y="58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78967</xdr:rowOff>
    </xdr:from>
    <xdr:ext cx="599010" cy="259045"/>
    <xdr:sp macro="" textlink="">
      <xdr:nvSpPr>
        <xdr:cNvPr id="83" name="人件費該当値テキスト"/>
        <xdr:cNvSpPr txBox="1"/>
      </xdr:nvSpPr>
      <xdr:spPr>
        <a:xfrm>
          <a:off x="4686300" y="573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97903</xdr:rowOff>
    </xdr:from>
    <xdr:to>
      <xdr:col>5</xdr:col>
      <xdr:colOff>409575</xdr:colOff>
      <xdr:row>35</xdr:row>
      <xdr:rowOff>28053</xdr:rowOff>
    </xdr:to>
    <xdr:sp macro="" textlink="">
      <xdr:nvSpPr>
        <xdr:cNvPr id="84" name="円/楕円 83"/>
        <xdr:cNvSpPr/>
      </xdr:nvSpPr>
      <xdr:spPr>
        <a:xfrm>
          <a:off x="3746500" y="59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44580</xdr:rowOff>
    </xdr:from>
    <xdr:ext cx="599010" cy="259045"/>
    <xdr:sp macro="" textlink="">
      <xdr:nvSpPr>
        <xdr:cNvPr id="85" name="テキスト ボックス 84"/>
        <xdr:cNvSpPr txBox="1"/>
      </xdr:nvSpPr>
      <xdr:spPr>
        <a:xfrm>
          <a:off x="3497794" y="570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141064</xdr:rowOff>
    </xdr:from>
    <xdr:to>
      <xdr:col>4</xdr:col>
      <xdr:colOff>206375</xdr:colOff>
      <xdr:row>35</xdr:row>
      <xdr:rowOff>71214</xdr:rowOff>
    </xdr:to>
    <xdr:sp macro="" textlink="">
      <xdr:nvSpPr>
        <xdr:cNvPr id="86" name="円/楕円 85"/>
        <xdr:cNvSpPr/>
      </xdr:nvSpPr>
      <xdr:spPr>
        <a:xfrm>
          <a:off x="2857500" y="5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87741</xdr:rowOff>
    </xdr:from>
    <xdr:ext cx="599010" cy="259045"/>
    <xdr:sp macro="" textlink="">
      <xdr:nvSpPr>
        <xdr:cNvPr id="87" name="テキスト ボックス 86"/>
        <xdr:cNvSpPr txBox="1"/>
      </xdr:nvSpPr>
      <xdr:spPr>
        <a:xfrm>
          <a:off x="2608794" y="57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148467</xdr:rowOff>
    </xdr:from>
    <xdr:to>
      <xdr:col>3</xdr:col>
      <xdr:colOff>3175</xdr:colOff>
      <xdr:row>35</xdr:row>
      <xdr:rowOff>78617</xdr:rowOff>
    </xdr:to>
    <xdr:sp macro="" textlink="">
      <xdr:nvSpPr>
        <xdr:cNvPr id="88" name="円/楕円 87"/>
        <xdr:cNvSpPr/>
      </xdr:nvSpPr>
      <xdr:spPr>
        <a:xfrm>
          <a:off x="1968500" y="59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95144</xdr:rowOff>
    </xdr:from>
    <xdr:ext cx="599010" cy="259045"/>
    <xdr:sp macro="" textlink="">
      <xdr:nvSpPr>
        <xdr:cNvPr id="89" name="テキスト ボックス 88"/>
        <xdr:cNvSpPr txBox="1"/>
      </xdr:nvSpPr>
      <xdr:spPr>
        <a:xfrm>
          <a:off x="1719794" y="57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114841</xdr:rowOff>
    </xdr:from>
    <xdr:to>
      <xdr:col>1</xdr:col>
      <xdr:colOff>485775</xdr:colOff>
      <xdr:row>35</xdr:row>
      <xdr:rowOff>44991</xdr:rowOff>
    </xdr:to>
    <xdr:sp macro="" textlink="">
      <xdr:nvSpPr>
        <xdr:cNvPr id="90" name="円/楕円 89"/>
        <xdr:cNvSpPr/>
      </xdr:nvSpPr>
      <xdr:spPr>
        <a:xfrm>
          <a:off x="1079500" y="59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61518</xdr:rowOff>
    </xdr:from>
    <xdr:ext cx="599010" cy="259045"/>
    <xdr:sp macro="" textlink="">
      <xdr:nvSpPr>
        <xdr:cNvPr id="91" name="テキスト ボックス 90"/>
        <xdr:cNvSpPr txBox="1"/>
      </xdr:nvSpPr>
      <xdr:spPr>
        <a:xfrm>
          <a:off x="830794" y="571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163781</xdr:rowOff>
    </xdr:from>
    <xdr:to>
      <xdr:col>6</xdr:col>
      <xdr:colOff>511175</xdr:colOff>
      <xdr:row>55</xdr:row>
      <xdr:rowOff>76003</xdr:rowOff>
    </xdr:to>
    <xdr:cxnSp macro="">
      <xdr:nvCxnSpPr>
        <xdr:cNvPr id="118" name="直線コネクタ 117"/>
        <xdr:cNvCxnSpPr/>
      </xdr:nvCxnSpPr>
      <xdr:spPr>
        <a:xfrm flipV="1">
          <a:off x="3797300" y="9422081"/>
          <a:ext cx="838200" cy="8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76003</xdr:rowOff>
    </xdr:from>
    <xdr:to>
      <xdr:col>5</xdr:col>
      <xdr:colOff>358775</xdr:colOff>
      <xdr:row>55</xdr:row>
      <xdr:rowOff>132865</xdr:rowOff>
    </xdr:to>
    <xdr:cxnSp macro="">
      <xdr:nvCxnSpPr>
        <xdr:cNvPr id="121" name="直線コネクタ 120"/>
        <xdr:cNvCxnSpPr/>
      </xdr:nvCxnSpPr>
      <xdr:spPr>
        <a:xfrm flipV="1">
          <a:off x="2908300" y="9505753"/>
          <a:ext cx="889000" cy="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130437</xdr:rowOff>
    </xdr:from>
    <xdr:to>
      <xdr:col>4</xdr:col>
      <xdr:colOff>155575</xdr:colOff>
      <xdr:row>55</xdr:row>
      <xdr:rowOff>132865</xdr:rowOff>
    </xdr:to>
    <xdr:cxnSp macro="">
      <xdr:nvCxnSpPr>
        <xdr:cNvPr id="124" name="直線コネクタ 123"/>
        <xdr:cNvCxnSpPr/>
      </xdr:nvCxnSpPr>
      <xdr:spPr>
        <a:xfrm>
          <a:off x="2019300" y="9560187"/>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6" name="テキスト ボックス 125"/>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130437</xdr:rowOff>
    </xdr:from>
    <xdr:to>
      <xdr:col>2</xdr:col>
      <xdr:colOff>638175</xdr:colOff>
      <xdr:row>56</xdr:row>
      <xdr:rowOff>41827</xdr:rowOff>
    </xdr:to>
    <xdr:cxnSp macro="">
      <xdr:nvCxnSpPr>
        <xdr:cNvPr id="127" name="直線コネクタ 126"/>
        <xdr:cNvCxnSpPr/>
      </xdr:nvCxnSpPr>
      <xdr:spPr>
        <a:xfrm flipV="1">
          <a:off x="1130300" y="9560187"/>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9" name="テキスト ボックス 128"/>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31" name="テキスト ボックス 130"/>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112981</xdr:rowOff>
    </xdr:from>
    <xdr:to>
      <xdr:col>6</xdr:col>
      <xdr:colOff>561975</xdr:colOff>
      <xdr:row>55</xdr:row>
      <xdr:rowOff>43131</xdr:rowOff>
    </xdr:to>
    <xdr:sp macro="" textlink="">
      <xdr:nvSpPr>
        <xdr:cNvPr id="137" name="円/楕円 136"/>
        <xdr:cNvSpPr/>
      </xdr:nvSpPr>
      <xdr:spPr>
        <a:xfrm>
          <a:off x="4584700" y="93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135858</xdr:rowOff>
    </xdr:from>
    <xdr:ext cx="599010" cy="259045"/>
    <xdr:sp macro="" textlink="">
      <xdr:nvSpPr>
        <xdr:cNvPr id="138" name="物件費該当値テキスト"/>
        <xdr:cNvSpPr txBox="1"/>
      </xdr:nvSpPr>
      <xdr:spPr>
        <a:xfrm>
          <a:off x="4686300" y="922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144,733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25203</xdr:rowOff>
    </xdr:from>
    <xdr:to>
      <xdr:col>5</xdr:col>
      <xdr:colOff>409575</xdr:colOff>
      <xdr:row>55</xdr:row>
      <xdr:rowOff>126803</xdr:rowOff>
    </xdr:to>
    <xdr:sp macro="" textlink="">
      <xdr:nvSpPr>
        <xdr:cNvPr id="139" name="円/楕円 138"/>
        <xdr:cNvSpPr/>
      </xdr:nvSpPr>
      <xdr:spPr>
        <a:xfrm>
          <a:off x="3746500" y="9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143330</xdr:rowOff>
    </xdr:from>
    <xdr:ext cx="599010" cy="259045"/>
    <xdr:sp macro="" textlink="">
      <xdr:nvSpPr>
        <xdr:cNvPr id="140" name="テキスト ボックス 139"/>
        <xdr:cNvSpPr txBox="1"/>
      </xdr:nvSpPr>
      <xdr:spPr>
        <a:xfrm>
          <a:off x="3497794" y="92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82065</xdr:rowOff>
    </xdr:from>
    <xdr:to>
      <xdr:col>4</xdr:col>
      <xdr:colOff>206375</xdr:colOff>
      <xdr:row>56</xdr:row>
      <xdr:rowOff>12215</xdr:rowOff>
    </xdr:to>
    <xdr:sp macro="" textlink="">
      <xdr:nvSpPr>
        <xdr:cNvPr id="141" name="円/楕円 140"/>
        <xdr:cNvSpPr/>
      </xdr:nvSpPr>
      <xdr:spPr>
        <a:xfrm>
          <a:off x="2857500" y="95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28742</xdr:rowOff>
    </xdr:from>
    <xdr:ext cx="599010" cy="259045"/>
    <xdr:sp macro="" textlink="">
      <xdr:nvSpPr>
        <xdr:cNvPr id="142" name="テキスト ボックス 141"/>
        <xdr:cNvSpPr txBox="1"/>
      </xdr:nvSpPr>
      <xdr:spPr>
        <a:xfrm>
          <a:off x="2608794" y="92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79637</xdr:rowOff>
    </xdr:from>
    <xdr:to>
      <xdr:col>3</xdr:col>
      <xdr:colOff>3175</xdr:colOff>
      <xdr:row>56</xdr:row>
      <xdr:rowOff>9787</xdr:rowOff>
    </xdr:to>
    <xdr:sp macro="" textlink="">
      <xdr:nvSpPr>
        <xdr:cNvPr id="143" name="円/楕円 142"/>
        <xdr:cNvSpPr/>
      </xdr:nvSpPr>
      <xdr:spPr>
        <a:xfrm>
          <a:off x="1968500" y="9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26314</xdr:rowOff>
    </xdr:from>
    <xdr:ext cx="599010" cy="259045"/>
    <xdr:sp macro="" textlink="">
      <xdr:nvSpPr>
        <xdr:cNvPr id="144" name="テキスト ボックス 143"/>
        <xdr:cNvSpPr txBox="1"/>
      </xdr:nvSpPr>
      <xdr:spPr>
        <a:xfrm>
          <a:off x="1719794" y="928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162477</xdr:rowOff>
    </xdr:from>
    <xdr:to>
      <xdr:col>1</xdr:col>
      <xdr:colOff>485775</xdr:colOff>
      <xdr:row>56</xdr:row>
      <xdr:rowOff>92627</xdr:rowOff>
    </xdr:to>
    <xdr:sp macro="" textlink="">
      <xdr:nvSpPr>
        <xdr:cNvPr id="145" name="円/楕円 144"/>
        <xdr:cNvSpPr/>
      </xdr:nvSpPr>
      <xdr:spPr>
        <a:xfrm>
          <a:off x="1079500" y="95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109154</xdr:rowOff>
    </xdr:from>
    <xdr:ext cx="534377" cy="259045"/>
    <xdr:sp macro="" textlink="">
      <xdr:nvSpPr>
        <xdr:cNvPr id="146" name="テキスト ボックス 145"/>
        <xdr:cNvSpPr txBox="1"/>
      </xdr:nvSpPr>
      <xdr:spPr>
        <a:xfrm>
          <a:off x="863111" y="93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125298</xdr:rowOff>
    </xdr:from>
    <xdr:to>
      <xdr:col>6</xdr:col>
      <xdr:colOff>511175</xdr:colOff>
      <xdr:row>78</xdr:row>
      <xdr:rowOff>93033</xdr:rowOff>
    </xdr:to>
    <xdr:cxnSp macro="">
      <xdr:nvCxnSpPr>
        <xdr:cNvPr id="177" name="直線コネクタ 176"/>
        <xdr:cNvCxnSpPr/>
      </xdr:nvCxnSpPr>
      <xdr:spPr>
        <a:xfrm flipV="1">
          <a:off x="3797300" y="13326948"/>
          <a:ext cx="838200" cy="1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164291</xdr:rowOff>
    </xdr:from>
    <xdr:to>
      <xdr:col>5</xdr:col>
      <xdr:colOff>358775</xdr:colOff>
      <xdr:row>78</xdr:row>
      <xdr:rowOff>93033</xdr:rowOff>
    </xdr:to>
    <xdr:cxnSp macro="">
      <xdr:nvCxnSpPr>
        <xdr:cNvPr id="180" name="直線コネクタ 179"/>
        <xdr:cNvCxnSpPr/>
      </xdr:nvCxnSpPr>
      <xdr:spPr>
        <a:xfrm>
          <a:off x="2908300" y="13365941"/>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164291</xdr:rowOff>
    </xdr:from>
    <xdr:to>
      <xdr:col>4</xdr:col>
      <xdr:colOff>155575</xdr:colOff>
      <xdr:row>78</xdr:row>
      <xdr:rowOff>135748</xdr:rowOff>
    </xdr:to>
    <xdr:cxnSp macro="">
      <xdr:nvCxnSpPr>
        <xdr:cNvPr id="183" name="直線コネクタ 182"/>
        <xdr:cNvCxnSpPr/>
      </xdr:nvCxnSpPr>
      <xdr:spPr>
        <a:xfrm flipV="1">
          <a:off x="2019300" y="13365941"/>
          <a:ext cx="889000" cy="14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115431</xdr:rowOff>
    </xdr:from>
    <xdr:ext cx="469744" cy="259045"/>
    <xdr:sp macro="" textlink="">
      <xdr:nvSpPr>
        <xdr:cNvPr id="185" name="テキスト ボックス 184"/>
        <xdr:cNvSpPr txBox="1"/>
      </xdr:nvSpPr>
      <xdr:spPr>
        <a:xfrm>
          <a:off x="2673427"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117428</xdr:rowOff>
    </xdr:from>
    <xdr:to>
      <xdr:col>2</xdr:col>
      <xdr:colOff>638175</xdr:colOff>
      <xdr:row>78</xdr:row>
      <xdr:rowOff>135748</xdr:rowOff>
    </xdr:to>
    <xdr:cxnSp macro="">
      <xdr:nvCxnSpPr>
        <xdr:cNvPr id="186" name="直線コネクタ 185"/>
        <xdr:cNvCxnSpPr/>
      </xdr:nvCxnSpPr>
      <xdr:spPr>
        <a:xfrm>
          <a:off x="1130300" y="13490528"/>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74498</xdr:rowOff>
    </xdr:from>
    <xdr:to>
      <xdr:col>6</xdr:col>
      <xdr:colOff>561975</xdr:colOff>
      <xdr:row>78</xdr:row>
      <xdr:rowOff>4648</xdr:rowOff>
    </xdr:to>
    <xdr:sp macro="" textlink="">
      <xdr:nvSpPr>
        <xdr:cNvPr id="196" name="円/楕円 195"/>
        <xdr:cNvSpPr/>
      </xdr:nvSpPr>
      <xdr:spPr>
        <a:xfrm>
          <a:off x="45847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97375</xdr:rowOff>
    </xdr:from>
    <xdr:ext cx="469744" cy="259045"/>
    <xdr:sp macro="" textlink="">
      <xdr:nvSpPr>
        <xdr:cNvPr id="197" name="維持補修費該当値テキスト"/>
        <xdr:cNvSpPr txBox="1"/>
      </xdr:nvSpPr>
      <xdr:spPr>
        <a:xfrm>
          <a:off x="4686300" y="131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42233</xdr:rowOff>
    </xdr:from>
    <xdr:to>
      <xdr:col>5</xdr:col>
      <xdr:colOff>409575</xdr:colOff>
      <xdr:row>78</xdr:row>
      <xdr:rowOff>143833</xdr:rowOff>
    </xdr:to>
    <xdr:sp macro="" textlink="">
      <xdr:nvSpPr>
        <xdr:cNvPr id="198" name="円/楕円 197"/>
        <xdr:cNvSpPr/>
      </xdr:nvSpPr>
      <xdr:spPr>
        <a:xfrm>
          <a:off x="3746500" y="134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134960</xdr:rowOff>
    </xdr:from>
    <xdr:ext cx="469744" cy="259045"/>
    <xdr:sp macro="" textlink="">
      <xdr:nvSpPr>
        <xdr:cNvPr id="199" name="テキスト ボックス 198"/>
        <xdr:cNvSpPr txBox="1"/>
      </xdr:nvSpPr>
      <xdr:spPr>
        <a:xfrm>
          <a:off x="3562427" y="1350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113491</xdr:rowOff>
    </xdr:from>
    <xdr:to>
      <xdr:col>4</xdr:col>
      <xdr:colOff>206375</xdr:colOff>
      <xdr:row>78</xdr:row>
      <xdr:rowOff>43641</xdr:rowOff>
    </xdr:to>
    <xdr:sp macro="" textlink="">
      <xdr:nvSpPr>
        <xdr:cNvPr id="200" name="円/楕円 199"/>
        <xdr:cNvSpPr/>
      </xdr:nvSpPr>
      <xdr:spPr>
        <a:xfrm>
          <a:off x="2857500" y="13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60168</xdr:rowOff>
    </xdr:from>
    <xdr:ext cx="469744" cy="259045"/>
    <xdr:sp macro="" textlink="">
      <xdr:nvSpPr>
        <xdr:cNvPr id="201" name="テキスト ボックス 200"/>
        <xdr:cNvSpPr txBox="1"/>
      </xdr:nvSpPr>
      <xdr:spPr>
        <a:xfrm>
          <a:off x="2673427" y="1309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84948</xdr:rowOff>
    </xdr:from>
    <xdr:to>
      <xdr:col>3</xdr:col>
      <xdr:colOff>3175</xdr:colOff>
      <xdr:row>79</xdr:row>
      <xdr:rowOff>15098</xdr:rowOff>
    </xdr:to>
    <xdr:sp macro="" textlink="">
      <xdr:nvSpPr>
        <xdr:cNvPr id="202" name="円/楕円 201"/>
        <xdr:cNvSpPr/>
      </xdr:nvSpPr>
      <xdr:spPr>
        <a:xfrm>
          <a:off x="1968500" y="13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6225</xdr:rowOff>
    </xdr:from>
    <xdr:ext cx="469744" cy="259045"/>
    <xdr:sp macro="" textlink="">
      <xdr:nvSpPr>
        <xdr:cNvPr id="203" name="テキスト ボックス 202"/>
        <xdr:cNvSpPr txBox="1"/>
      </xdr:nvSpPr>
      <xdr:spPr>
        <a:xfrm>
          <a:off x="1784427" y="135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66628</xdr:rowOff>
    </xdr:from>
    <xdr:to>
      <xdr:col>1</xdr:col>
      <xdr:colOff>485775</xdr:colOff>
      <xdr:row>78</xdr:row>
      <xdr:rowOff>168228</xdr:rowOff>
    </xdr:to>
    <xdr:sp macro="" textlink="">
      <xdr:nvSpPr>
        <xdr:cNvPr id="204" name="円/楕円 203"/>
        <xdr:cNvSpPr/>
      </xdr:nvSpPr>
      <xdr:spPr>
        <a:xfrm>
          <a:off x="1079500" y="134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159355</xdr:rowOff>
    </xdr:from>
    <xdr:ext cx="469744" cy="259045"/>
    <xdr:sp macro="" textlink="">
      <xdr:nvSpPr>
        <xdr:cNvPr id="205" name="テキスト ボックス 204"/>
        <xdr:cNvSpPr txBox="1"/>
      </xdr:nvSpPr>
      <xdr:spPr>
        <a:xfrm>
          <a:off x="895427" y="1353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70453</xdr:rowOff>
    </xdr:from>
    <xdr:to>
      <xdr:col>6</xdr:col>
      <xdr:colOff>511175</xdr:colOff>
      <xdr:row>96</xdr:row>
      <xdr:rowOff>156654</xdr:rowOff>
    </xdr:to>
    <xdr:cxnSp macro="">
      <xdr:nvCxnSpPr>
        <xdr:cNvPr id="235" name="直線コネクタ 234"/>
        <xdr:cNvCxnSpPr/>
      </xdr:nvCxnSpPr>
      <xdr:spPr>
        <a:xfrm flipV="1">
          <a:off x="3797300" y="16529653"/>
          <a:ext cx="8382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141909</xdr:rowOff>
    </xdr:from>
    <xdr:to>
      <xdr:col>5</xdr:col>
      <xdr:colOff>358775</xdr:colOff>
      <xdr:row>96</xdr:row>
      <xdr:rowOff>156654</xdr:rowOff>
    </xdr:to>
    <xdr:cxnSp macro="">
      <xdr:nvCxnSpPr>
        <xdr:cNvPr id="238" name="直線コネクタ 237"/>
        <xdr:cNvCxnSpPr/>
      </xdr:nvCxnSpPr>
      <xdr:spPr>
        <a:xfrm>
          <a:off x="2908300" y="16601109"/>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141909</xdr:rowOff>
    </xdr:from>
    <xdr:to>
      <xdr:col>4</xdr:col>
      <xdr:colOff>155575</xdr:colOff>
      <xdr:row>97</xdr:row>
      <xdr:rowOff>54680</xdr:rowOff>
    </xdr:to>
    <xdr:cxnSp macro="">
      <xdr:nvCxnSpPr>
        <xdr:cNvPr id="241" name="直線コネクタ 240"/>
        <xdr:cNvCxnSpPr/>
      </xdr:nvCxnSpPr>
      <xdr:spPr>
        <a:xfrm flipV="1">
          <a:off x="2019300" y="16601109"/>
          <a:ext cx="889000" cy="8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3" name="テキスト ボックス 242"/>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54680</xdr:rowOff>
    </xdr:from>
    <xdr:to>
      <xdr:col>2</xdr:col>
      <xdr:colOff>638175</xdr:colOff>
      <xdr:row>97</xdr:row>
      <xdr:rowOff>97656</xdr:rowOff>
    </xdr:to>
    <xdr:cxnSp macro="">
      <xdr:nvCxnSpPr>
        <xdr:cNvPr id="244" name="直線コネクタ 243"/>
        <xdr:cNvCxnSpPr/>
      </xdr:nvCxnSpPr>
      <xdr:spPr>
        <a:xfrm flipV="1">
          <a:off x="1130300" y="16685330"/>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6" name="テキスト ボックス 245"/>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10349</xdr:rowOff>
    </xdr:from>
    <xdr:ext cx="534377" cy="259045"/>
    <xdr:sp macro="" textlink="">
      <xdr:nvSpPr>
        <xdr:cNvPr id="248" name="テキスト ボックス 247"/>
        <xdr:cNvSpPr txBox="1"/>
      </xdr:nvSpPr>
      <xdr:spPr>
        <a:xfrm>
          <a:off x="863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19653</xdr:rowOff>
    </xdr:from>
    <xdr:to>
      <xdr:col>6</xdr:col>
      <xdr:colOff>561975</xdr:colOff>
      <xdr:row>96</xdr:row>
      <xdr:rowOff>121253</xdr:rowOff>
    </xdr:to>
    <xdr:sp macro="" textlink="">
      <xdr:nvSpPr>
        <xdr:cNvPr id="254" name="円/楕円 253"/>
        <xdr:cNvSpPr/>
      </xdr:nvSpPr>
      <xdr:spPr>
        <a:xfrm>
          <a:off x="4584700" y="164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169530</xdr:rowOff>
    </xdr:from>
    <xdr:ext cx="534377" cy="259045"/>
    <xdr:sp macro="" textlink="">
      <xdr:nvSpPr>
        <xdr:cNvPr id="255" name="扶助費該当値テキスト"/>
        <xdr:cNvSpPr txBox="1"/>
      </xdr:nvSpPr>
      <xdr:spPr>
        <a:xfrm>
          <a:off x="4686300" y="164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105854</xdr:rowOff>
    </xdr:from>
    <xdr:to>
      <xdr:col>5</xdr:col>
      <xdr:colOff>409575</xdr:colOff>
      <xdr:row>97</xdr:row>
      <xdr:rowOff>36004</xdr:rowOff>
    </xdr:to>
    <xdr:sp macro="" textlink="">
      <xdr:nvSpPr>
        <xdr:cNvPr id="256" name="円/楕円 255"/>
        <xdr:cNvSpPr/>
      </xdr:nvSpPr>
      <xdr:spPr>
        <a:xfrm>
          <a:off x="3746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52531</xdr:rowOff>
    </xdr:from>
    <xdr:ext cx="534377" cy="259045"/>
    <xdr:sp macro="" textlink="">
      <xdr:nvSpPr>
        <xdr:cNvPr id="257" name="テキスト ボックス 256"/>
        <xdr:cNvSpPr txBox="1"/>
      </xdr:nvSpPr>
      <xdr:spPr>
        <a:xfrm>
          <a:off x="3530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91109</xdr:rowOff>
    </xdr:from>
    <xdr:to>
      <xdr:col>4</xdr:col>
      <xdr:colOff>206375</xdr:colOff>
      <xdr:row>97</xdr:row>
      <xdr:rowOff>21259</xdr:rowOff>
    </xdr:to>
    <xdr:sp macro="" textlink="">
      <xdr:nvSpPr>
        <xdr:cNvPr id="258" name="円/楕円 257"/>
        <xdr:cNvSpPr/>
      </xdr:nvSpPr>
      <xdr:spPr>
        <a:xfrm>
          <a:off x="2857500" y="165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37786</xdr:rowOff>
    </xdr:from>
    <xdr:ext cx="534377" cy="259045"/>
    <xdr:sp macro="" textlink="">
      <xdr:nvSpPr>
        <xdr:cNvPr id="259" name="テキスト ボックス 258"/>
        <xdr:cNvSpPr txBox="1"/>
      </xdr:nvSpPr>
      <xdr:spPr>
        <a:xfrm>
          <a:off x="2641111" y="163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3880</xdr:rowOff>
    </xdr:from>
    <xdr:to>
      <xdr:col>3</xdr:col>
      <xdr:colOff>3175</xdr:colOff>
      <xdr:row>97</xdr:row>
      <xdr:rowOff>105480</xdr:rowOff>
    </xdr:to>
    <xdr:sp macro="" textlink="">
      <xdr:nvSpPr>
        <xdr:cNvPr id="260" name="円/楕円 259"/>
        <xdr:cNvSpPr/>
      </xdr:nvSpPr>
      <xdr:spPr>
        <a:xfrm>
          <a:off x="1968500" y="166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122007</xdr:rowOff>
    </xdr:from>
    <xdr:ext cx="534377" cy="259045"/>
    <xdr:sp macro="" textlink="">
      <xdr:nvSpPr>
        <xdr:cNvPr id="261" name="テキスト ボックス 260"/>
        <xdr:cNvSpPr txBox="1"/>
      </xdr:nvSpPr>
      <xdr:spPr>
        <a:xfrm>
          <a:off x="1752111" y="164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46856</xdr:rowOff>
    </xdr:from>
    <xdr:to>
      <xdr:col>1</xdr:col>
      <xdr:colOff>485775</xdr:colOff>
      <xdr:row>97</xdr:row>
      <xdr:rowOff>148456</xdr:rowOff>
    </xdr:to>
    <xdr:sp macro="" textlink="">
      <xdr:nvSpPr>
        <xdr:cNvPr id="262" name="円/楕円 261"/>
        <xdr:cNvSpPr/>
      </xdr:nvSpPr>
      <xdr:spPr>
        <a:xfrm>
          <a:off x="1079500" y="166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164983</xdr:rowOff>
    </xdr:from>
    <xdr:ext cx="534377" cy="259045"/>
    <xdr:sp macro="" textlink="">
      <xdr:nvSpPr>
        <xdr:cNvPr id="263" name="テキスト ボックス 262"/>
        <xdr:cNvSpPr txBox="1"/>
      </xdr:nvSpPr>
      <xdr:spPr>
        <a:xfrm>
          <a:off x="863111" y="164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63267</xdr:rowOff>
    </xdr:from>
    <xdr:to>
      <xdr:col>15</xdr:col>
      <xdr:colOff>180975</xdr:colOff>
      <xdr:row>36</xdr:row>
      <xdr:rowOff>70865</xdr:rowOff>
    </xdr:to>
    <xdr:cxnSp macro="">
      <xdr:nvCxnSpPr>
        <xdr:cNvPr id="292" name="直線コネクタ 291"/>
        <xdr:cNvCxnSpPr/>
      </xdr:nvCxnSpPr>
      <xdr:spPr>
        <a:xfrm flipV="1">
          <a:off x="9639300" y="6235467"/>
          <a:ext cx="8382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70865</xdr:rowOff>
    </xdr:from>
    <xdr:to>
      <xdr:col>14</xdr:col>
      <xdr:colOff>28575</xdr:colOff>
      <xdr:row>36</xdr:row>
      <xdr:rowOff>109422</xdr:rowOff>
    </xdr:to>
    <xdr:cxnSp macro="">
      <xdr:nvCxnSpPr>
        <xdr:cNvPr id="295" name="直線コネクタ 294"/>
        <xdr:cNvCxnSpPr/>
      </xdr:nvCxnSpPr>
      <xdr:spPr>
        <a:xfrm flipV="1">
          <a:off x="8750300" y="6243065"/>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109422</xdr:rowOff>
    </xdr:from>
    <xdr:to>
      <xdr:col>12</xdr:col>
      <xdr:colOff>511175</xdr:colOff>
      <xdr:row>36</xdr:row>
      <xdr:rowOff>163368</xdr:rowOff>
    </xdr:to>
    <xdr:cxnSp macro="">
      <xdr:nvCxnSpPr>
        <xdr:cNvPr id="298" name="直線コネクタ 297"/>
        <xdr:cNvCxnSpPr/>
      </xdr:nvCxnSpPr>
      <xdr:spPr>
        <a:xfrm flipV="1">
          <a:off x="7861300" y="6281622"/>
          <a:ext cx="889000" cy="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158386</xdr:rowOff>
    </xdr:from>
    <xdr:ext cx="534377" cy="259045"/>
    <xdr:sp macro="" textlink="">
      <xdr:nvSpPr>
        <xdr:cNvPr id="300" name="テキスト ボックス 299"/>
        <xdr:cNvSpPr txBox="1"/>
      </xdr:nvSpPr>
      <xdr:spPr>
        <a:xfrm>
          <a:off x="8483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86444</xdr:rowOff>
    </xdr:from>
    <xdr:to>
      <xdr:col>11</xdr:col>
      <xdr:colOff>307975</xdr:colOff>
      <xdr:row>36</xdr:row>
      <xdr:rowOff>163368</xdr:rowOff>
    </xdr:to>
    <xdr:cxnSp macro="">
      <xdr:nvCxnSpPr>
        <xdr:cNvPr id="301" name="直線コネクタ 300"/>
        <xdr:cNvCxnSpPr/>
      </xdr:nvCxnSpPr>
      <xdr:spPr>
        <a:xfrm>
          <a:off x="6972300" y="6258644"/>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165587</xdr:rowOff>
    </xdr:from>
    <xdr:ext cx="534377" cy="259045"/>
    <xdr:sp macro="" textlink="">
      <xdr:nvSpPr>
        <xdr:cNvPr id="303" name="テキスト ボックス 302"/>
        <xdr:cNvSpPr txBox="1"/>
      </xdr:nvSpPr>
      <xdr:spPr>
        <a:xfrm>
          <a:off x="7594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13400</xdr:rowOff>
    </xdr:from>
    <xdr:ext cx="534377" cy="259045"/>
    <xdr:sp macro="" textlink="">
      <xdr:nvSpPr>
        <xdr:cNvPr id="305" name="テキスト ボックス 304"/>
        <xdr:cNvSpPr txBox="1"/>
      </xdr:nvSpPr>
      <xdr:spPr>
        <a:xfrm>
          <a:off x="6705111" y="65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12467</xdr:rowOff>
    </xdr:from>
    <xdr:to>
      <xdr:col>15</xdr:col>
      <xdr:colOff>231775</xdr:colOff>
      <xdr:row>36</xdr:row>
      <xdr:rowOff>114067</xdr:rowOff>
    </xdr:to>
    <xdr:sp macro="" textlink="">
      <xdr:nvSpPr>
        <xdr:cNvPr id="311" name="円/楕円 310"/>
        <xdr:cNvSpPr/>
      </xdr:nvSpPr>
      <xdr:spPr>
        <a:xfrm>
          <a:off x="10426700" y="61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35344</xdr:rowOff>
    </xdr:from>
    <xdr:ext cx="599010" cy="259045"/>
    <xdr:sp macro="" textlink="">
      <xdr:nvSpPr>
        <xdr:cNvPr id="312" name="補助費等該当値テキスト"/>
        <xdr:cNvSpPr txBox="1"/>
      </xdr:nvSpPr>
      <xdr:spPr>
        <a:xfrm>
          <a:off x="10528300" y="603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20065</xdr:rowOff>
    </xdr:from>
    <xdr:to>
      <xdr:col>14</xdr:col>
      <xdr:colOff>79375</xdr:colOff>
      <xdr:row>36</xdr:row>
      <xdr:rowOff>121665</xdr:rowOff>
    </xdr:to>
    <xdr:sp macro="" textlink="">
      <xdr:nvSpPr>
        <xdr:cNvPr id="313" name="円/楕円 312"/>
        <xdr:cNvSpPr/>
      </xdr:nvSpPr>
      <xdr:spPr>
        <a:xfrm>
          <a:off x="9588500" y="61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138192</xdr:rowOff>
    </xdr:from>
    <xdr:ext cx="599010" cy="259045"/>
    <xdr:sp macro="" textlink="">
      <xdr:nvSpPr>
        <xdr:cNvPr id="314" name="テキスト ボックス 313"/>
        <xdr:cNvSpPr txBox="1"/>
      </xdr:nvSpPr>
      <xdr:spPr>
        <a:xfrm>
          <a:off x="9339794" y="596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58622</xdr:rowOff>
    </xdr:from>
    <xdr:to>
      <xdr:col>12</xdr:col>
      <xdr:colOff>561975</xdr:colOff>
      <xdr:row>36</xdr:row>
      <xdr:rowOff>160222</xdr:rowOff>
    </xdr:to>
    <xdr:sp macro="" textlink="">
      <xdr:nvSpPr>
        <xdr:cNvPr id="315" name="円/楕円 314"/>
        <xdr:cNvSpPr/>
      </xdr:nvSpPr>
      <xdr:spPr>
        <a:xfrm>
          <a:off x="8699500" y="62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5299</xdr:rowOff>
    </xdr:from>
    <xdr:ext cx="599010" cy="259045"/>
    <xdr:sp macro="" textlink="">
      <xdr:nvSpPr>
        <xdr:cNvPr id="316" name="テキスト ボックス 315"/>
        <xdr:cNvSpPr txBox="1"/>
      </xdr:nvSpPr>
      <xdr:spPr>
        <a:xfrm>
          <a:off x="8450794" y="600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112568</xdr:rowOff>
    </xdr:from>
    <xdr:to>
      <xdr:col>11</xdr:col>
      <xdr:colOff>358775</xdr:colOff>
      <xdr:row>37</xdr:row>
      <xdr:rowOff>42718</xdr:rowOff>
    </xdr:to>
    <xdr:sp macro="" textlink="">
      <xdr:nvSpPr>
        <xdr:cNvPr id="317" name="円/楕円 316"/>
        <xdr:cNvSpPr/>
      </xdr:nvSpPr>
      <xdr:spPr>
        <a:xfrm>
          <a:off x="7810500" y="62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59245</xdr:rowOff>
    </xdr:from>
    <xdr:ext cx="599010" cy="259045"/>
    <xdr:sp macro="" textlink="">
      <xdr:nvSpPr>
        <xdr:cNvPr id="318" name="テキスト ボックス 317"/>
        <xdr:cNvSpPr txBox="1"/>
      </xdr:nvSpPr>
      <xdr:spPr>
        <a:xfrm>
          <a:off x="7561794" y="605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35644</xdr:rowOff>
    </xdr:from>
    <xdr:to>
      <xdr:col>10</xdr:col>
      <xdr:colOff>155575</xdr:colOff>
      <xdr:row>36</xdr:row>
      <xdr:rowOff>137244</xdr:rowOff>
    </xdr:to>
    <xdr:sp macro="" textlink="">
      <xdr:nvSpPr>
        <xdr:cNvPr id="319" name="円/楕円 318"/>
        <xdr:cNvSpPr/>
      </xdr:nvSpPr>
      <xdr:spPr>
        <a:xfrm>
          <a:off x="6921500" y="62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153771</xdr:rowOff>
    </xdr:from>
    <xdr:ext cx="599010" cy="259045"/>
    <xdr:sp macro="" textlink="">
      <xdr:nvSpPr>
        <xdr:cNvPr id="320" name="テキスト ボックス 319"/>
        <xdr:cNvSpPr txBox="1"/>
      </xdr:nvSpPr>
      <xdr:spPr>
        <a:xfrm>
          <a:off x="6672794" y="598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72763</xdr:rowOff>
    </xdr:from>
    <xdr:to>
      <xdr:col>15</xdr:col>
      <xdr:colOff>180975</xdr:colOff>
      <xdr:row>54</xdr:row>
      <xdr:rowOff>81005</xdr:rowOff>
    </xdr:to>
    <xdr:cxnSp macro="">
      <xdr:nvCxnSpPr>
        <xdr:cNvPr id="351" name="直線コネクタ 350"/>
        <xdr:cNvCxnSpPr/>
      </xdr:nvCxnSpPr>
      <xdr:spPr>
        <a:xfrm flipV="1">
          <a:off x="9639300" y="8988163"/>
          <a:ext cx="838200" cy="3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81005</xdr:rowOff>
    </xdr:from>
    <xdr:to>
      <xdr:col>14</xdr:col>
      <xdr:colOff>28575</xdr:colOff>
      <xdr:row>57</xdr:row>
      <xdr:rowOff>46072</xdr:rowOff>
    </xdr:to>
    <xdr:cxnSp macro="">
      <xdr:nvCxnSpPr>
        <xdr:cNvPr id="354" name="直線コネクタ 353"/>
        <xdr:cNvCxnSpPr/>
      </xdr:nvCxnSpPr>
      <xdr:spPr>
        <a:xfrm flipV="1">
          <a:off x="8750300" y="9339305"/>
          <a:ext cx="889000" cy="47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18228</xdr:rowOff>
    </xdr:from>
    <xdr:to>
      <xdr:col>12</xdr:col>
      <xdr:colOff>511175</xdr:colOff>
      <xdr:row>57</xdr:row>
      <xdr:rowOff>46072</xdr:rowOff>
    </xdr:to>
    <xdr:cxnSp macro="">
      <xdr:nvCxnSpPr>
        <xdr:cNvPr id="357" name="直線コネクタ 356"/>
        <xdr:cNvCxnSpPr/>
      </xdr:nvCxnSpPr>
      <xdr:spPr>
        <a:xfrm>
          <a:off x="7861300" y="9619428"/>
          <a:ext cx="889000" cy="19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12342</xdr:rowOff>
    </xdr:from>
    <xdr:ext cx="534377" cy="259045"/>
    <xdr:sp macro="" textlink="">
      <xdr:nvSpPr>
        <xdr:cNvPr id="359" name="テキスト ボックス 358"/>
        <xdr:cNvSpPr txBox="1"/>
      </xdr:nvSpPr>
      <xdr:spPr>
        <a:xfrm>
          <a:off x="8483111" y="9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161009</xdr:rowOff>
    </xdr:from>
    <xdr:to>
      <xdr:col>11</xdr:col>
      <xdr:colOff>307975</xdr:colOff>
      <xdr:row>56</xdr:row>
      <xdr:rowOff>18228</xdr:rowOff>
    </xdr:to>
    <xdr:cxnSp macro="">
      <xdr:nvCxnSpPr>
        <xdr:cNvPr id="360" name="直線コネクタ 359"/>
        <xdr:cNvCxnSpPr/>
      </xdr:nvCxnSpPr>
      <xdr:spPr>
        <a:xfrm>
          <a:off x="6972300" y="9419309"/>
          <a:ext cx="889000" cy="20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42024</xdr:rowOff>
    </xdr:from>
    <xdr:ext cx="534377" cy="259045"/>
    <xdr:sp macro="" textlink="">
      <xdr:nvSpPr>
        <xdr:cNvPr id="362" name="テキスト ボックス 361"/>
        <xdr:cNvSpPr txBox="1"/>
      </xdr:nvSpPr>
      <xdr:spPr>
        <a:xfrm>
          <a:off x="7594111" y="99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95099</xdr:rowOff>
    </xdr:from>
    <xdr:ext cx="534377" cy="259045"/>
    <xdr:sp macro="" textlink="">
      <xdr:nvSpPr>
        <xdr:cNvPr id="364" name="テキスト ボックス 363"/>
        <xdr:cNvSpPr txBox="1"/>
      </xdr:nvSpPr>
      <xdr:spPr>
        <a:xfrm>
          <a:off x="6705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21963</xdr:rowOff>
    </xdr:from>
    <xdr:to>
      <xdr:col>15</xdr:col>
      <xdr:colOff>231775</xdr:colOff>
      <xdr:row>52</xdr:row>
      <xdr:rowOff>123563</xdr:rowOff>
    </xdr:to>
    <xdr:sp macro="" textlink="">
      <xdr:nvSpPr>
        <xdr:cNvPr id="370" name="円/楕円 369"/>
        <xdr:cNvSpPr/>
      </xdr:nvSpPr>
      <xdr:spPr>
        <a:xfrm>
          <a:off x="10426700" y="89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44840</xdr:rowOff>
    </xdr:from>
    <xdr:ext cx="599010" cy="259045"/>
    <xdr:sp macro="" textlink="">
      <xdr:nvSpPr>
        <xdr:cNvPr id="371" name="普通建設事業費該当値テキスト"/>
        <xdr:cNvSpPr txBox="1"/>
      </xdr:nvSpPr>
      <xdr:spPr>
        <a:xfrm>
          <a:off x="10528300" y="878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375,497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30205</xdr:rowOff>
    </xdr:from>
    <xdr:to>
      <xdr:col>14</xdr:col>
      <xdr:colOff>79375</xdr:colOff>
      <xdr:row>54</xdr:row>
      <xdr:rowOff>131805</xdr:rowOff>
    </xdr:to>
    <xdr:sp macro="" textlink="">
      <xdr:nvSpPr>
        <xdr:cNvPr id="372" name="円/楕円 371"/>
        <xdr:cNvSpPr/>
      </xdr:nvSpPr>
      <xdr:spPr>
        <a:xfrm>
          <a:off x="9588500" y="9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148332</xdr:rowOff>
    </xdr:from>
    <xdr:ext cx="599010" cy="259045"/>
    <xdr:sp macro="" textlink="">
      <xdr:nvSpPr>
        <xdr:cNvPr id="373" name="テキスト ボックス 372"/>
        <xdr:cNvSpPr txBox="1"/>
      </xdr:nvSpPr>
      <xdr:spPr>
        <a:xfrm>
          <a:off x="9339794" y="906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166722</xdr:rowOff>
    </xdr:from>
    <xdr:to>
      <xdr:col>12</xdr:col>
      <xdr:colOff>561975</xdr:colOff>
      <xdr:row>57</xdr:row>
      <xdr:rowOff>96872</xdr:rowOff>
    </xdr:to>
    <xdr:sp macro="" textlink="">
      <xdr:nvSpPr>
        <xdr:cNvPr id="374" name="円/楕円 373"/>
        <xdr:cNvSpPr/>
      </xdr:nvSpPr>
      <xdr:spPr>
        <a:xfrm>
          <a:off x="8699500" y="9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113399</xdr:rowOff>
    </xdr:from>
    <xdr:ext cx="599010" cy="259045"/>
    <xdr:sp macro="" textlink="">
      <xdr:nvSpPr>
        <xdr:cNvPr id="375" name="テキスト ボックス 374"/>
        <xdr:cNvSpPr txBox="1"/>
      </xdr:nvSpPr>
      <xdr:spPr>
        <a:xfrm>
          <a:off x="8450794" y="954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138878</xdr:rowOff>
    </xdr:from>
    <xdr:to>
      <xdr:col>11</xdr:col>
      <xdr:colOff>358775</xdr:colOff>
      <xdr:row>56</xdr:row>
      <xdr:rowOff>69028</xdr:rowOff>
    </xdr:to>
    <xdr:sp macro="" textlink="">
      <xdr:nvSpPr>
        <xdr:cNvPr id="376" name="円/楕円 375"/>
        <xdr:cNvSpPr/>
      </xdr:nvSpPr>
      <xdr:spPr>
        <a:xfrm>
          <a:off x="7810500" y="956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85555</xdr:rowOff>
    </xdr:from>
    <xdr:ext cx="599010" cy="259045"/>
    <xdr:sp macro="" textlink="">
      <xdr:nvSpPr>
        <xdr:cNvPr id="377" name="テキスト ボックス 376"/>
        <xdr:cNvSpPr txBox="1"/>
      </xdr:nvSpPr>
      <xdr:spPr>
        <a:xfrm>
          <a:off x="7561794" y="934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182,196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110209</xdr:rowOff>
    </xdr:from>
    <xdr:to>
      <xdr:col>10</xdr:col>
      <xdr:colOff>155575</xdr:colOff>
      <xdr:row>55</xdr:row>
      <xdr:rowOff>40359</xdr:rowOff>
    </xdr:to>
    <xdr:sp macro="" textlink="">
      <xdr:nvSpPr>
        <xdr:cNvPr id="378" name="円/楕円 377"/>
        <xdr:cNvSpPr/>
      </xdr:nvSpPr>
      <xdr:spPr>
        <a:xfrm>
          <a:off x="6921500" y="93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56886</xdr:rowOff>
    </xdr:from>
    <xdr:ext cx="599010" cy="259045"/>
    <xdr:sp macro="" textlink="">
      <xdr:nvSpPr>
        <xdr:cNvPr id="379" name="テキスト ボックス 378"/>
        <xdr:cNvSpPr txBox="1"/>
      </xdr:nvSpPr>
      <xdr:spPr>
        <a:xfrm>
          <a:off x="6672794" y="914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17852</xdr:rowOff>
    </xdr:from>
    <xdr:to>
      <xdr:col>15</xdr:col>
      <xdr:colOff>180975</xdr:colOff>
      <xdr:row>75</xdr:row>
      <xdr:rowOff>26474</xdr:rowOff>
    </xdr:to>
    <xdr:cxnSp macro="">
      <xdr:nvCxnSpPr>
        <xdr:cNvPr id="406" name="直線コネクタ 405"/>
        <xdr:cNvCxnSpPr/>
      </xdr:nvCxnSpPr>
      <xdr:spPr>
        <a:xfrm flipV="1">
          <a:off x="9639300" y="12876602"/>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26474</xdr:rowOff>
    </xdr:from>
    <xdr:to>
      <xdr:col>14</xdr:col>
      <xdr:colOff>28575</xdr:colOff>
      <xdr:row>77</xdr:row>
      <xdr:rowOff>85956</xdr:rowOff>
    </xdr:to>
    <xdr:cxnSp macro="">
      <xdr:nvCxnSpPr>
        <xdr:cNvPr id="409" name="直線コネクタ 408"/>
        <xdr:cNvCxnSpPr/>
      </xdr:nvCxnSpPr>
      <xdr:spPr>
        <a:xfrm flipV="1">
          <a:off x="8750300" y="12885224"/>
          <a:ext cx="889000" cy="40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6804</xdr:rowOff>
    </xdr:from>
    <xdr:ext cx="534377" cy="259045"/>
    <xdr:sp macro="" textlink="">
      <xdr:nvSpPr>
        <xdr:cNvPr id="413" name="テキスト ボックス 412"/>
        <xdr:cNvSpPr txBox="1"/>
      </xdr:nvSpPr>
      <xdr:spPr>
        <a:xfrm>
          <a:off x="8483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138502</xdr:rowOff>
    </xdr:from>
    <xdr:to>
      <xdr:col>15</xdr:col>
      <xdr:colOff>231775</xdr:colOff>
      <xdr:row>75</xdr:row>
      <xdr:rowOff>68652</xdr:rowOff>
    </xdr:to>
    <xdr:sp macro="" textlink="">
      <xdr:nvSpPr>
        <xdr:cNvPr id="419" name="円/楕円 418"/>
        <xdr:cNvSpPr/>
      </xdr:nvSpPr>
      <xdr:spPr>
        <a:xfrm>
          <a:off x="10426700" y="128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161379</xdr:rowOff>
    </xdr:from>
    <xdr:ext cx="599010" cy="259045"/>
    <xdr:sp macro="" textlink="">
      <xdr:nvSpPr>
        <xdr:cNvPr id="420" name="普通建設事業費 （ うち新規整備　）該当値テキスト"/>
        <xdr:cNvSpPr txBox="1"/>
      </xdr:nvSpPr>
      <xdr:spPr>
        <a:xfrm>
          <a:off x="10528300" y="1267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139,151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147124</xdr:rowOff>
    </xdr:from>
    <xdr:to>
      <xdr:col>14</xdr:col>
      <xdr:colOff>79375</xdr:colOff>
      <xdr:row>75</xdr:row>
      <xdr:rowOff>77274</xdr:rowOff>
    </xdr:to>
    <xdr:sp macro="" textlink="">
      <xdr:nvSpPr>
        <xdr:cNvPr id="421" name="円/楕円 420"/>
        <xdr:cNvSpPr/>
      </xdr:nvSpPr>
      <xdr:spPr>
        <a:xfrm>
          <a:off x="9588500" y="128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93801</xdr:rowOff>
    </xdr:from>
    <xdr:ext cx="599010" cy="259045"/>
    <xdr:sp macro="" textlink="">
      <xdr:nvSpPr>
        <xdr:cNvPr id="422" name="テキスト ボックス 421"/>
        <xdr:cNvSpPr txBox="1"/>
      </xdr:nvSpPr>
      <xdr:spPr>
        <a:xfrm>
          <a:off x="9339794" y="1260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35156</xdr:rowOff>
    </xdr:from>
    <xdr:to>
      <xdr:col>12</xdr:col>
      <xdr:colOff>561975</xdr:colOff>
      <xdr:row>77</xdr:row>
      <xdr:rowOff>136756</xdr:rowOff>
    </xdr:to>
    <xdr:sp macro="" textlink="">
      <xdr:nvSpPr>
        <xdr:cNvPr id="423" name="円/楕円 422"/>
        <xdr:cNvSpPr/>
      </xdr:nvSpPr>
      <xdr:spPr>
        <a:xfrm>
          <a:off x="8699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153283</xdr:rowOff>
    </xdr:from>
    <xdr:ext cx="534377" cy="259045"/>
    <xdr:sp macro="" textlink="">
      <xdr:nvSpPr>
        <xdr:cNvPr id="424" name="テキスト ボックス 423"/>
        <xdr:cNvSpPr txBox="1"/>
      </xdr:nvSpPr>
      <xdr:spPr>
        <a:xfrm>
          <a:off x="8483111" y="130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100738</xdr:rowOff>
    </xdr:from>
    <xdr:to>
      <xdr:col>15</xdr:col>
      <xdr:colOff>180975</xdr:colOff>
      <xdr:row>97</xdr:row>
      <xdr:rowOff>9562</xdr:rowOff>
    </xdr:to>
    <xdr:cxnSp macro="">
      <xdr:nvCxnSpPr>
        <xdr:cNvPr id="451" name="直線コネクタ 450"/>
        <xdr:cNvCxnSpPr/>
      </xdr:nvCxnSpPr>
      <xdr:spPr>
        <a:xfrm flipV="1">
          <a:off x="9639300" y="16388488"/>
          <a:ext cx="838200" cy="2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9562</xdr:rowOff>
    </xdr:from>
    <xdr:to>
      <xdr:col>14</xdr:col>
      <xdr:colOff>28575</xdr:colOff>
      <xdr:row>97</xdr:row>
      <xdr:rowOff>95338</xdr:rowOff>
    </xdr:to>
    <xdr:cxnSp macro="">
      <xdr:nvCxnSpPr>
        <xdr:cNvPr id="454" name="直線コネクタ 453"/>
        <xdr:cNvCxnSpPr/>
      </xdr:nvCxnSpPr>
      <xdr:spPr>
        <a:xfrm flipV="1">
          <a:off x="8750300" y="16640212"/>
          <a:ext cx="889000" cy="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8" name="テキスト ボックス 457"/>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49938</xdr:rowOff>
    </xdr:from>
    <xdr:to>
      <xdr:col>15</xdr:col>
      <xdr:colOff>231775</xdr:colOff>
      <xdr:row>95</xdr:row>
      <xdr:rowOff>151538</xdr:rowOff>
    </xdr:to>
    <xdr:sp macro="" textlink="">
      <xdr:nvSpPr>
        <xdr:cNvPr id="464" name="円/楕円 463"/>
        <xdr:cNvSpPr/>
      </xdr:nvSpPr>
      <xdr:spPr>
        <a:xfrm>
          <a:off x="10426700" y="163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72815</xdr:rowOff>
    </xdr:from>
    <xdr:ext cx="599010" cy="259045"/>
    <xdr:sp macro="" textlink="">
      <xdr:nvSpPr>
        <xdr:cNvPr id="465" name="普通建設事業費 （ うち更新整備　）該当値テキスト"/>
        <xdr:cNvSpPr txBox="1"/>
      </xdr:nvSpPr>
      <xdr:spPr>
        <a:xfrm>
          <a:off x="10528300" y="1618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121,022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130212</xdr:rowOff>
    </xdr:from>
    <xdr:to>
      <xdr:col>14</xdr:col>
      <xdr:colOff>79375</xdr:colOff>
      <xdr:row>97</xdr:row>
      <xdr:rowOff>60362</xdr:rowOff>
    </xdr:to>
    <xdr:sp macro="" textlink="">
      <xdr:nvSpPr>
        <xdr:cNvPr id="466" name="円/楕円 465"/>
        <xdr:cNvSpPr/>
      </xdr:nvSpPr>
      <xdr:spPr>
        <a:xfrm>
          <a:off x="9588500" y="16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76889</xdr:rowOff>
    </xdr:from>
    <xdr:ext cx="534377" cy="259045"/>
    <xdr:sp macro="" textlink="">
      <xdr:nvSpPr>
        <xdr:cNvPr id="467" name="テキスト ボックス 466"/>
        <xdr:cNvSpPr txBox="1"/>
      </xdr:nvSpPr>
      <xdr:spPr>
        <a:xfrm>
          <a:off x="9372111" y="1636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44538</xdr:rowOff>
    </xdr:from>
    <xdr:to>
      <xdr:col>12</xdr:col>
      <xdr:colOff>561975</xdr:colOff>
      <xdr:row>97</xdr:row>
      <xdr:rowOff>146138</xdr:rowOff>
    </xdr:to>
    <xdr:sp macro="" textlink="">
      <xdr:nvSpPr>
        <xdr:cNvPr id="468" name="円/楕円 467"/>
        <xdr:cNvSpPr/>
      </xdr:nvSpPr>
      <xdr:spPr>
        <a:xfrm>
          <a:off x="8699500" y="166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162665</xdr:rowOff>
    </xdr:from>
    <xdr:ext cx="534377" cy="259045"/>
    <xdr:sp macro="" textlink="">
      <xdr:nvSpPr>
        <xdr:cNvPr id="469" name="テキスト ボックス 468"/>
        <xdr:cNvSpPr txBox="1"/>
      </xdr:nvSpPr>
      <xdr:spPr>
        <a:xfrm>
          <a:off x="8483111" y="164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92684</xdr:rowOff>
    </xdr:from>
    <xdr:to>
      <xdr:col>22</xdr:col>
      <xdr:colOff>365125</xdr:colOff>
      <xdr:row>39</xdr:row>
      <xdr:rowOff>44450</xdr:rowOff>
    </xdr:to>
    <xdr:cxnSp macro="">
      <xdr:nvCxnSpPr>
        <xdr:cNvPr id="501" name="直線コネクタ 500"/>
        <xdr:cNvCxnSpPr/>
      </xdr:nvCxnSpPr>
      <xdr:spPr>
        <a:xfrm>
          <a:off x="14592300" y="6607784"/>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150101</xdr:rowOff>
    </xdr:from>
    <xdr:to>
      <xdr:col>21</xdr:col>
      <xdr:colOff>161925</xdr:colOff>
      <xdr:row>38</xdr:row>
      <xdr:rowOff>92684</xdr:rowOff>
    </xdr:to>
    <xdr:cxnSp macro="">
      <xdr:nvCxnSpPr>
        <xdr:cNvPr id="504" name="直線コネクタ 503"/>
        <xdr:cNvCxnSpPr/>
      </xdr:nvCxnSpPr>
      <xdr:spPr>
        <a:xfrm>
          <a:off x="13703300" y="6493751"/>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505" name="フローチャート : 判断 504"/>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26788</xdr:rowOff>
    </xdr:from>
    <xdr:ext cx="469744" cy="259045"/>
    <xdr:sp macro="" textlink="">
      <xdr:nvSpPr>
        <xdr:cNvPr id="506" name="テキスト ボックス 505"/>
        <xdr:cNvSpPr txBox="1"/>
      </xdr:nvSpPr>
      <xdr:spPr>
        <a:xfrm>
          <a:off x="14357427"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150101</xdr:rowOff>
    </xdr:from>
    <xdr:to>
      <xdr:col>19</xdr:col>
      <xdr:colOff>644525</xdr:colOff>
      <xdr:row>39</xdr:row>
      <xdr:rowOff>33198</xdr:rowOff>
    </xdr:to>
    <xdr:cxnSp macro="">
      <xdr:nvCxnSpPr>
        <xdr:cNvPr id="507" name="直線コネクタ 506"/>
        <xdr:cNvCxnSpPr/>
      </xdr:nvCxnSpPr>
      <xdr:spPr>
        <a:xfrm flipV="1">
          <a:off x="12814300" y="6493751"/>
          <a:ext cx="889000" cy="2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8" name="フローチャート : 判断 507"/>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14368</xdr:rowOff>
    </xdr:from>
    <xdr:ext cx="469744" cy="259045"/>
    <xdr:sp macro="" textlink="">
      <xdr:nvSpPr>
        <xdr:cNvPr id="509" name="テキスト ボックス 508"/>
        <xdr:cNvSpPr txBox="1"/>
      </xdr:nvSpPr>
      <xdr:spPr>
        <a:xfrm>
          <a:off x="13468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10" name="フローチャート : 判断 509"/>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5008</xdr:rowOff>
    </xdr:from>
    <xdr:ext cx="469744" cy="259045"/>
    <xdr:sp macro="" textlink="">
      <xdr:nvSpPr>
        <xdr:cNvPr id="511" name="テキスト ボックス 510"/>
        <xdr:cNvSpPr txBox="1"/>
      </xdr:nvSpPr>
      <xdr:spPr>
        <a:xfrm>
          <a:off x="12579427" y="634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41884</xdr:rowOff>
    </xdr:from>
    <xdr:to>
      <xdr:col>21</xdr:col>
      <xdr:colOff>212725</xdr:colOff>
      <xdr:row>38</xdr:row>
      <xdr:rowOff>143484</xdr:rowOff>
    </xdr:to>
    <xdr:sp macro="" textlink="">
      <xdr:nvSpPr>
        <xdr:cNvPr id="521" name="円/楕円 520"/>
        <xdr:cNvSpPr/>
      </xdr:nvSpPr>
      <xdr:spPr>
        <a:xfrm>
          <a:off x="14541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160012</xdr:rowOff>
    </xdr:from>
    <xdr:ext cx="469744" cy="259045"/>
    <xdr:sp macro="" textlink="">
      <xdr:nvSpPr>
        <xdr:cNvPr id="522" name="テキスト ボックス 521"/>
        <xdr:cNvSpPr txBox="1"/>
      </xdr:nvSpPr>
      <xdr:spPr>
        <a:xfrm>
          <a:off x="14357427" y="63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99301</xdr:rowOff>
    </xdr:from>
    <xdr:to>
      <xdr:col>20</xdr:col>
      <xdr:colOff>9525</xdr:colOff>
      <xdr:row>38</xdr:row>
      <xdr:rowOff>29451</xdr:rowOff>
    </xdr:to>
    <xdr:sp macro="" textlink="">
      <xdr:nvSpPr>
        <xdr:cNvPr id="523" name="円/楕円 522"/>
        <xdr:cNvSpPr/>
      </xdr:nvSpPr>
      <xdr:spPr>
        <a:xfrm>
          <a:off x="136525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45978</xdr:rowOff>
    </xdr:from>
    <xdr:ext cx="534377" cy="259045"/>
    <xdr:sp macro="" textlink="">
      <xdr:nvSpPr>
        <xdr:cNvPr id="524" name="テキスト ボックス 523"/>
        <xdr:cNvSpPr txBox="1"/>
      </xdr:nvSpPr>
      <xdr:spPr>
        <a:xfrm>
          <a:off x="13436111" y="62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153848</xdr:rowOff>
    </xdr:from>
    <xdr:to>
      <xdr:col>18</xdr:col>
      <xdr:colOff>492125</xdr:colOff>
      <xdr:row>39</xdr:row>
      <xdr:rowOff>83998</xdr:rowOff>
    </xdr:to>
    <xdr:sp macro="" textlink="">
      <xdr:nvSpPr>
        <xdr:cNvPr id="525" name="円/楕円 524"/>
        <xdr:cNvSpPr/>
      </xdr:nvSpPr>
      <xdr:spPr>
        <a:xfrm>
          <a:off x="12763500" y="66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75125</xdr:rowOff>
    </xdr:from>
    <xdr:ext cx="378565" cy="259045"/>
    <xdr:sp macro="" textlink="">
      <xdr:nvSpPr>
        <xdr:cNvPr id="526" name="テキスト ボックス 525"/>
        <xdr:cNvSpPr txBox="1"/>
      </xdr:nvSpPr>
      <xdr:spPr>
        <a:xfrm>
          <a:off x="12625017" y="67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124789</xdr:rowOff>
    </xdr:from>
    <xdr:to>
      <xdr:col>23</xdr:col>
      <xdr:colOff>517525</xdr:colOff>
      <xdr:row>76</xdr:row>
      <xdr:rowOff>169356</xdr:rowOff>
    </xdr:to>
    <xdr:cxnSp macro="">
      <xdr:nvCxnSpPr>
        <xdr:cNvPr id="600" name="直線コネクタ 599"/>
        <xdr:cNvCxnSpPr/>
      </xdr:nvCxnSpPr>
      <xdr:spPr>
        <a:xfrm flipV="1">
          <a:off x="15481300" y="13154989"/>
          <a:ext cx="8382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159572</xdr:rowOff>
    </xdr:from>
    <xdr:to>
      <xdr:col>22</xdr:col>
      <xdr:colOff>365125</xdr:colOff>
      <xdr:row>76</xdr:row>
      <xdr:rowOff>169356</xdr:rowOff>
    </xdr:to>
    <xdr:cxnSp macro="">
      <xdr:nvCxnSpPr>
        <xdr:cNvPr id="603" name="直線コネクタ 602"/>
        <xdr:cNvCxnSpPr/>
      </xdr:nvCxnSpPr>
      <xdr:spPr>
        <a:xfrm>
          <a:off x="14592300" y="1318977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143227</xdr:rowOff>
    </xdr:from>
    <xdr:to>
      <xdr:col>21</xdr:col>
      <xdr:colOff>161925</xdr:colOff>
      <xdr:row>76</xdr:row>
      <xdr:rowOff>159572</xdr:rowOff>
    </xdr:to>
    <xdr:cxnSp macro="">
      <xdr:nvCxnSpPr>
        <xdr:cNvPr id="606" name="直線コネクタ 605"/>
        <xdr:cNvCxnSpPr/>
      </xdr:nvCxnSpPr>
      <xdr:spPr>
        <a:xfrm>
          <a:off x="13703300" y="13173427"/>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87909</xdr:rowOff>
    </xdr:from>
    <xdr:ext cx="534377" cy="259045"/>
    <xdr:sp macro="" textlink="">
      <xdr:nvSpPr>
        <xdr:cNvPr id="608" name="テキスト ボックス 607"/>
        <xdr:cNvSpPr txBox="1"/>
      </xdr:nvSpPr>
      <xdr:spPr>
        <a:xfrm>
          <a:off x="14325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117543</xdr:rowOff>
    </xdr:from>
    <xdr:to>
      <xdr:col>19</xdr:col>
      <xdr:colOff>644525</xdr:colOff>
      <xdr:row>76</xdr:row>
      <xdr:rowOff>143227</xdr:rowOff>
    </xdr:to>
    <xdr:cxnSp macro="">
      <xdr:nvCxnSpPr>
        <xdr:cNvPr id="609" name="直線コネクタ 608"/>
        <xdr:cNvCxnSpPr/>
      </xdr:nvCxnSpPr>
      <xdr:spPr>
        <a:xfrm>
          <a:off x="12814300" y="13147743"/>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85783</xdr:rowOff>
    </xdr:from>
    <xdr:ext cx="534377" cy="259045"/>
    <xdr:sp macro="" textlink="">
      <xdr:nvSpPr>
        <xdr:cNvPr id="611" name="テキスト ボックス 610"/>
        <xdr:cNvSpPr txBox="1"/>
      </xdr:nvSpPr>
      <xdr:spPr>
        <a:xfrm>
          <a:off x="13436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86298</xdr:rowOff>
    </xdr:from>
    <xdr:ext cx="534377" cy="259045"/>
    <xdr:sp macro="" textlink="">
      <xdr:nvSpPr>
        <xdr:cNvPr id="613" name="テキスト ボックス 612"/>
        <xdr:cNvSpPr txBox="1"/>
      </xdr:nvSpPr>
      <xdr:spPr>
        <a:xfrm>
          <a:off x="12547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73989</xdr:rowOff>
    </xdr:from>
    <xdr:to>
      <xdr:col>23</xdr:col>
      <xdr:colOff>568325</xdr:colOff>
      <xdr:row>77</xdr:row>
      <xdr:rowOff>4139</xdr:rowOff>
    </xdr:to>
    <xdr:sp macro="" textlink="">
      <xdr:nvSpPr>
        <xdr:cNvPr id="619" name="円/楕円 618"/>
        <xdr:cNvSpPr/>
      </xdr:nvSpPr>
      <xdr:spPr>
        <a:xfrm>
          <a:off x="16268700" y="131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160366</xdr:rowOff>
    </xdr:from>
    <xdr:ext cx="534377" cy="259045"/>
    <xdr:sp macro="" textlink="">
      <xdr:nvSpPr>
        <xdr:cNvPr id="620" name="公債費該当値テキスト"/>
        <xdr:cNvSpPr txBox="1"/>
      </xdr:nvSpPr>
      <xdr:spPr>
        <a:xfrm>
          <a:off x="16370300" y="1301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118556</xdr:rowOff>
    </xdr:from>
    <xdr:to>
      <xdr:col>22</xdr:col>
      <xdr:colOff>415925</xdr:colOff>
      <xdr:row>77</xdr:row>
      <xdr:rowOff>48706</xdr:rowOff>
    </xdr:to>
    <xdr:sp macro="" textlink="">
      <xdr:nvSpPr>
        <xdr:cNvPr id="621" name="円/楕円 620"/>
        <xdr:cNvSpPr/>
      </xdr:nvSpPr>
      <xdr:spPr>
        <a:xfrm>
          <a:off x="15430500" y="131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39833</xdr:rowOff>
    </xdr:from>
    <xdr:ext cx="534377" cy="259045"/>
    <xdr:sp macro="" textlink="">
      <xdr:nvSpPr>
        <xdr:cNvPr id="622" name="テキスト ボックス 621"/>
        <xdr:cNvSpPr txBox="1"/>
      </xdr:nvSpPr>
      <xdr:spPr>
        <a:xfrm>
          <a:off x="15214111" y="132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108772</xdr:rowOff>
    </xdr:from>
    <xdr:to>
      <xdr:col>21</xdr:col>
      <xdr:colOff>212725</xdr:colOff>
      <xdr:row>77</xdr:row>
      <xdr:rowOff>38922</xdr:rowOff>
    </xdr:to>
    <xdr:sp macro="" textlink="">
      <xdr:nvSpPr>
        <xdr:cNvPr id="623" name="円/楕円 622"/>
        <xdr:cNvSpPr/>
      </xdr:nvSpPr>
      <xdr:spPr>
        <a:xfrm>
          <a:off x="14541500" y="131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30049</xdr:rowOff>
    </xdr:from>
    <xdr:ext cx="534377" cy="259045"/>
    <xdr:sp macro="" textlink="">
      <xdr:nvSpPr>
        <xdr:cNvPr id="624" name="テキスト ボックス 623"/>
        <xdr:cNvSpPr txBox="1"/>
      </xdr:nvSpPr>
      <xdr:spPr>
        <a:xfrm>
          <a:off x="14325111" y="1323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92427</xdr:rowOff>
    </xdr:from>
    <xdr:to>
      <xdr:col>20</xdr:col>
      <xdr:colOff>9525</xdr:colOff>
      <xdr:row>77</xdr:row>
      <xdr:rowOff>22577</xdr:rowOff>
    </xdr:to>
    <xdr:sp macro="" textlink="">
      <xdr:nvSpPr>
        <xdr:cNvPr id="625" name="円/楕円 624"/>
        <xdr:cNvSpPr/>
      </xdr:nvSpPr>
      <xdr:spPr>
        <a:xfrm>
          <a:off x="13652500" y="131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13704</xdr:rowOff>
    </xdr:from>
    <xdr:ext cx="534377" cy="259045"/>
    <xdr:sp macro="" textlink="">
      <xdr:nvSpPr>
        <xdr:cNvPr id="626" name="テキスト ボックス 625"/>
        <xdr:cNvSpPr txBox="1"/>
      </xdr:nvSpPr>
      <xdr:spPr>
        <a:xfrm>
          <a:off x="13436111" y="132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66743</xdr:rowOff>
    </xdr:from>
    <xdr:to>
      <xdr:col>18</xdr:col>
      <xdr:colOff>492125</xdr:colOff>
      <xdr:row>76</xdr:row>
      <xdr:rowOff>168343</xdr:rowOff>
    </xdr:to>
    <xdr:sp macro="" textlink="">
      <xdr:nvSpPr>
        <xdr:cNvPr id="627" name="円/楕円 626"/>
        <xdr:cNvSpPr/>
      </xdr:nvSpPr>
      <xdr:spPr>
        <a:xfrm>
          <a:off x="12763500" y="130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159470</xdr:rowOff>
    </xdr:from>
    <xdr:ext cx="534377" cy="259045"/>
    <xdr:sp macro="" textlink="">
      <xdr:nvSpPr>
        <xdr:cNvPr id="628" name="テキスト ボックス 627"/>
        <xdr:cNvSpPr txBox="1"/>
      </xdr:nvSpPr>
      <xdr:spPr>
        <a:xfrm>
          <a:off x="12547111" y="131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18864</xdr:rowOff>
    </xdr:from>
    <xdr:to>
      <xdr:col>23</xdr:col>
      <xdr:colOff>517525</xdr:colOff>
      <xdr:row>98</xdr:row>
      <xdr:rowOff>75870</xdr:rowOff>
    </xdr:to>
    <xdr:cxnSp macro="">
      <xdr:nvCxnSpPr>
        <xdr:cNvPr id="655" name="直線コネクタ 654"/>
        <xdr:cNvCxnSpPr/>
      </xdr:nvCxnSpPr>
      <xdr:spPr>
        <a:xfrm flipV="1">
          <a:off x="15481300" y="16820964"/>
          <a:ext cx="838200" cy="5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168050</xdr:rowOff>
    </xdr:from>
    <xdr:to>
      <xdr:col>22</xdr:col>
      <xdr:colOff>365125</xdr:colOff>
      <xdr:row>98</xdr:row>
      <xdr:rowOff>75870</xdr:rowOff>
    </xdr:to>
    <xdr:cxnSp macro="">
      <xdr:nvCxnSpPr>
        <xdr:cNvPr id="658" name="直線コネクタ 657"/>
        <xdr:cNvCxnSpPr/>
      </xdr:nvCxnSpPr>
      <xdr:spPr>
        <a:xfrm>
          <a:off x="14592300" y="16798700"/>
          <a:ext cx="889000" cy="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9547</xdr:rowOff>
    </xdr:from>
    <xdr:to>
      <xdr:col>21</xdr:col>
      <xdr:colOff>161925</xdr:colOff>
      <xdr:row>97</xdr:row>
      <xdr:rowOff>168050</xdr:rowOff>
    </xdr:to>
    <xdr:cxnSp macro="">
      <xdr:nvCxnSpPr>
        <xdr:cNvPr id="661" name="直線コネクタ 660"/>
        <xdr:cNvCxnSpPr/>
      </xdr:nvCxnSpPr>
      <xdr:spPr>
        <a:xfrm>
          <a:off x="13703300" y="16640197"/>
          <a:ext cx="889000" cy="1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9547</xdr:rowOff>
    </xdr:from>
    <xdr:to>
      <xdr:col>19</xdr:col>
      <xdr:colOff>644525</xdr:colOff>
      <xdr:row>98</xdr:row>
      <xdr:rowOff>131366</xdr:rowOff>
    </xdr:to>
    <xdr:cxnSp macro="">
      <xdr:nvCxnSpPr>
        <xdr:cNvPr id="664" name="直線コネクタ 663"/>
        <xdr:cNvCxnSpPr/>
      </xdr:nvCxnSpPr>
      <xdr:spPr>
        <a:xfrm flipV="1">
          <a:off x="12814300" y="16640197"/>
          <a:ext cx="889000" cy="2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97925</xdr:rowOff>
    </xdr:from>
    <xdr:ext cx="534377" cy="259045"/>
    <xdr:sp macro="" textlink="">
      <xdr:nvSpPr>
        <xdr:cNvPr id="666" name="テキスト ボックス 665"/>
        <xdr:cNvSpPr txBox="1"/>
      </xdr:nvSpPr>
      <xdr:spPr>
        <a:xfrm>
          <a:off x="13436111" y="169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143240</xdr:rowOff>
    </xdr:from>
    <xdr:ext cx="534377" cy="259045"/>
    <xdr:sp macro="" textlink="">
      <xdr:nvSpPr>
        <xdr:cNvPr id="668" name="テキスト ボックス 667"/>
        <xdr:cNvSpPr txBox="1"/>
      </xdr:nvSpPr>
      <xdr:spPr>
        <a:xfrm>
          <a:off x="12547111" y="166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139514</xdr:rowOff>
    </xdr:from>
    <xdr:to>
      <xdr:col>23</xdr:col>
      <xdr:colOff>568325</xdr:colOff>
      <xdr:row>98</xdr:row>
      <xdr:rowOff>69664</xdr:rowOff>
    </xdr:to>
    <xdr:sp macro="" textlink="">
      <xdr:nvSpPr>
        <xdr:cNvPr id="674" name="円/楕円 673"/>
        <xdr:cNvSpPr/>
      </xdr:nvSpPr>
      <xdr:spPr>
        <a:xfrm>
          <a:off x="16268700" y="167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98891</xdr:rowOff>
    </xdr:from>
    <xdr:ext cx="534377" cy="259045"/>
    <xdr:sp macro="" textlink="">
      <xdr:nvSpPr>
        <xdr:cNvPr id="675" name="積立金該当値テキスト"/>
        <xdr:cNvSpPr txBox="1"/>
      </xdr:nvSpPr>
      <xdr:spPr>
        <a:xfrm>
          <a:off x="16370300" y="165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25070</xdr:rowOff>
    </xdr:from>
    <xdr:to>
      <xdr:col>22</xdr:col>
      <xdr:colOff>415925</xdr:colOff>
      <xdr:row>98</xdr:row>
      <xdr:rowOff>126670</xdr:rowOff>
    </xdr:to>
    <xdr:sp macro="" textlink="">
      <xdr:nvSpPr>
        <xdr:cNvPr id="676" name="円/楕円 675"/>
        <xdr:cNvSpPr/>
      </xdr:nvSpPr>
      <xdr:spPr>
        <a:xfrm>
          <a:off x="15430500" y="168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117797</xdr:rowOff>
    </xdr:from>
    <xdr:ext cx="534377" cy="259045"/>
    <xdr:sp macro="" textlink="">
      <xdr:nvSpPr>
        <xdr:cNvPr id="677" name="テキスト ボックス 676"/>
        <xdr:cNvSpPr txBox="1"/>
      </xdr:nvSpPr>
      <xdr:spPr>
        <a:xfrm>
          <a:off x="15214111" y="169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117250</xdr:rowOff>
    </xdr:from>
    <xdr:to>
      <xdr:col>21</xdr:col>
      <xdr:colOff>212725</xdr:colOff>
      <xdr:row>98</xdr:row>
      <xdr:rowOff>47400</xdr:rowOff>
    </xdr:to>
    <xdr:sp macro="" textlink="">
      <xdr:nvSpPr>
        <xdr:cNvPr id="678" name="円/楕円 677"/>
        <xdr:cNvSpPr/>
      </xdr:nvSpPr>
      <xdr:spPr>
        <a:xfrm>
          <a:off x="14541500" y="167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38527</xdr:rowOff>
    </xdr:from>
    <xdr:ext cx="534377" cy="259045"/>
    <xdr:sp macro="" textlink="">
      <xdr:nvSpPr>
        <xdr:cNvPr id="679" name="テキスト ボックス 678"/>
        <xdr:cNvSpPr txBox="1"/>
      </xdr:nvSpPr>
      <xdr:spPr>
        <a:xfrm>
          <a:off x="14325111" y="168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130197</xdr:rowOff>
    </xdr:from>
    <xdr:to>
      <xdr:col>20</xdr:col>
      <xdr:colOff>9525</xdr:colOff>
      <xdr:row>97</xdr:row>
      <xdr:rowOff>60347</xdr:rowOff>
    </xdr:to>
    <xdr:sp macro="" textlink="">
      <xdr:nvSpPr>
        <xdr:cNvPr id="680" name="円/楕円 679"/>
        <xdr:cNvSpPr/>
      </xdr:nvSpPr>
      <xdr:spPr>
        <a:xfrm>
          <a:off x="13652500" y="165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76874</xdr:rowOff>
    </xdr:from>
    <xdr:ext cx="599010" cy="259045"/>
    <xdr:sp macro="" textlink="">
      <xdr:nvSpPr>
        <xdr:cNvPr id="681" name="テキスト ボックス 680"/>
        <xdr:cNvSpPr txBox="1"/>
      </xdr:nvSpPr>
      <xdr:spPr>
        <a:xfrm>
          <a:off x="13403794" y="1636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80566</xdr:rowOff>
    </xdr:from>
    <xdr:to>
      <xdr:col>18</xdr:col>
      <xdr:colOff>492125</xdr:colOff>
      <xdr:row>99</xdr:row>
      <xdr:rowOff>10716</xdr:rowOff>
    </xdr:to>
    <xdr:sp macro="" textlink="">
      <xdr:nvSpPr>
        <xdr:cNvPr id="682" name="円/楕円 681"/>
        <xdr:cNvSpPr/>
      </xdr:nvSpPr>
      <xdr:spPr>
        <a:xfrm>
          <a:off x="12763500" y="1688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1843</xdr:rowOff>
    </xdr:from>
    <xdr:ext cx="469744" cy="259045"/>
    <xdr:sp macro="" textlink="">
      <xdr:nvSpPr>
        <xdr:cNvPr id="683" name="テキスト ボックス 682"/>
        <xdr:cNvSpPr txBox="1"/>
      </xdr:nvSpPr>
      <xdr:spPr>
        <a:xfrm>
          <a:off x="12579427" y="169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142748</xdr:rowOff>
    </xdr:from>
    <xdr:to>
      <xdr:col>28</xdr:col>
      <xdr:colOff>314325</xdr:colOff>
      <xdr:row>39</xdr:row>
      <xdr:rowOff>44450</xdr:rowOff>
    </xdr:to>
    <xdr:cxnSp macro="">
      <xdr:nvCxnSpPr>
        <xdr:cNvPr id="721" name="直線コネクタ 720"/>
        <xdr:cNvCxnSpPr/>
      </xdr:nvCxnSpPr>
      <xdr:spPr>
        <a:xfrm>
          <a:off x="18656300" y="6486398"/>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91948</xdr:rowOff>
    </xdr:from>
    <xdr:to>
      <xdr:col>27</xdr:col>
      <xdr:colOff>161925</xdr:colOff>
      <xdr:row>38</xdr:row>
      <xdr:rowOff>22098</xdr:rowOff>
    </xdr:to>
    <xdr:sp macro="" textlink="">
      <xdr:nvSpPr>
        <xdr:cNvPr id="739" name="円/楕円 738"/>
        <xdr:cNvSpPr/>
      </xdr:nvSpPr>
      <xdr:spPr>
        <a:xfrm>
          <a:off x="18605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38625</xdr:rowOff>
    </xdr:from>
    <xdr:ext cx="469744" cy="259045"/>
    <xdr:sp macro="" textlink="">
      <xdr:nvSpPr>
        <xdr:cNvPr id="740" name="テキスト ボックス 739"/>
        <xdr:cNvSpPr txBox="1"/>
      </xdr:nvSpPr>
      <xdr:spPr>
        <a:xfrm>
          <a:off x="18421427" y="62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128346</xdr:rowOff>
    </xdr:from>
    <xdr:to>
      <xdr:col>32</xdr:col>
      <xdr:colOff>187325</xdr:colOff>
      <xdr:row>56</xdr:row>
      <xdr:rowOff>52984</xdr:rowOff>
    </xdr:to>
    <xdr:cxnSp macro="">
      <xdr:nvCxnSpPr>
        <xdr:cNvPr id="769" name="直線コネクタ 768"/>
        <xdr:cNvCxnSpPr/>
      </xdr:nvCxnSpPr>
      <xdr:spPr>
        <a:xfrm>
          <a:off x="21323300" y="9558096"/>
          <a:ext cx="838200" cy="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128346</xdr:rowOff>
    </xdr:from>
    <xdr:to>
      <xdr:col>31</xdr:col>
      <xdr:colOff>34925</xdr:colOff>
      <xdr:row>55</xdr:row>
      <xdr:rowOff>129032</xdr:rowOff>
    </xdr:to>
    <xdr:cxnSp macro="">
      <xdr:nvCxnSpPr>
        <xdr:cNvPr id="772" name="直線コネクタ 771"/>
        <xdr:cNvCxnSpPr/>
      </xdr:nvCxnSpPr>
      <xdr:spPr>
        <a:xfrm flipV="1">
          <a:off x="20434300" y="95580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102362</xdr:rowOff>
    </xdr:from>
    <xdr:to>
      <xdr:col>29</xdr:col>
      <xdr:colOff>517525</xdr:colOff>
      <xdr:row>55</xdr:row>
      <xdr:rowOff>129032</xdr:rowOff>
    </xdr:to>
    <xdr:cxnSp macro="">
      <xdr:nvCxnSpPr>
        <xdr:cNvPr id="775" name="直線コネクタ 774"/>
        <xdr:cNvCxnSpPr/>
      </xdr:nvCxnSpPr>
      <xdr:spPr>
        <a:xfrm>
          <a:off x="19545300" y="953211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168597</xdr:rowOff>
    </xdr:from>
    <xdr:ext cx="469744" cy="259045"/>
    <xdr:sp macro="" textlink="">
      <xdr:nvSpPr>
        <xdr:cNvPr id="777" name="テキスト ボックス 776"/>
        <xdr:cNvSpPr txBox="1"/>
      </xdr:nvSpPr>
      <xdr:spPr>
        <a:xfrm>
          <a:off x="20199427"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102362</xdr:rowOff>
    </xdr:from>
    <xdr:to>
      <xdr:col>28</xdr:col>
      <xdr:colOff>314325</xdr:colOff>
      <xdr:row>56</xdr:row>
      <xdr:rowOff>3378</xdr:rowOff>
    </xdr:to>
    <xdr:cxnSp macro="">
      <xdr:nvCxnSpPr>
        <xdr:cNvPr id="778" name="直線コネクタ 777"/>
        <xdr:cNvCxnSpPr/>
      </xdr:nvCxnSpPr>
      <xdr:spPr>
        <a:xfrm flipV="1">
          <a:off x="18656300" y="9532112"/>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164863</xdr:rowOff>
    </xdr:from>
    <xdr:ext cx="469744" cy="259045"/>
    <xdr:sp macro="" textlink="">
      <xdr:nvSpPr>
        <xdr:cNvPr id="780" name="テキスト ボックス 779"/>
        <xdr:cNvSpPr txBox="1"/>
      </xdr:nvSpPr>
      <xdr:spPr>
        <a:xfrm>
          <a:off x="1931042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143603</xdr:rowOff>
    </xdr:from>
    <xdr:ext cx="469744" cy="259045"/>
    <xdr:sp macro="" textlink="">
      <xdr:nvSpPr>
        <xdr:cNvPr id="782" name="テキスト ボックス 781"/>
        <xdr:cNvSpPr txBox="1"/>
      </xdr:nvSpPr>
      <xdr:spPr>
        <a:xfrm>
          <a:off x="18421427"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2184</xdr:rowOff>
    </xdr:from>
    <xdr:to>
      <xdr:col>32</xdr:col>
      <xdr:colOff>238125</xdr:colOff>
      <xdr:row>56</xdr:row>
      <xdr:rowOff>103784</xdr:rowOff>
    </xdr:to>
    <xdr:sp macro="" textlink="">
      <xdr:nvSpPr>
        <xdr:cNvPr id="788" name="円/楕円 787"/>
        <xdr:cNvSpPr/>
      </xdr:nvSpPr>
      <xdr:spPr>
        <a:xfrm>
          <a:off x="22110700" y="96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25061</xdr:rowOff>
    </xdr:from>
    <xdr:ext cx="469744" cy="259045"/>
    <xdr:sp macro="" textlink="">
      <xdr:nvSpPr>
        <xdr:cNvPr id="789" name="貸付金該当値テキスト"/>
        <xdr:cNvSpPr txBox="1"/>
      </xdr:nvSpPr>
      <xdr:spPr>
        <a:xfrm>
          <a:off x="22212300" y="945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77546</xdr:rowOff>
    </xdr:from>
    <xdr:to>
      <xdr:col>31</xdr:col>
      <xdr:colOff>85725</xdr:colOff>
      <xdr:row>56</xdr:row>
      <xdr:rowOff>7696</xdr:rowOff>
    </xdr:to>
    <xdr:sp macro="" textlink="">
      <xdr:nvSpPr>
        <xdr:cNvPr id="790" name="円/楕円 789"/>
        <xdr:cNvSpPr/>
      </xdr:nvSpPr>
      <xdr:spPr>
        <a:xfrm>
          <a:off x="21272500" y="95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24223</xdr:rowOff>
    </xdr:from>
    <xdr:ext cx="469744" cy="259045"/>
    <xdr:sp macro="" textlink="">
      <xdr:nvSpPr>
        <xdr:cNvPr id="791" name="テキスト ボックス 790"/>
        <xdr:cNvSpPr txBox="1"/>
      </xdr:nvSpPr>
      <xdr:spPr>
        <a:xfrm>
          <a:off x="21088427" y="9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78232</xdr:rowOff>
    </xdr:from>
    <xdr:to>
      <xdr:col>29</xdr:col>
      <xdr:colOff>568325</xdr:colOff>
      <xdr:row>56</xdr:row>
      <xdr:rowOff>8382</xdr:rowOff>
    </xdr:to>
    <xdr:sp macro="" textlink="">
      <xdr:nvSpPr>
        <xdr:cNvPr id="792" name="円/楕円 791"/>
        <xdr:cNvSpPr/>
      </xdr:nvSpPr>
      <xdr:spPr>
        <a:xfrm>
          <a:off x="20383500" y="95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24909</xdr:rowOff>
    </xdr:from>
    <xdr:ext cx="469744" cy="259045"/>
    <xdr:sp macro="" textlink="">
      <xdr:nvSpPr>
        <xdr:cNvPr id="793" name="テキスト ボックス 792"/>
        <xdr:cNvSpPr txBox="1"/>
      </xdr:nvSpPr>
      <xdr:spPr>
        <a:xfrm>
          <a:off x="20199427" y="92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51562</xdr:rowOff>
    </xdr:from>
    <xdr:to>
      <xdr:col>28</xdr:col>
      <xdr:colOff>365125</xdr:colOff>
      <xdr:row>55</xdr:row>
      <xdr:rowOff>153162</xdr:rowOff>
    </xdr:to>
    <xdr:sp macro="" textlink="">
      <xdr:nvSpPr>
        <xdr:cNvPr id="794" name="円/楕円 793"/>
        <xdr:cNvSpPr/>
      </xdr:nvSpPr>
      <xdr:spPr>
        <a:xfrm>
          <a:off x="19494500" y="94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169689</xdr:rowOff>
    </xdr:from>
    <xdr:ext cx="469744" cy="259045"/>
    <xdr:sp macro="" textlink="">
      <xdr:nvSpPr>
        <xdr:cNvPr id="795" name="テキスト ボックス 794"/>
        <xdr:cNvSpPr txBox="1"/>
      </xdr:nvSpPr>
      <xdr:spPr>
        <a:xfrm>
          <a:off x="19310427" y="925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124028</xdr:rowOff>
    </xdr:from>
    <xdr:to>
      <xdr:col>27</xdr:col>
      <xdr:colOff>161925</xdr:colOff>
      <xdr:row>56</xdr:row>
      <xdr:rowOff>54178</xdr:rowOff>
    </xdr:to>
    <xdr:sp macro="" textlink="">
      <xdr:nvSpPr>
        <xdr:cNvPr id="796" name="円/楕円 795"/>
        <xdr:cNvSpPr/>
      </xdr:nvSpPr>
      <xdr:spPr>
        <a:xfrm>
          <a:off x="18605500" y="95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70705</xdr:rowOff>
    </xdr:from>
    <xdr:ext cx="469744" cy="259045"/>
    <xdr:sp macro="" textlink="">
      <xdr:nvSpPr>
        <xdr:cNvPr id="797" name="テキスト ボックス 796"/>
        <xdr:cNvSpPr txBox="1"/>
      </xdr:nvSpPr>
      <xdr:spPr>
        <a:xfrm>
          <a:off x="18421427" y="932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37592</xdr:rowOff>
    </xdr:from>
    <xdr:to>
      <xdr:col>32</xdr:col>
      <xdr:colOff>187325</xdr:colOff>
      <xdr:row>71</xdr:row>
      <xdr:rowOff>99771</xdr:rowOff>
    </xdr:to>
    <xdr:cxnSp macro="">
      <xdr:nvCxnSpPr>
        <xdr:cNvPr id="827" name="直線コネクタ 826"/>
        <xdr:cNvCxnSpPr/>
      </xdr:nvCxnSpPr>
      <xdr:spPr>
        <a:xfrm>
          <a:off x="21323300" y="12210542"/>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37592</xdr:rowOff>
    </xdr:from>
    <xdr:to>
      <xdr:col>31</xdr:col>
      <xdr:colOff>34925</xdr:colOff>
      <xdr:row>74</xdr:row>
      <xdr:rowOff>144538</xdr:rowOff>
    </xdr:to>
    <xdr:cxnSp macro="">
      <xdr:nvCxnSpPr>
        <xdr:cNvPr id="830" name="直線コネクタ 829"/>
        <xdr:cNvCxnSpPr/>
      </xdr:nvCxnSpPr>
      <xdr:spPr>
        <a:xfrm flipV="1">
          <a:off x="20434300" y="12210542"/>
          <a:ext cx="889000" cy="6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144538</xdr:rowOff>
    </xdr:from>
    <xdr:to>
      <xdr:col>29</xdr:col>
      <xdr:colOff>517525</xdr:colOff>
      <xdr:row>75</xdr:row>
      <xdr:rowOff>74638</xdr:rowOff>
    </xdr:to>
    <xdr:cxnSp macro="">
      <xdr:nvCxnSpPr>
        <xdr:cNvPr id="833" name="直線コネクタ 832"/>
        <xdr:cNvCxnSpPr/>
      </xdr:nvCxnSpPr>
      <xdr:spPr>
        <a:xfrm flipV="1">
          <a:off x="19545300" y="12831838"/>
          <a:ext cx="889000" cy="10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35" name="テキスト ボックス 834"/>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74638</xdr:rowOff>
    </xdr:from>
    <xdr:to>
      <xdr:col>28</xdr:col>
      <xdr:colOff>314325</xdr:colOff>
      <xdr:row>75</xdr:row>
      <xdr:rowOff>130201</xdr:rowOff>
    </xdr:to>
    <xdr:cxnSp macro="">
      <xdr:nvCxnSpPr>
        <xdr:cNvPr id="836" name="直線コネクタ 835"/>
        <xdr:cNvCxnSpPr/>
      </xdr:nvCxnSpPr>
      <xdr:spPr>
        <a:xfrm flipV="1">
          <a:off x="18656300" y="12933388"/>
          <a:ext cx="889000" cy="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70311</xdr:rowOff>
    </xdr:from>
    <xdr:ext cx="534377" cy="259045"/>
    <xdr:sp macro="" textlink="">
      <xdr:nvSpPr>
        <xdr:cNvPr id="838" name="テキスト ボックス 837"/>
        <xdr:cNvSpPr txBox="1"/>
      </xdr:nvSpPr>
      <xdr:spPr>
        <a:xfrm>
          <a:off x="19278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0" name="テキスト ボックス 839"/>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48971</xdr:rowOff>
    </xdr:from>
    <xdr:to>
      <xdr:col>32</xdr:col>
      <xdr:colOff>238125</xdr:colOff>
      <xdr:row>71</xdr:row>
      <xdr:rowOff>150571</xdr:rowOff>
    </xdr:to>
    <xdr:sp macro="" textlink="">
      <xdr:nvSpPr>
        <xdr:cNvPr id="846" name="円/楕円 845"/>
        <xdr:cNvSpPr/>
      </xdr:nvSpPr>
      <xdr:spPr>
        <a:xfrm>
          <a:off x="22110700" y="122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135348</xdr:rowOff>
    </xdr:from>
    <xdr:ext cx="599010" cy="259045"/>
    <xdr:sp macro="" textlink="">
      <xdr:nvSpPr>
        <xdr:cNvPr id="847" name="繰出金該当値テキスト"/>
        <xdr:cNvSpPr txBox="1"/>
      </xdr:nvSpPr>
      <xdr:spPr>
        <a:xfrm>
          <a:off x="22212300" y="1213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133,644</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158242</xdr:rowOff>
    </xdr:from>
    <xdr:to>
      <xdr:col>31</xdr:col>
      <xdr:colOff>85725</xdr:colOff>
      <xdr:row>71</xdr:row>
      <xdr:rowOff>88392</xdr:rowOff>
    </xdr:to>
    <xdr:sp macro="" textlink="">
      <xdr:nvSpPr>
        <xdr:cNvPr id="848" name="円/楕円 847"/>
        <xdr:cNvSpPr/>
      </xdr:nvSpPr>
      <xdr:spPr>
        <a:xfrm>
          <a:off x="21272500" y="1215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104919</xdr:rowOff>
    </xdr:from>
    <xdr:ext cx="599010" cy="259045"/>
    <xdr:sp macro="" textlink="">
      <xdr:nvSpPr>
        <xdr:cNvPr id="849" name="テキスト ボックス 848"/>
        <xdr:cNvSpPr txBox="1"/>
      </xdr:nvSpPr>
      <xdr:spPr>
        <a:xfrm>
          <a:off x="21023794" y="1193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93738</xdr:rowOff>
    </xdr:from>
    <xdr:to>
      <xdr:col>29</xdr:col>
      <xdr:colOff>568325</xdr:colOff>
      <xdr:row>75</xdr:row>
      <xdr:rowOff>23888</xdr:rowOff>
    </xdr:to>
    <xdr:sp macro="" textlink="">
      <xdr:nvSpPr>
        <xdr:cNvPr id="850" name="円/楕円 849"/>
        <xdr:cNvSpPr/>
      </xdr:nvSpPr>
      <xdr:spPr>
        <a:xfrm>
          <a:off x="20383500" y="127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40415</xdr:rowOff>
    </xdr:from>
    <xdr:ext cx="534377" cy="259045"/>
    <xdr:sp macro="" textlink="">
      <xdr:nvSpPr>
        <xdr:cNvPr id="851" name="テキスト ボックス 850"/>
        <xdr:cNvSpPr txBox="1"/>
      </xdr:nvSpPr>
      <xdr:spPr>
        <a:xfrm>
          <a:off x="20167111" y="12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23838</xdr:rowOff>
    </xdr:from>
    <xdr:to>
      <xdr:col>28</xdr:col>
      <xdr:colOff>365125</xdr:colOff>
      <xdr:row>75</xdr:row>
      <xdr:rowOff>125438</xdr:rowOff>
    </xdr:to>
    <xdr:sp macro="" textlink="">
      <xdr:nvSpPr>
        <xdr:cNvPr id="852" name="円/楕円 851"/>
        <xdr:cNvSpPr/>
      </xdr:nvSpPr>
      <xdr:spPr>
        <a:xfrm>
          <a:off x="19494500" y="128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141965</xdr:rowOff>
    </xdr:from>
    <xdr:ext cx="534377" cy="259045"/>
    <xdr:sp macro="" textlink="">
      <xdr:nvSpPr>
        <xdr:cNvPr id="853" name="テキスト ボックス 852"/>
        <xdr:cNvSpPr txBox="1"/>
      </xdr:nvSpPr>
      <xdr:spPr>
        <a:xfrm>
          <a:off x="19278111" y="126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79401</xdr:rowOff>
    </xdr:from>
    <xdr:to>
      <xdr:col>27</xdr:col>
      <xdr:colOff>161925</xdr:colOff>
      <xdr:row>76</xdr:row>
      <xdr:rowOff>9550</xdr:rowOff>
    </xdr:to>
    <xdr:sp macro="" textlink="">
      <xdr:nvSpPr>
        <xdr:cNvPr id="854" name="円/楕円 853"/>
        <xdr:cNvSpPr/>
      </xdr:nvSpPr>
      <xdr:spPr>
        <a:xfrm>
          <a:off x="18605500" y="1293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26078</xdr:rowOff>
    </xdr:from>
    <xdr:ext cx="534377" cy="259045"/>
    <xdr:sp macro="" textlink="">
      <xdr:nvSpPr>
        <xdr:cNvPr id="855" name="テキスト ボックス 854"/>
        <xdr:cNvSpPr txBox="1"/>
      </xdr:nvSpPr>
      <xdr:spPr>
        <a:xfrm>
          <a:off x="18389111" y="127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・歳出決算総額は、住民一人当たり約</a:t>
          </a:r>
          <a:r>
            <a:rPr kumimoji="1" lang="ja-JP" altLang="en-US" sz="1100">
              <a:solidFill>
                <a:schemeClr val="dk1"/>
              </a:solidFill>
              <a:effectLst/>
              <a:latin typeface="+mn-ea"/>
              <a:ea typeface="+mn-ea"/>
              <a:cs typeface="+mn-cs"/>
            </a:rPr>
            <a:t>１，０９９，３８０</a:t>
          </a:r>
          <a:r>
            <a:rPr kumimoji="1" lang="ja-JP" altLang="ja-JP" sz="1100">
              <a:solidFill>
                <a:schemeClr val="dk1"/>
              </a:solidFill>
              <a:effectLst/>
              <a:latin typeface="+mn-ea"/>
              <a:ea typeface="+mn-ea"/>
              <a:cs typeface="+mn-cs"/>
            </a:rPr>
            <a:t>円となっている。主な構成項目の中では、普通建設事業費が住民一人当たり</a:t>
          </a:r>
          <a:r>
            <a:rPr kumimoji="1" lang="ja-JP" altLang="en-US" sz="1100">
              <a:solidFill>
                <a:schemeClr val="dk1"/>
              </a:solidFill>
              <a:effectLst/>
              <a:latin typeface="+mn-ea"/>
              <a:ea typeface="+mn-ea"/>
              <a:cs typeface="+mn-cs"/>
            </a:rPr>
            <a:t>３７５</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９７円となっており、平成２</a:t>
          </a:r>
          <a:r>
            <a:rPr kumimoji="1" lang="ja-JP" altLang="en-US" sz="1100">
              <a:solidFill>
                <a:schemeClr val="dk1"/>
              </a:solidFill>
              <a:effectLst/>
              <a:latin typeface="+mn-ea"/>
              <a:ea typeface="+mn-ea"/>
              <a:cs typeface="+mn-cs"/>
            </a:rPr>
            <a:t>７</a:t>
          </a:r>
          <a:r>
            <a:rPr kumimoji="1" lang="ja-JP" altLang="ja-JP" sz="1100">
              <a:solidFill>
                <a:schemeClr val="dk1"/>
              </a:solidFill>
              <a:effectLst/>
              <a:latin typeface="+mn-ea"/>
              <a:ea typeface="+mn-ea"/>
              <a:cs typeface="+mn-cs"/>
            </a:rPr>
            <a:t>年度との比較では１</a:t>
          </a:r>
          <a:r>
            <a:rPr kumimoji="1" lang="ja-JP" altLang="en-US" sz="1100">
              <a:solidFill>
                <a:schemeClr val="dk1"/>
              </a:solidFill>
              <a:effectLst/>
              <a:latin typeface="+mn-ea"/>
              <a:ea typeface="+mn-ea"/>
              <a:cs typeface="+mn-cs"/>
            </a:rPr>
            <a:t>４０</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％増と大きく増加していることから類似団体平均と比べて高い水準にとなった。</a:t>
          </a:r>
          <a:r>
            <a:rPr kumimoji="1" lang="ja-JP" altLang="en-US" sz="1100">
              <a:latin typeface="+mn-ea"/>
              <a:ea typeface="+mn-ea"/>
            </a:rPr>
            <a:t>平成</a:t>
          </a:r>
          <a:r>
            <a:rPr kumimoji="1" lang="en-US" altLang="ja-JP" sz="1100">
              <a:latin typeface="+mn-ea"/>
              <a:ea typeface="+mn-ea"/>
            </a:rPr>
            <a:t>28</a:t>
          </a:r>
          <a:r>
            <a:rPr kumimoji="1" lang="ja-JP" altLang="en-US" sz="1100">
              <a:latin typeface="+mn-ea"/>
              <a:ea typeface="+mn-ea"/>
            </a:rPr>
            <a:t>年度は、普通建設事業費において多目的屋内運動場整備及び歴史文化館改修の各事業は完了したが、引き続きエネルギー環境教育体験施設整備事業、放射線防護対策施設建築工事、国体に向けた総合運動公園施設改修工事、国道２７号交通安全事業における用地先行取得、移転補償等や社会資本関係の町道改修等の大型事業が継続しており、さらに、自然光利用型連携ハウス整備事業補助金の増等で</a:t>
          </a:r>
          <a:r>
            <a:rPr kumimoji="1" lang="en-US" altLang="ja-JP" sz="1100">
              <a:latin typeface="+mn-ea"/>
              <a:ea typeface="+mn-ea"/>
            </a:rPr>
            <a:t>1</a:t>
          </a:r>
          <a:r>
            <a:rPr kumimoji="1" lang="ja-JP" altLang="en-US" sz="1100">
              <a:latin typeface="+mn-ea"/>
              <a:ea typeface="+mn-ea"/>
            </a:rPr>
            <a:t>億</a:t>
          </a:r>
          <a:r>
            <a:rPr kumimoji="1" lang="en-US" altLang="ja-JP" sz="1100">
              <a:latin typeface="+mn-ea"/>
              <a:ea typeface="+mn-ea"/>
            </a:rPr>
            <a:t>5,000</a:t>
          </a:r>
          <a:r>
            <a:rPr kumimoji="1" lang="ja-JP" altLang="en-US" sz="1100">
              <a:latin typeface="+mn-ea"/>
              <a:ea typeface="+mn-ea"/>
            </a:rPr>
            <a:t>万円、企業誘致助成金、企業誘致助成事業基金積立金、産業団地事業特別会計繰出金の増等で</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1,000</a:t>
          </a:r>
          <a:r>
            <a:rPr kumimoji="1" lang="ja-JP" altLang="en-US" sz="1100">
              <a:latin typeface="+mn-ea"/>
              <a:ea typeface="+mn-ea"/>
            </a:rPr>
            <a:t>万円といった支出も重なったことでその規模が膨らんだことも影響し、昨年を上回って過去</a:t>
          </a:r>
          <a:r>
            <a:rPr kumimoji="1" lang="en-US" altLang="ja-JP" sz="1100">
              <a:latin typeface="+mn-ea"/>
              <a:ea typeface="+mn-ea"/>
            </a:rPr>
            <a:t>10</a:t>
          </a:r>
          <a:r>
            <a:rPr kumimoji="1" lang="ja-JP" altLang="en-US" sz="1100">
              <a:latin typeface="+mn-ea"/>
              <a:ea typeface="+mn-ea"/>
            </a:rPr>
            <a:t>年で最高の決算規模となった。</a:t>
          </a:r>
          <a:r>
            <a:rPr kumimoji="1" lang="ja-JP" altLang="ja-JP" sz="1100">
              <a:solidFill>
                <a:schemeClr val="dk1"/>
              </a:solidFill>
              <a:effectLst/>
              <a:latin typeface="+mn-lt"/>
              <a:ea typeface="+mn-ea"/>
              <a:cs typeface="+mn-cs"/>
            </a:rPr>
            <a:t>今後は平成２８年度に策定され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公共施設等総合管理計画に基づき、事業の取捨選択を徹底していくことで、事業費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a:t>
          </a:r>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9,867
9,828
152.35
11,305,161
10,847,586
401,403
3,862,444
5,472,714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117475</xdr:rowOff>
    </xdr:from>
    <xdr:to>
      <xdr:col>6</xdr:col>
      <xdr:colOff>511175</xdr:colOff>
      <xdr:row>36</xdr:row>
      <xdr:rowOff>103378</xdr:rowOff>
    </xdr:to>
    <xdr:cxnSp macro="">
      <xdr:nvCxnSpPr>
        <xdr:cNvPr id="61" name="直線コネクタ 60"/>
        <xdr:cNvCxnSpPr/>
      </xdr:nvCxnSpPr>
      <xdr:spPr>
        <a:xfrm>
          <a:off x="3797300" y="6118225"/>
          <a:ext cx="8382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117475</xdr:rowOff>
    </xdr:from>
    <xdr:to>
      <xdr:col>5</xdr:col>
      <xdr:colOff>358775</xdr:colOff>
      <xdr:row>36</xdr:row>
      <xdr:rowOff>49530</xdr:rowOff>
    </xdr:to>
    <xdr:cxnSp macro="">
      <xdr:nvCxnSpPr>
        <xdr:cNvPr id="64" name="直線コネクタ 63"/>
        <xdr:cNvCxnSpPr/>
      </xdr:nvCxnSpPr>
      <xdr:spPr>
        <a:xfrm flipV="1">
          <a:off x="2908300" y="6118225"/>
          <a:ext cx="889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30734</xdr:rowOff>
    </xdr:from>
    <xdr:to>
      <xdr:col>4</xdr:col>
      <xdr:colOff>155575</xdr:colOff>
      <xdr:row>36</xdr:row>
      <xdr:rowOff>49530</xdr:rowOff>
    </xdr:to>
    <xdr:cxnSp macro="">
      <xdr:nvCxnSpPr>
        <xdr:cNvPr id="67" name="直線コネクタ 66"/>
        <xdr:cNvCxnSpPr/>
      </xdr:nvCxnSpPr>
      <xdr:spPr>
        <a:xfrm>
          <a:off x="2019300" y="6202934"/>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100601</xdr:rowOff>
    </xdr:from>
    <xdr:ext cx="469744" cy="259045"/>
    <xdr:sp macro="" textlink="">
      <xdr:nvSpPr>
        <xdr:cNvPr id="69" name="テキスト ボックス 68"/>
        <xdr:cNvSpPr txBox="1"/>
      </xdr:nvSpPr>
      <xdr:spPr>
        <a:xfrm>
          <a:off x="2673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147320</xdr:rowOff>
    </xdr:from>
    <xdr:to>
      <xdr:col>2</xdr:col>
      <xdr:colOff>638175</xdr:colOff>
      <xdr:row>36</xdr:row>
      <xdr:rowOff>30734</xdr:rowOff>
    </xdr:to>
    <xdr:cxnSp macro="">
      <xdr:nvCxnSpPr>
        <xdr:cNvPr id="70" name="直線コネクタ 69"/>
        <xdr:cNvCxnSpPr/>
      </xdr:nvCxnSpPr>
      <xdr:spPr>
        <a:xfrm>
          <a:off x="1130300" y="614807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114571</xdr:rowOff>
    </xdr:from>
    <xdr:ext cx="469744" cy="259045"/>
    <xdr:sp macro="" textlink="">
      <xdr:nvSpPr>
        <xdr:cNvPr id="72" name="テキスト ボックス 71"/>
        <xdr:cNvSpPr txBox="1"/>
      </xdr:nvSpPr>
      <xdr:spPr>
        <a:xfrm>
          <a:off x="1784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94124</xdr:rowOff>
    </xdr:from>
    <xdr:ext cx="469744" cy="259045"/>
    <xdr:sp macro="" textlink="">
      <xdr:nvSpPr>
        <xdr:cNvPr id="74" name="テキスト ボックス 73"/>
        <xdr:cNvSpPr txBox="1"/>
      </xdr:nvSpPr>
      <xdr:spPr>
        <a:xfrm>
          <a:off x="895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52578</xdr:rowOff>
    </xdr:from>
    <xdr:to>
      <xdr:col>6</xdr:col>
      <xdr:colOff>561975</xdr:colOff>
      <xdr:row>36</xdr:row>
      <xdr:rowOff>154178</xdr:rowOff>
    </xdr:to>
    <xdr:sp macro="" textlink="">
      <xdr:nvSpPr>
        <xdr:cNvPr id="80" name="円/楕円 79"/>
        <xdr:cNvSpPr/>
      </xdr:nvSpPr>
      <xdr:spPr>
        <a:xfrm>
          <a:off x="45847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75455</xdr:rowOff>
    </xdr:from>
    <xdr:ext cx="469744" cy="259045"/>
    <xdr:sp macro="" textlink="">
      <xdr:nvSpPr>
        <xdr:cNvPr id="81" name="議会費該当値テキスト"/>
        <xdr:cNvSpPr txBox="1"/>
      </xdr:nvSpPr>
      <xdr:spPr>
        <a:xfrm>
          <a:off x="4686300" y="60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66675</xdr:rowOff>
    </xdr:from>
    <xdr:to>
      <xdr:col>5</xdr:col>
      <xdr:colOff>409575</xdr:colOff>
      <xdr:row>35</xdr:row>
      <xdr:rowOff>168275</xdr:rowOff>
    </xdr:to>
    <xdr:sp macro="" textlink="">
      <xdr:nvSpPr>
        <xdr:cNvPr id="82" name="円/楕円 81"/>
        <xdr:cNvSpPr/>
      </xdr:nvSpPr>
      <xdr:spPr>
        <a:xfrm>
          <a:off x="37465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13352</xdr:rowOff>
    </xdr:from>
    <xdr:ext cx="534377" cy="259045"/>
    <xdr:sp macro="" textlink="">
      <xdr:nvSpPr>
        <xdr:cNvPr id="83" name="テキスト ボックス 82"/>
        <xdr:cNvSpPr txBox="1"/>
      </xdr:nvSpPr>
      <xdr:spPr>
        <a:xfrm>
          <a:off x="3530111" y="584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170180</xdr:rowOff>
    </xdr:from>
    <xdr:to>
      <xdr:col>4</xdr:col>
      <xdr:colOff>206375</xdr:colOff>
      <xdr:row>36</xdr:row>
      <xdr:rowOff>100330</xdr:rowOff>
    </xdr:to>
    <xdr:sp macro="" textlink="">
      <xdr:nvSpPr>
        <xdr:cNvPr id="84" name="円/楕円 83"/>
        <xdr:cNvSpPr/>
      </xdr:nvSpPr>
      <xdr:spPr>
        <a:xfrm>
          <a:off x="2857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116857</xdr:rowOff>
    </xdr:from>
    <xdr:ext cx="534377" cy="259045"/>
    <xdr:sp macro="" textlink="">
      <xdr:nvSpPr>
        <xdr:cNvPr id="85" name="テキスト ボックス 84"/>
        <xdr:cNvSpPr txBox="1"/>
      </xdr:nvSpPr>
      <xdr:spPr>
        <a:xfrm>
          <a:off x="2641111" y="59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151384</xdr:rowOff>
    </xdr:from>
    <xdr:to>
      <xdr:col>3</xdr:col>
      <xdr:colOff>3175</xdr:colOff>
      <xdr:row>36</xdr:row>
      <xdr:rowOff>81534</xdr:rowOff>
    </xdr:to>
    <xdr:sp macro="" textlink="">
      <xdr:nvSpPr>
        <xdr:cNvPr id="86" name="円/楕円 85"/>
        <xdr:cNvSpPr/>
      </xdr:nvSpPr>
      <xdr:spPr>
        <a:xfrm>
          <a:off x="1968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98061</xdr:rowOff>
    </xdr:from>
    <xdr:ext cx="534377" cy="259045"/>
    <xdr:sp macro="" textlink="">
      <xdr:nvSpPr>
        <xdr:cNvPr id="87" name="テキスト ボックス 86"/>
        <xdr:cNvSpPr txBox="1"/>
      </xdr:nvSpPr>
      <xdr:spPr>
        <a:xfrm>
          <a:off x="17521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96520</xdr:rowOff>
    </xdr:from>
    <xdr:to>
      <xdr:col>1</xdr:col>
      <xdr:colOff>485775</xdr:colOff>
      <xdr:row>36</xdr:row>
      <xdr:rowOff>26670</xdr:rowOff>
    </xdr:to>
    <xdr:sp macro="" textlink="">
      <xdr:nvSpPr>
        <xdr:cNvPr id="88" name="円/楕円 87"/>
        <xdr:cNvSpPr/>
      </xdr:nvSpPr>
      <xdr:spPr>
        <a:xfrm>
          <a:off x="1079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43197</xdr:rowOff>
    </xdr:from>
    <xdr:ext cx="534377" cy="259045"/>
    <xdr:sp macro="" textlink="">
      <xdr:nvSpPr>
        <xdr:cNvPr id="89" name="テキスト ボックス 88"/>
        <xdr:cNvSpPr txBox="1"/>
      </xdr:nvSpPr>
      <xdr:spPr>
        <a:xfrm>
          <a:off x="863111" y="587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58837</xdr:rowOff>
    </xdr:from>
    <xdr:to>
      <xdr:col>6</xdr:col>
      <xdr:colOff>511175</xdr:colOff>
      <xdr:row>58</xdr:row>
      <xdr:rowOff>61151</xdr:rowOff>
    </xdr:to>
    <xdr:cxnSp macro="">
      <xdr:nvCxnSpPr>
        <xdr:cNvPr id="120" name="直線コネクタ 119"/>
        <xdr:cNvCxnSpPr/>
      </xdr:nvCxnSpPr>
      <xdr:spPr>
        <a:xfrm flipV="1">
          <a:off x="3797300" y="9831487"/>
          <a:ext cx="838200" cy="17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61151</xdr:rowOff>
    </xdr:from>
    <xdr:to>
      <xdr:col>5</xdr:col>
      <xdr:colOff>358775</xdr:colOff>
      <xdr:row>58</xdr:row>
      <xdr:rowOff>74923</xdr:rowOff>
    </xdr:to>
    <xdr:cxnSp macro="">
      <xdr:nvCxnSpPr>
        <xdr:cNvPr id="123" name="直線コネクタ 122"/>
        <xdr:cNvCxnSpPr/>
      </xdr:nvCxnSpPr>
      <xdr:spPr>
        <a:xfrm flipV="1">
          <a:off x="2908300" y="10005251"/>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80499</xdr:rowOff>
    </xdr:from>
    <xdr:to>
      <xdr:col>4</xdr:col>
      <xdr:colOff>155575</xdr:colOff>
      <xdr:row>58</xdr:row>
      <xdr:rowOff>74923</xdr:rowOff>
    </xdr:to>
    <xdr:cxnSp macro="">
      <xdr:nvCxnSpPr>
        <xdr:cNvPr id="126" name="直線コネクタ 125"/>
        <xdr:cNvCxnSpPr/>
      </xdr:nvCxnSpPr>
      <xdr:spPr>
        <a:xfrm>
          <a:off x="2019300" y="9853149"/>
          <a:ext cx="889000" cy="1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80499</xdr:rowOff>
    </xdr:from>
    <xdr:to>
      <xdr:col>2</xdr:col>
      <xdr:colOff>638175</xdr:colOff>
      <xdr:row>58</xdr:row>
      <xdr:rowOff>112193</xdr:rowOff>
    </xdr:to>
    <xdr:cxnSp macro="">
      <xdr:nvCxnSpPr>
        <xdr:cNvPr id="129" name="直線コネクタ 128"/>
        <xdr:cNvCxnSpPr/>
      </xdr:nvCxnSpPr>
      <xdr:spPr>
        <a:xfrm flipV="1">
          <a:off x="1130300" y="9853149"/>
          <a:ext cx="889000" cy="2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144558</xdr:rowOff>
    </xdr:from>
    <xdr:ext cx="599010" cy="259045"/>
    <xdr:sp macro="" textlink="">
      <xdr:nvSpPr>
        <xdr:cNvPr id="131" name="テキスト ボックス 130"/>
        <xdr:cNvSpPr txBox="1"/>
      </xdr:nvSpPr>
      <xdr:spPr>
        <a:xfrm>
          <a:off x="1719794" y="1008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168525</xdr:rowOff>
    </xdr:from>
    <xdr:ext cx="534377" cy="259045"/>
    <xdr:sp macro="" textlink="">
      <xdr:nvSpPr>
        <xdr:cNvPr id="133" name="テキスト ボックス 132"/>
        <xdr:cNvSpPr txBox="1"/>
      </xdr:nvSpPr>
      <xdr:spPr>
        <a:xfrm>
          <a:off x="863111" y="101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8037</xdr:rowOff>
    </xdr:from>
    <xdr:to>
      <xdr:col>6</xdr:col>
      <xdr:colOff>561975</xdr:colOff>
      <xdr:row>57</xdr:row>
      <xdr:rowOff>109637</xdr:rowOff>
    </xdr:to>
    <xdr:sp macro="" textlink="">
      <xdr:nvSpPr>
        <xdr:cNvPr id="139" name="円/楕円 138"/>
        <xdr:cNvSpPr/>
      </xdr:nvSpPr>
      <xdr:spPr>
        <a:xfrm>
          <a:off x="4584700" y="97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30914</xdr:rowOff>
    </xdr:from>
    <xdr:ext cx="599010" cy="259045"/>
    <xdr:sp macro="" textlink="">
      <xdr:nvSpPr>
        <xdr:cNvPr id="140" name="総務費該当値テキスト"/>
        <xdr:cNvSpPr txBox="1"/>
      </xdr:nvSpPr>
      <xdr:spPr>
        <a:xfrm>
          <a:off x="4686300" y="963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10351</xdr:rowOff>
    </xdr:from>
    <xdr:to>
      <xdr:col>5</xdr:col>
      <xdr:colOff>409575</xdr:colOff>
      <xdr:row>58</xdr:row>
      <xdr:rowOff>111951</xdr:rowOff>
    </xdr:to>
    <xdr:sp macro="" textlink="">
      <xdr:nvSpPr>
        <xdr:cNvPr id="141" name="円/楕円 140"/>
        <xdr:cNvSpPr/>
      </xdr:nvSpPr>
      <xdr:spPr>
        <a:xfrm>
          <a:off x="3746500" y="99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103078</xdr:rowOff>
    </xdr:from>
    <xdr:ext cx="599010" cy="259045"/>
    <xdr:sp macro="" textlink="">
      <xdr:nvSpPr>
        <xdr:cNvPr id="142" name="テキスト ボックス 141"/>
        <xdr:cNvSpPr txBox="1"/>
      </xdr:nvSpPr>
      <xdr:spPr>
        <a:xfrm>
          <a:off x="3497794" y="100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24123</xdr:rowOff>
    </xdr:from>
    <xdr:to>
      <xdr:col>4</xdr:col>
      <xdr:colOff>206375</xdr:colOff>
      <xdr:row>58</xdr:row>
      <xdr:rowOff>125723</xdr:rowOff>
    </xdr:to>
    <xdr:sp macro="" textlink="">
      <xdr:nvSpPr>
        <xdr:cNvPr id="143" name="円/楕円 142"/>
        <xdr:cNvSpPr/>
      </xdr:nvSpPr>
      <xdr:spPr>
        <a:xfrm>
          <a:off x="2857500" y="99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116850</xdr:rowOff>
    </xdr:from>
    <xdr:ext cx="599010" cy="259045"/>
    <xdr:sp macro="" textlink="">
      <xdr:nvSpPr>
        <xdr:cNvPr id="144" name="テキスト ボックス 143"/>
        <xdr:cNvSpPr txBox="1"/>
      </xdr:nvSpPr>
      <xdr:spPr>
        <a:xfrm>
          <a:off x="2608794" y="1006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29699</xdr:rowOff>
    </xdr:from>
    <xdr:to>
      <xdr:col>3</xdr:col>
      <xdr:colOff>3175</xdr:colOff>
      <xdr:row>57</xdr:row>
      <xdr:rowOff>131299</xdr:rowOff>
    </xdr:to>
    <xdr:sp macro="" textlink="">
      <xdr:nvSpPr>
        <xdr:cNvPr id="145" name="円/楕円 144"/>
        <xdr:cNvSpPr/>
      </xdr:nvSpPr>
      <xdr:spPr>
        <a:xfrm>
          <a:off x="1968500" y="98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147826</xdr:rowOff>
    </xdr:from>
    <xdr:ext cx="599010" cy="259045"/>
    <xdr:sp macro="" textlink="">
      <xdr:nvSpPr>
        <xdr:cNvPr id="146" name="テキスト ボックス 145"/>
        <xdr:cNvSpPr txBox="1"/>
      </xdr:nvSpPr>
      <xdr:spPr>
        <a:xfrm>
          <a:off x="1719794" y="95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61393</xdr:rowOff>
    </xdr:from>
    <xdr:to>
      <xdr:col>1</xdr:col>
      <xdr:colOff>485775</xdr:colOff>
      <xdr:row>58</xdr:row>
      <xdr:rowOff>162993</xdr:rowOff>
    </xdr:to>
    <xdr:sp macro="" textlink="">
      <xdr:nvSpPr>
        <xdr:cNvPr id="147" name="円/楕円 146"/>
        <xdr:cNvSpPr/>
      </xdr:nvSpPr>
      <xdr:spPr>
        <a:xfrm>
          <a:off x="1079500" y="100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8070</xdr:rowOff>
    </xdr:from>
    <xdr:ext cx="534377" cy="259045"/>
    <xdr:sp macro="" textlink="">
      <xdr:nvSpPr>
        <xdr:cNvPr id="148" name="テキスト ボックス 147"/>
        <xdr:cNvSpPr txBox="1"/>
      </xdr:nvSpPr>
      <xdr:spPr>
        <a:xfrm>
          <a:off x="863111" y="97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26108</xdr:rowOff>
    </xdr:from>
    <xdr:to>
      <xdr:col>6</xdr:col>
      <xdr:colOff>511175</xdr:colOff>
      <xdr:row>75</xdr:row>
      <xdr:rowOff>88167</xdr:rowOff>
    </xdr:to>
    <xdr:cxnSp macro="">
      <xdr:nvCxnSpPr>
        <xdr:cNvPr id="180" name="直線コネクタ 179"/>
        <xdr:cNvCxnSpPr/>
      </xdr:nvCxnSpPr>
      <xdr:spPr>
        <a:xfrm>
          <a:off x="3797300" y="12884858"/>
          <a:ext cx="8382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23190</xdr:rowOff>
    </xdr:from>
    <xdr:to>
      <xdr:col>5</xdr:col>
      <xdr:colOff>358775</xdr:colOff>
      <xdr:row>75</xdr:row>
      <xdr:rowOff>26108</xdr:rowOff>
    </xdr:to>
    <xdr:cxnSp macro="">
      <xdr:nvCxnSpPr>
        <xdr:cNvPr id="183" name="直線コネクタ 182"/>
        <xdr:cNvCxnSpPr/>
      </xdr:nvCxnSpPr>
      <xdr:spPr>
        <a:xfrm>
          <a:off x="2908300" y="12881940"/>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97104</xdr:rowOff>
    </xdr:from>
    <xdr:to>
      <xdr:col>4</xdr:col>
      <xdr:colOff>155575</xdr:colOff>
      <xdr:row>75</xdr:row>
      <xdr:rowOff>23190</xdr:rowOff>
    </xdr:to>
    <xdr:cxnSp macro="">
      <xdr:nvCxnSpPr>
        <xdr:cNvPr id="186" name="直線コネクタ 185"/>
        <xdr:cNvCxnSpPr/>
      </xdr:nvCxnSpPr>
      <xdr:spPr>
        <a:xfrm>
          <a:off x="2019300" y="12612954"/>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112743</xdr:rowOff>
    </xdr:from>
    <xdr:ext cx="599010" cy="259045"/>
    <xdr:sp macro="" textlink="">
      <xdr:nvSpPr>
        <xdr:cNvPr id="188" name="テキスト ボックス 187"/>
        <xdr:cNvSpPr txBox="1"/>
      </xdr:nvSpPr>
      <xdr:spPr>
        <a:xfrm>
          <a:off x="2608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97104</xdr:rowOff>
    </xdr:from>
    <xdr:to>
      <xdr:col>2</xdr:col>
      <xdr:colOff>638175</xdr:colOff>
      <xdr:row>76</xdr:row>
      <xdr:rowOff>46082</xdr:rowOff>
    </xdr:to>
    <xdr:cxnSp macro="">
      <xdr:nvCxnSpPr>
        <xdr:cNvPr id="189" name="直線コネクタ 188"/>
        <xdr:cNvCxnSpPr/>
      </xdr:nvCxnSpPr>
      <xdr:spPr>
        <a:xfrm flipV="1">
          <a:off x="1130300" y="12612954"/>
          <a:ext cx="889000" cy="46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66467</xdr:rowOff>
    </xdr:from>
    <xdr:ext cx="599010" cy="259045"/>
    <xdr:sp macro="" textlink="">
      <xdr:nvSpPr>
        <xdr:cNvPr id="191" name="テキスト ボックス 190"/>
        <xdr:cNvSpPr txBox="1"/>
      </xdr:nvSpPr>
      <xdr:spPr>
        <a:xfrm>
          <a:off x="1719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77940</xdr:rowOff>
    </xdr:from>
    <xdr:ext cx="599010" cy="259045"/>
    <xdr:sp macro="" textlink="">
      <xdr:nvSpPr>
        <xdr:cNvPr id="193" name="テキスト ボックス 192"/>
        <xdr:cNvSpPr txBox="1"/>
      </xdr:nvSpPr>
      <xdr:spPr>
        <a:xfrm>
          <a:off x="830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37367</xdr:rowOff>
    </xdr:from>
    <xdr:to>
      <xdr:col>6</xdr:col>
      <xdr:colOff>561975</xdr:colOff>
      <xdr:row>75</xdr:row>
      <xdr:rowOff>138967</xdr:rowOff>
    </xdr:to>
    <xdr:sp macro="" textlink="">
      <xdr:nvSpPr>
        <xdr:cNvPr id="199" name="円/楕円 198"/>
        <xdr:cNvSpPr/>
      </xdr:nvSpPr>
      <xdr:spPr>
        <a:xfrm>
          <a:off x="4584700" y="12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15794</xdr:rowOff>
    </xdr:from>
    <xdr:ext cx="599010" cy="259045"/>
    <xdr:sp macro="" textlink="">
      <xdr:nvSpPr>
        <xdr:cNvPr id="200" name="民生費該当値テキスト"/>
        <xdr:cNvSpPr txBox="1"/>
      </xdr:nvSpPr>
      <xdr:spPr>
        <a:xfrm>
          <a:off x="4686300" y="1287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153,984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146758</xdr:rowOff>
    </xdr:from>
    <xdr:to>
      <xdr:col>5</xdr:col>
      <xdr:colOff>409575</xdr:colOff>
      <xdr:row>75</xdr:row>
      <xdr:rowOff>76908</xdr:rowOff>
    </xdr:to>
    <xdr:sp macro="" textlink="">
      <xdr:nvSpPr>
        <xdr:cNvPr id="201" name="円/楕円 200"/>
        <xdr:cNvSpPr/>
      </xdr:nvSpPr>
      <xdr:spPr>
        <a:xfrm>
          <a:off x="3746500" y="128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93435</xdr:rowOff>
    </xdr:from>
    <xdr:ext cx="599010" cy="259045"/>
    <xdr:sp macro="" textlink="">
      <xdr:nvSpPr>
        <xdr:cNvPr id="202" name="テキスト ボックス 201"/>
        <xdr:cNvSpPr txBox="1"/>
      </xdr:nvSpPr>
      <xdr:spPr>
        <a:xfrm>
          <a:off x="3497794" y="126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143840</xdr:rowOff>
    </xdr:from>
    <xdr:to>
      <xdr:col>4</xdr:col>
      <xdr:colOff>206375</xdr:colOff>
      <xdr:row>75</xdr:row>
      <xdr:rowOff>73990</xdr:rowOff>
    </xdr:to>
    <xdr:sp macro="" textlink="">
      <xdr:nvSpPr>
        <xdr:cNvPr id="203" name="円/楕円 202"/>
        <xdr:cNvSpPr/>
      </xdr:nvSpPr>
      <xdr:spPr>
        <a:xfrm>
          <a:off x="2857500" y="128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90517</xdr:rowOff>
    </xdr:from>
    <xdr:ext cx="599010" cy="259045"/>
    <xdr:sp macro="" textlink="">
      <xdr:nvSpPr>
        <xdr:cNvPr id="204" name="テキスト ボックス 203"/>
        <xdr:cNvSpPr txBox="1"/>
      </xdr:nvSpPr>
      <xdr:spPr>
        <a:xfrm>
          <a:off x="2608794" y="126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46304</xdr:rowOff>
    </xdr:from>
    <xdr:to>
      <xdr:col>3</xdr:col>
      <xdr:colOff>3175</xdr:colOff>
      <xdr:row>73</xdr:row>
      <xdr:rowOff>147904</xdr:rowOff>
    </xdr:to>
    <xdr:sp macro="" textlink="">
      <xdr:nvSpPr>
        <xdr:cNvPr id="205" name="円/楕円 204"/>
        <xdr:cNvSpPr/>
      </xdr:nvSpPr>
      <xdr:spPr>
        <a:xfrm>
          <a:off x="1968500" y="125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164431</xdr:rowOff>
    </xdr:from>
    <xdr:ext cx="599010" cy="259045"/>
    <xdr:sp macro="" textlink="">
      <xdr:nvSpPr>
        <xdr:cNvPr id="206" name="テキスト ボックス 205"/>
        <xdr:cNvSpPr txBox="1"/>
      </xdr:nvSpPr>
      <xdr:spPr>
        <a:xfrm>
          <a:off x="1719794" y="123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184,663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166732</xdr:rowOff>
    </xdr:from>
    <xdr:to>
      <xdr:col>1</xdr:col>
      <xdr:colOff>485775</xdr:colOff>
      <xdr:row>76</xdr:row>
      <xdr:rowOff>96882</xdr:rowOff>
    </xdr:to>
    <xdr:sp macro="" textlink="">
      <xdr:nvSpPr>
        <xdr:cNvPr id="207" name="円/楕円 206"/>
        <xdr:cNvSpPr/>
      </xdr:nvSpPr>
      <xdr:spPr>
        <a:xfrm>
          <a:off x="1079500" y="130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113410</xdr:rowOff>
    </xdr:from>
    <xdr:ext cx="599010" cy="259045"/>
    <xdr:sp macro="" textlink="">
      <xdr:nvSpPr>
        <xdr:cNvPr id="208" name="テキスト ボックス 207"/>
        <xdr:cNvSpPr txBox="1"/>
      </xdr:nvSpPr>
      <xdr:spPr>
        <a:xfrm>
          <a:off x="830794" y="1280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57153</xdr:rowOff>
    </xdr:from>
    <xdr:to>
      <xdr:col>6</xdr:col>
      <xdr:colOff>511175</xdr:colOff>
      <xdr:row>96</xdr:row>
      <xdr:rowOff>65300</xdr:rowOff>
    </xdr:to>
    <xdr:cxnSp macro="">
      <xdr:nvCxnSpPr>
        <xdr:cNvPr id="235" name="直線コネクタ 234"/>
        <xdr:cNvCxnSpPr/>
      </xdr:nvCxnSpPr>
      <xdr:spPr>
        <a:xfrm>
          <a:off x="3797300" y="16516353"/>
          <a:ext cx="8382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169098</xdr:rowOff>
    </xdr:from>
    <xdr:to>
      <xdr:col>5</xdr:col>
      <xdr:colOff>358775</xdr:colOff>
      <xdr:row>96</xdr:row>
      <xdr:rowOff>57153</xdr:rowOff>
    </xdr:to>
    <xdr:cxnSp macro="">
      <xdr:nvCxnSpPr>
        <xdr:cNvPr id="238" name="直線コネクタ 237"/>
        <xdr:cNvCxnSpPr/>
      </xdr:nvCxnSpPr>
      <xdr:spPr>
        <a:xfrm>
          <a:off x="2908300" y="16456848"/>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169098</xdr:rowOff>
    </xdr:from>
    <xdr:to>
      <xdr:col>4</xdr:col>
      <xdr:colOff>155575</xdr:colOff>
      <xdr:row>96</xdr:row>
      <xdr:rowOff>90922</xdr:rowOff>
    </xdr:to>
    <xdr:cxnSp macro="">
      <xdr:nvCxnSpPr>
        <xdr:cNvPr id="241" name="直線コネクタ 240"/>
        <xdr:cNvCxnSpPr/>
      </xdr:nvCxnSpPr>
      <xdr:spPr>
        <a:xfrm flipV="1">
          <a:off x="2019300" y="16456848"/>
          <a:ext cx="889000" cy="9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43" name="テキスト ボックス 242"/>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90922</xdr:rowOff>
    </xdr:from>
    <xdr:to>
      <xdr:col>2</xdr:col>
      <xdr:colOff>638175</xdr:colOff>
      <xdr:row>96</xdr:row>
      <xdr:rowOff>110449</xdr:rowOff>
    </xdr:to>
    <xdr:cxnSp macro="">
      <xdr:nvCxnSpPr>
        <xdr:cNvPr id="244" name="直線コネクタ 243"/>
        <xdr:cNvCxnSpPr/>
      </xdr:nvCxnSpPr>
      <xdr:spPr>
        <a:xfrm flipV="1">
          <a:off x="1130300" y="16550122"/>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46" name="テキスト ボックス 245"/>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8" name="テキスト ボックス 247"/>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14500</xdr:rowOff>
    </xdr:from>
    <xdr:to>
      <xdr:col>6</xdr:col>
      <xdr:colOff>561975</xdr:colOff>
      <xdr:row>96</xdr:row>
      <xdr:rowOff>116100</xdr:rowOff>
    </xdr:to>
    <xdr:sp macro="" textlink="">
      <xdr:nvSpPr>
        <xdr:cNvPr id="254" name="円/楕円 253"/>
        <xdr:cNvSpPr/>
      </xdr:nvSpPr>
      <xdr:spPr>
        <a:xfrm>
          <a:off x="4584700" y="164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37377</xdr:rowOff>
    </xdr:from>
    <xdr:ext cx="534377" cy="259045"/>
    <xdr:sp macro="" textlink="">
      <xdr:nvSpPr>
        <xdr:cNvPr id="255" name="衛生費該当値テキスト"/>
        <xdr:cNvSpPr txBox="1"/>
      </xdr:nvSpPr>
      <xdr:spPr>
        <a:xfrm>
          <a:off x="4686300" y="163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6353</xdr:rowOff>
    </xdr:from>
    <xdr:to>
      <xdr:col>5</xdr:col>
      <xdr:colOff>409575</xdr:colOff>
      <xdr:row>96</xdr:row>
      <xdr:rowOff>107953</xdr:rowOff>
    </xdr:to>
    <xdr:sp macro="" textlink="">
      <xdr:nvSpPr>
        <xdr:cNvPr id="256" name="円/楕円 255"/>
        <xdr:cNvSpPr/>
      </xdr:nvSpPr>
      <xdr:spPr>
        <a:xfrm>
          <a:off x="3746500" y="164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124480</xdr:rowOff>
    </xdr:from>
    <xdr:ext cx="534377" cy="259045"/>
    <xdr:sp macro="" textlink="">
      <xdr:nvSpPr>
        <xdr:cNvPr id="257" name="テキスト ボックス 256"/>
        <xdr:cNvSpPr txBox="1"/>
      </xdr:nvSpPr>
      <xdr:spPr>
        <a:xfrm>
          <a:off x="3530111" y="1624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118298</xdr:rowOff>
    </xdr:from>
    <xdr:to>
      <xdr:col>4</xdr:col>
      <xdr:colOff>206375</xdr:colOff>
      <xdr:row>96</xdr:row>
      <xdr:rowOff>48448</xdr:rowOff>
    </xdr:to>
    <xdr:sp macro="" textlink="">
      <xdr:nvSpPr>
        <xdr:cNvPr id="258" name="円/楕円 257"/>
        <xdr:cNvSpPr/>
      </xdr:nvSpPr>
      <xdr:spPr>
        <a:xfrm>
          <a:off x="2857500" y="164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64975</xdr:rowOff>
    </xdr:from>
    <xdr:ext cx="599010" cy="259045"/>
    <xdr:sp macro="" textlink="">
      <xdr:nvSpPr>
        <xdr:cNvPr id="259" name="テキスト ボックス 258"/>
        <xdr:cNvSpPr txBox="1"/>
      </xdr:nvSpPr>
      <xdr:spPr>
        <a:xfrm>
          <a:off x="2608794" y="1618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40122</xdr:rowOff>
    </xdr:from>
    <xdr:to>
      <xdr:col>3</xdr:col>
      <xdr:colOff>3175</xdr:colOff>
      <xdr:row>96</xdr:row>
      <xdr:rowOff>141722</xdr:rowOff>
    </xdr:to>
    <xdr:sp macro="" textlink="">
      <xdr:nvSpPr>
        <xdr:cNvPr id="260" name="円/楕円 259"/>
        <xdr:cNvSpPr/>
      </xdr:nvSpPr>
      <xdr:spPr>
        <a:xfrm>
          <a:off x="1968500" y="164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158249</xdr:rowOff>
    </xdr:from>
    <xdr:ext cx="534377" cy="259045"/>
    <xdr:sp macro="" textlink="">
      <xdr:nvSpPr>
        <xdr:cNvPr id="261" name="テキスト ボックス 260"/>
        <xdr:cNvSpPr txBox="1"/>
      </xdr:nvSpPr>
      <xdr:spPr>
        <a:xfrm>
          <a:off x="1752111" y="162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59649</xdr:rowOff>
    </xdr:from>
    <xdr:to>
      <xdr:col>1</xdr:col>
      <xdr:colOff>485775</xdr:colOff>
      <xdr:row>96</xdr:row>
      <xdr:rowOff>161249</xdr:rowOff>
    </xdr:to>
    <xdr:sp macro="" textlink="">
      <xdr:nvSpPr>
        <xdr:cNvPr id="262" name="円/楕円 261"/>
        <xdr:cNvSpPr/>
      </xdr:nvSpPr>
      <xdr:spPr>
        <a:xfrm>
          <a:off x="1079500" y="165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6326</xdr:rowOff>
    </xdr:from>
    <xdr:ext cx="534377" cy="259045"/>
    <xdr:sp macro="" textlink="">
      <xdr:nvSpPr>
        <xdr:cNvPr id="263" name="テキスト ボックス 262"/>
        <xdr:cNvSpPr txBox="1"/>
      </xdr:nvSpPr>
      <xdr:spPr>
        <a:xfrm>
          <a:off x="863111" y="162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90627</xdr:rowOff>
    </xdr:from>
    <xdr:to>
      <xdr:col>15</xdr:col>
      <xdr:colOff>180975</xdr:colOff>
      <xdr:row>37</xdr:row>
      <xdr:rowOff>95657</xdr:rowOff>
    </xdr:to>
    <xdr:cxnSp macro="">
      <xdr:nvCxnSpPr>
        <xdr:cNvPr id="292" name="直線コネクタ 291"/>
        <xdr:cNvCxnSpPr/>
      </xdr:nvCxnSpPr>
      <xdr:spPr>
        <a:xfrm flipV="1">
          <a:off x="9639300" y="643427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95657</xdr:rowOff>
    </xdr:from>
    <xdr:to>
      <xdr:col>14</xdr:col>
      <xdr:colOff>28575</xdr:colOff>
      <xdr:row>37</xdr:row>
      <xdr:rowOff>102057</xdr:rowOff>
    </xdr:to>
    <xdr:cxnSp macro="">
      <xdr:nvCxnSpPr>
        <xdr:cNvPr id="295" name="直線コネクタ 294"/>
        <xdr:cNvCxnSpPr/>
      </xdr:nvCxnSpPr>
      <xdr:spPr>
        <a:xfrm flipV="1">
          <a:off x="8750300" y="643930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96342</xdr:rowOff>
    </xdr:from>
    <xdr:to>
      <xdr:col>12</xdr:col>
      <xdr:colOff>511175</xdr:colOff>
      <xdr:row>37</xdr:row>
      <xdr:rowOff>102057</xdr:rowOff>
    </xdr:to>
    <xdr:cxnSp macro="">
      <xdr:nvCxnSpPr>
        <xdr:cNvPr id="298" name="直線コネクタ 297"/>
        <xdr:cNvCxnSpPr/>
      </xdr:nvCxnSpPr>
      <xdr:spPr>
        <a:xfrm>
          <a:off x="7861300" y="6268542"/>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21379</xdr:rowOff>
    </xdr:from>
    <xdr:ext cx="378565" cy="259045"/>
    <xdr:sp macro="" textlink="">
      <xdr:nvSpPr>
        <xdr:cNvPr id="300" name="テキスト ボックス 299"/>
        <xdr:cNvSpPr txBox="1"/>
      </xdr:nvSpPr>
      <xdr:spPr>
        <a:xfrm>
          <a:off x="8561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96342</xdr:rowOff>
    </xdr:from>
    <xdr:to>
      <xdr:col>11</xdr:col>
      <xdr:colOff>307975</xdr:colOff>
      <xdr:row>36</xdr:row>
      <xdr:rowOff>121793</xdr:rowOff>
    </xdr:to>
    <xdr:cxnSp macro="">
      <xdr:nvCxnSpPr>
        <xdr:cNvPr id="301" name="直線コネクタ 300"/>
        <xdr:cNvCxnSpPr/>
      </xdr:nvCxnSpPr>
      <xdr:spPr>
        <a:xfrm flipV="1">
          <a:off x="6972300" y="6268542"/>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140708</xdr:rowOff>
    </xdr:from>
    <xdr:ext cx="469744" cy="259045"/>
    <xdr:sp macro="" textlink="">
      <xdr:nvSpPr>
        <xdr:cNvPr id="303" name="テキスト ボックス 302"/>
        <xdr:cNvSpPr txBox="1"/>
      </xdr:nvSpPr>
      <xdr:spPr>
        <a:xfrm>
          <a:off x="762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99941</xdr:rowOff>
    </xdr:from>
    <xdr:ext cx="469744" cy="259045"/>
    <xdr:sp macro="" textlink="">
      <xdr:nvSpPr>
        <xdr:cNvPr id="305" name="テキスト ボックス 304"/>
        <xdr:cNvSpPr txBox="1"/>
      </xdr:nvSpPr>
      <xdr:spPr>
        <a:xfrm>
          <a:off x="6737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39827</xdr:rowOff>
    </xdr:from>
    <xdr:to>
      <xdr:col>15</xdr:col>
      <xdr:colOff>231775</xdr:colOff>
      <xdr:row>37</xdr:row>
      <xdr:rowOff>141427</xdr:rowOff>
    </xdr:to>
    <xdr:sp macro="" textlink="">
      <xdr:nvSpPr>
        <xdr:cNvPr id="311" name="円/楕円 310"/>
        <xdr:cNvSpPr/>
      </xdr:nvSpPr>
      <xdr:spPr>
        <a:xfrm>
          <a:off x="104267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62704</xdr:rowOff>
    </xdr:from>
    <xdr:ext cx="469744" cy="259045"/>
    <xdr:sp macro="" textlink="">
      <xdr:nvSpPr>
        <xdr:cNvPr id="312" name="労働費該当値テキスト"/>
        <xdr:cNvSpPr txBox="1"/>
      </xdr:nvSpPr>
      <xdr:spPr>
        <a:xfrm>
          <a:off x="10528300" y="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44857</xdr:rowOff>
    </xdr:from>
    <xdr:to>
      <xdr:col>14</xdr:col>
      <xdr:colOff>79375</xdr:colOff>
      <xdr:row>37</xdr:row>
      <xdr:rowOff>146457</xdr:rowOff>
    </xdr:to>
    <xdr:sp macro="" textlink="">
      <xdr:nvSpPr>
        <xdr:cNvPr id="313" name="円/楕円 312"/>
        <xdr:cNvSpPr/>
      </xdr:nvSpPr>
      <xdr:spPr>
        <a:xfrm>
          <a:off x="9588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162984</xdr:rowOff>
    </xdr:from>
    <xdr:ext cx="469744" cy="259045"/>
    <xdr:sp macro="" textlink="">
      <xdr:nvSpPr>
        <xdr:cNvPr id="314" name="テキスト ボックス 313"/>
        <xdr:cNvSpPr txBox="1"/>
      </xdr:nvSpPr>
      <xdr:spPr>
        <a:xfrm>
          <a:off x="9404427" y="61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51257</xdr:rowOff>
    </xdr:from>
    <xdr:to>
      <xdr:col>12</xdr:col>
      <xdr:colOff>561975</xdr:colOff>
      <xdr:row>37</xdr:row>
      <xdr:rowOff>152857</xdr:rowOff>
    </xdr:to>
    <xdr:sp macro="" textlink="">
      <xdr:nvSpPr>
        <xdr:cNvPr id="315" name="円/楕円 314"/>
        <xdr:cNvSpPr/>
      </xdr:nvSpPr>
      <xdr:spPr>
        <a:xfrm>
          <a:off x="8699500" y="63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169384</xdr:rowOff>
    </xdr:from>
    <xdr:ext cx="469744" cy="259045"/>
    <xdr:sp macro="" textlink="">
      <xdr:nvSpPr>
        <xdr:cNvPr id="316" name="テキスト ボックス 315"/>
        <xdr:cNvSpPr txBox="1"/>
      </xdr:nvSpPr>
      <xdr:spPr>
        <a:xfrm>
          <a:off x="8515427" y="617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45542</xdr:rowOff>
    </xdr:from>
    <xdr:to>
      <xdr:col>11</xdr:col>
      <xdr:colOff>358775</xdr:colOff>
      <xdr:row>36</xdr:row>
      <xdr:rowOff>147142</xdr:rowOff>
    </xdr:to>
    <xdr:sp macro="" textlink="">
      <xdr:nvSpPr>
        <xdr:cNvPr id="317" name="円/楕円 316"/>
        <xdr:cNvSpPr/>
      </xdr:nvSpPr>
      <xdr:spPr>
        <a:xfrm>
          <a:off x="7810500" y="62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163669</xdr:rowOff>
    </xdr:from>
    <xdr:ext cx="469744" cy="259045"/>
    <xdr:sp macro="" textlink="">
      <xdr:nvSpPr>
        <xdr:cNvPr id="318" name="テキスト ボックス 317"/>
        <xdr:cNvSpPr txBox="1"/>
      </xdr:nvSpPr>
      <xdr:spPr>
        <a:xfrm>
          <a:off x="7626427" y="59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70993</xdr:rowOff>
    </xdr:from>
    <xdr:to>
      <xdr:col>10</xdr:col>
      <xdr:colOff>155575</xdr:colOff>
      <xdr:row>37</xdr:row>
      <xdr:rowOff>1143</xdr:rowOff>
    </xdr:to>
    <xdr:sp macro="" textlink="">
      <xdr:nvSpPr>
        <xdr:cNvPr id="319" name="円/楕円 318"/>
        <xdr:cNvSpPr/>
      </xdr:nvSpPr>
      <xdr:spPr>
        <a:xfrm>
          <a:off x="6921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17670</xdr:rowOff>
    </xdr:from>
    <xdr:ext cx="469744" cy="259045"/>
    <xdr:sp macro="" textlink="">
      <xdr:nvSpPr>
        <xdr:cNvPr id="320" name="テキスト ボックス 319"/>
        <xdr:cNvSpPr txBox="1"/>
      </xdr:nvSpPr>
      <xdr:spPr>
        <a:xfrm>
          <a:off x="6737427" y="60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57159</xdr:rowOff>
    </xdr:from>
    <xdr:to>
      <xdr:col>15</xdr:col>
      <xdr:colOff>180975</xdr:colOff>
      <xdr:row>55</xdr:row>
      <xdr:rowOff>149107</xdr:rowOff>
    </xdr:to>
    <xdr:cxnSp macro="">
      <xdr:nvCxnSpPr>
        <xdr:cNvPr id="345" name="直線コネクタ 344"/>
        <xdr:cNvCxnSpPr/>
      </xdr:nvCxnSpPr>
      <xdr:spPr>
        <a:xfrm flipV="1">
          <a:off x="9639300" y="9486909"/>
          <a:ext cx="8382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149107</xdr:rowOff>
    </xdr:from>
    <xdr:to>
      <xdr:col>14</xdr:col>
      <xdr:colOff>28575</xdr:colOff>
      <xdr:row>56</xdr:row>
      <xdr:rowOff>14193</xdr:rowOff>
    </xdr:to>
    <xdr:cxnSp macro="">
      <xdr:nvCxnSpPr>
        <xdr:cNvPr id="348" name="直線コネクタ 347"/>
        <xdr:cNvCxnSpPr/>
      </xdr:nvCxnSpPr>
      <xdr:spPr>
        <a:xfrm flipV="1">
          <a:off x="8750300" y="9578857"/>
          <a:ext cx="889000" cy="3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129791</xdr:rowOff>
    </xdr:from>
    <xdr:to>
      <xdr:col>12</xdr:col>
      <xdr:colOff>511175</xdr:colOff>
      <xdr:row>56</xdr:row>
      <xdr:rowOff>14193</xdr:rowOff>
    </xdr:to>
    <xdr:cxnSp macro="">
      <xdr:nvCxnSpPr>
        <xdr:cNvPr id="351" name="直線コネクタ 350"/>
        <xdr:cNvCxnSpPr/>
      </xdr:nvCxnSpPr>
      <xdr:spPr>
        <a:xfrm>
          <a:off x="7861300" y="9559541"/>
          <a:ext cx="889000" cy="5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81518</xdr:rowOff>
    </xdr:from>
    <xdr:ext cx="534377" cy="259045"/>
    <xdr:sp macro="" textlink="">
      <xdr:nvSpPr>
        <xdr:cNvPr id="353" name="テキスト ボックス 352"/>
        <xdr:cNvSpPr txBox="1"/>
      </xdr:nvSpPr>
      <xdr:spPr>
        <a:xfrm>
          <a:off x="8483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76109</xdr:rowOff>
    </xdr:from>
    <xdr:to>
      <xdr:col>11</xdr:col>
      <xdr:colOff>307975</xdr:colOff>
      <xdr:row>55</xdr:row>
      <xdr:rowOff>129791</xdr:rowOff>
    </xdr:to>
    <xdr:cxnSp macro="">
      <xdr:nvCxnSpPr>
        <xdr:cNvPr id="354" name="直線コネクタ 353"/>
        <xdr:cNvCxnSpPr/>
      </xdr:nvCxnSpPr>
      <xdr:spPr>
        <a:xfrm>
          <a:off x="6972300" y="9505859"/>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58" name="テキスト ボックス 35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6359</xdr:rowOff>
    </xdr:from>
    <xdr:to>
      <xdr:col>15</xdr:col>
      <xdr:colOff>231775</xdr:colOff>
      <xdr:row>55</xdr:row>
      <xdr:rowOff>107959</xdr:rowOff>
    </xdr:to>
    <xdr:sp macro="" textlink="">
      <xdr:nvSpPr>
        <xdr:cNvPr id="364" name="円/楕円 363"/>
        <xdr:cNvSpPr/>
      </xdr:nvSpPr>
      <xdr:spPr>
        <a:xfrm>
          <a:off x="10426700" y="9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29236</xdr:rowOff>
    </xdr:from>
    <xdr:ext cx="534377" cy="259045"/>
    <xdr:sp macro="" textlink="">
      <xdr:nvSpPr>
        <xdr:cNvPr id="365" name="農林水産業費該当値テキスト"/>
        <xdr:cNvSpPr txBox="1"/>
      </xdr:nvSpPr>
      <xdr:spPr>
        <a:xfrm>
          <a:off x="10528300" y="92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98307</xdr:rowOff>
    </xdr:from>
    <xdr:to>
      <xdr:col>14</xdr:col>
      <xdr:colOff>79375</xdr:colOff>
      <xdr:row>56</xdr:row>
      <xdr:rowOff>28457</xdr:rowOff>
    </xdr:to>
    <xdr:sp macro="" textlink="">
      <xdr:nvSpPr>
        <xdr:cNvPr id="366" name="円/楕円 365"/>
        <xdr:cNvSpPr/>
      </xdr:nvSpPr>
      <xdr:spPr>
        <a:xfrm>
          <a:off x="9588500" y="952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44984</xdr:rowOff>
    </xdr:from>
    <xdr:ext cx="534377" cy="259045"/>
    <xdr:sp macro="" textlink="">
      <xdr:nvSpPr>
        <xdr:cNvPr id="367" name="テキスト ボックス 366"/>
        <xdr:cNvSpPr txBox="1"/>
      </xdr:nvSpPr>
      <xdr:spPr>
        <a:xfrm>
          <a:off x="9372111" y="93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134843</xdr:rowOff>
    </xdr:from>
    <xdr:to>
      <xdr:col>12</xdr:col>
      <xdr:colOff>561975</xdr:colOff>
      <xdr:row>56</xdr:row>
      <xdr:rowOff>64993</xdr:rowOff>
    </xdr:to>
    <xdr:sp macro="" textlink="">
      <xdr:nvSpPr>
        <xdr:cNvPr id="368" name="円/楕円 367"/>
        <xdr:cNvSpPr/>
      </xdr:nvSpPr>
      <xdr:spPr>
        <a:xfrm>
          <a:off x="8699500" y="95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81520</xdr:rowOff>
    </xdr:from>
    <xdr:ext cx="534377" cy="259045"/>
    <xdr:sp macro="" textlink="">
      <xdr:nvSpPr>
        <xdr:cNvPr id="369" name="テキスト ボックス 368"/>
        <xdr:cNvSpPr txBox="1"/>
      </xdr:nvSpPr>
      <xdr:spPr>
        <a:xfrm>
          <a:off x="8483111" y="93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78991</xdr:rowOff>
    </xdr:from>
    <xdr:to>
      <xdr:col>11</xdr:col>
      <xdr:colOff>358775</xdr:colOff>
      <xdr:row>56</xdr:row>
      <xdr:rowOff>9141</xdr:rowOff>
    </xdr:to>
    <xdr:sp macro="" textlink="">
      <xdr:nvSpPr>
        <xdr:cNvPr id="370" name="円/楕円 369"/>
        <xdr:cNvSpPr/>
      </xdr:nvSpPr>
      <xdr:spPr>
        <a:xfrm>
          <a:off x="7810500" y="95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25668</xdr:rowOff>
    </xdr:from>
    <xdr:ext cx="534377" cy="259045"/>
    <xdr:sp macro="" textlink="">
      <xdr:nvSpPr>
        <xdr:cNvPr id="371" name="テキスト ボックス 370"/>
        <xdr:cNvSpPr txBox="1"/>
      </xdr:nvSpPr>
      <xdr:spPr>
        <a:xfrm>
          <a:off x="7594111" y="928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25309</xdr:rowOff>
    </xdr:from>
    <xdr:to>
      <xdr:col>10</xdr:col>
      <xdr:colOff>155575</xdr:colOff>
      <xdr:row>55</xdr:row>
      <xdr:rowOff>126909</xdr:rowOff>
    </xdr:to>
    <xdr:sp macro="" textlink="">
      <xdr:nvSpPr>
        <xdr:cNvPr id="372" name="円/楕円 371"/>
        <xdr:cNvSpPr/>
      </xdr:nvSpPr>
      <xdr:spPr>
        <a:xfrm>
          <a:off x="6921500" y="9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143436</xdr:rowOff>
    </xdr:from>
    <xdr:ext cx="534377" cy="259045"/>
    <xdr:sp macro="" textlink="">
      <xdr:nvSpPr>
        <xdr:cNvPr id="373" name="テキスト ボックス 372"/>
        <xdr:cNvSpPr txBox="1"/>
      </xdr:nvSpPr>
      <xdr:spPr>
        <a:xfrm>
          <a:off x="6705111" y="9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160193</xdr:rowOff>
    </xdr:from>
    <xdr:to>
      <xdr:col>15</xdr:col>
      <xdr:colOff>180975</xdr:colOff>
      <xdr:row>74</xdr:row>
      <xdr:rowOff>158168</xdr:rowOff>
    </xdr:to>
    <xdr:cxnSp macro="">
      <xdr:nvCxnSpPr>
        <xdr:cNvPr id="404" name="直線コネクタ 403"/>
        <xdr:cNvCxnSpPr/>
      </xdr:nvCxnSpPr>
      <xdr:spPr>
        <a:xfrm flipV="1">
          <a:off x="9639300" y="12504593"/>
          <a:ext cx="838200" cy="3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158168</xdr:rowOff>
    </xdr:from>
    <xdr:to>
      <xdr:col>14</xdr:col>
      <xdr:colOff>28575</xdr:colOff>
      <xdr:row>77</xdr:row>
      <xdr:rowOff>146869</xdr:rowOff>
    </xdr:to>
    <xdr:cxnSp macro="">
      <xdr:nvCxnSpPr>
        <xdr:cNvPr id="407" name="直線コネクタ 406"/>
        <xdr:cNvCxnSpPr/>
      </xdr:nvCxnSpPr>
      <xdr:spPr>
        <a:xfrm flipV="1">
          <a:off x="8750300" y="12845468"/>
          <a:ext cx="889000" cy="5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131111</xdr:rowOff>
    </xdr:from>
    <xdr:to>
      <xdr:col>12</xdr:col>
      <xdr:colOff>511175</xdr:colOff>
      <xdr:row>77</xdr:row>
      <xdr:rowOff>146869</xdr:rowOff>
    </xdr:to>
    <xdr:cxnSp macro="">
      <xdr:nvCxnSpPr>
        <xdr:cNvPr id="410" name="直線コネクタ 409"/>
        <xdr:cNvCxnSpPr/>
      </xdr:nvCxnSpPr>
      <xdr:spPr>
        <a:xfrm>
          <a:off x="7861300" y="13332761"/>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110272</xdr:rowOff>
    </xdr:from>
    <xdr:ext cx="534377" cy="259045"/>
    <xdr:sp macro="" textlink="">
      <xdr:nvSpPr>
        <xdr:cNvPr id="412" name="テキスト ボックス 411"/>
        <xdr:cNvSpPr txBox="1"/>
      </xdr:nvSpPr>
      <xdr:spPr>
        <a:xfrm>
          <a:off x="8483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131111</xdr:rowOff>
    </xdr:from>
    <xdr:to>
      <xdr:col>11</xdr:col>
      <xdr:colOff>307975</xdr:colOff>
      <xdr:row>78</xdr:row>
      <xdr:rowOff>28094</xdr:rowOff>
    </xdr:to>
    <xdr:cxnSp macro="">
      <xdr:nvCxnSpPr>
        <xdr:cNvPr id="413" name="直線コネクタ 412"/>
        <xdr:cNvCxnSpPr/>
      </xdr:nvCxnSpPr>
      <xdr:spPr>
        <a:xfrm flipV="1">
          <a:off x="6972300" y="13332761"/>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116378</xdr:rowOff>
    </xdr:from>
    <xdr:ext cx="534377" cy="259045"/>
    <xdr:sp macro="" textlink="">
      <xdr:nvSpPr>
        <xdr:cNvPr id="415" name="テキスト ボックス 414"/>
        <xdr:cNvSpPr txBox="1"/>
      </xdr:nvSpPr>
      <xdr:spPr>
        <a:xfrm>
          <a:off x="7594111" y="134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123660</xdr:rowOff>
    </xdr:from>
    <xdr:ext cx="534377" cy="259045"/>
    <xdr:sp macro="" textlink="">
      <xdr:nvSpPr>
        <xdr:cNvPr id="417" name="テキスト ボックス 416"/>
        <xdr:cNvSpPr txBox="1"/>
      </xdr:nvSpPr>
      <xdr:spPr>
        <a:xfrm>
          <a:off x="6705111" y="134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109393</xdr:rowOff>
    </xdr:from>
    <xdr:to>
      <xdr:col>15</xdr:col>
      <xdr:colOff>231775</xdr:colOff>
      <xdr:row>73</xdr:row>
      <xdr:rowOff>39543</xdr:rowOff>
    </xdr:to>
    <xdr:sp macro="" textlink="">
      <xdr:nvSpPr>
        <xdr:cNvPr id="423" name="円/楕円 422"/>
        <xdr:cNvSpPr/>
      </xdr:nvSpPr>
      <xdr:spPr>
        <a:xfrm>
          <a:off x="10426700" y="124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132270</xdr:rowOff>
    </xdr:from>
    <xdr:ext cx="534377" cy="259045"/>
    <xdr:sp macro="" textlink="">
      <xdr:nvSpPr>
        <xdr:cNvPr id="424" name="商工費該当値テキスト"/>
        <xdr:cNvSpPr txBox="1"/>
      </xdr:nvSpPr>
      <xdr:spPr>
        <a:xfrm>
          <a:off x="10528300" y="123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107368</xdr:rowOff>
    </xdr:from>
    <xdr:to>
      <xdr:col>14</xdr:col>
      <xdr:colOff>79375</xdr:colOff>
      <xdr:row>75</xdr:row>
      <xdr:rowOff>37518</xdr:rowOff>
    </xdr:to>
    <xdr:sp macro="" textlink="">
      <xdr:nvSpPr>
        <xdr:cNvPr id="425" name="円/楕円 424"/>
        <xdr:cNvSpPr/>
      </xdr:nvSpPr>
      <xdr:spPr>
        <a:xfrm>
          <a:off x="9588500" y="127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54045</xdr:rowOff>
    </xdr:from>
    <xdr:ext cx="534377" cy="259045"/>
    <xdr:sp macro="" textlink="">
      <xdr:nvSpPr>
        <xdr:cNvPr id="426" name="テキスト ボックス 425"/>
        <xdr:cNvSpPr txBox="1"/>
      </xdr:nvSpPr>
      <xdr:spPr>
        <a:xfrm>
          <a:off x="9372111" y="12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96069</xdr:rowOff>
    </xdr:from>
    <xdr:to>
      <xdr:col>12</xdr:col>
      <xdr:colOff>561975</xdr:colOff>
      <xdr:row>78</xdr:row>
      <xdr:rowOff>26219</xdr:rowOff>
    </xdr:to>
    <xdr:sp macro="" textlink="">
      <xdr:nvSpPr>
        <xdr:cNvPr id="427" name="円/楕円 426"/>
        <xdr:cNvSpPr/>
      </xdr:nvSpPr>
      <xdr:spPr>
        <a:xfrm>
          <a:off x="8699500" y="132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42746</xdr:rowOff>
    </xdr:from>
    <xdr:ext cx="534377" cy="259045"/>
    <xdr:sp macro="" textlink="">
      <xdr:nvSpPr>
        <xdr:cNvPr id="428" name="テキスト ボックス 427"/>
        <xdr:cNvSpPr txBox="1"/>
      </xdr:nvSpPr>
      <xdr:spPr>
        <a:xfrm>
          <a:off x="8483111" y="130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80311</xdr:rowOff>
    </xdr:from>
    <xdr:to>
      <xdr:col>11</xdr:col>
      <xdr:colOff>358775</xdr:colOff>
      <xdr:row>78</xdr:row>
      <xdr:rowOff>10461</xdr:rowOff>
    </xdr:to>
    <xdr:sp macro="" textlink="">
      <xdr:nvSpPr>
        <xdr:cNvPr id="429" name="円/楕円 428"/>
        <xdr:cNvSpPr/>
      </xdr:nvSpPr>
      <xdr:spPr>
        <a:xfrm>
          <a:off x="7810500" y="1328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26988</xdr:rowOff>
    </xdr:from>
    <xdr:ext cx="534377" cy="259045"/>
    <xdr:sp macro="" textlink="">
      <xdr:nvSpPr>
        <xdr:cNvPr id="430" name="テキスト ボックス 429"/>
        <xdr:cNvSpPr txBox="1"/>
      </xdr:nvSpPr>
      <xdr:spPr>
        <a:xfrm>
          <a:off x="7594111" y="130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148744</xdr:rowOff>
    </xdr:from>
    <xdr:to>
      <xdr:col>10</xdr:col>
      <xdr:colOff>155575</xdr:colOff>
      <xdr:row>78</xdr:row>
      <xdr:rowOff>78894</xdr:rowOff>
    </xdr:to>
    <xdr:sp macro="" textlink="">
      <xdr:nvSpPr>
        <xdr:cNvPr id="431" name="円/楕円 430"/>
        <xdr:cNvSpPr/>
      </xdr:nvSpPr>
      <xdr:spPr>
        <a:xfrm>
          <a:off x="6921500" y="133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95421</xdr:rowOff>
    </xdr:from>
    <xdr:ext cx="534377" cy="259045"/>
    <xdr:sp macro="" textlink="">
      <xdr:nvSpPr>
        <xdr:cNvPr id="432" name="テキスト ボックス 431"/>
        <xdr:cNvSpPr txBox="1"/>
      </xdr:nvSpPr>
      <xdr:spPr>
        <a:xfrm>
          <a:off x="6705111" y="131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88731</xdr:rowOff>
    </xdr:from>
    <xdr:to>
      <xdr:col>15</xdr:col>
      <xdr:colOff>180975</xdr:colOff>
      <xdr:row>94</xdr:row>
      <xdr:rowOff>71720</xdr:rowOff>
    </xdr:to>
    <xdr:cxnSp macro="">
      <xdr:nvCxnSpPr>
        <xdr:cNvPr id="459" name="直線コネクタ 458"/>
        <xdr:cNvCxnSpPr/>
      </xdr:nvCxnSpPr>
      <xdr:spPr>
        <a:xfrm flipV="1">
          <a:off x="9639300" y="16033581"/>
          <a:ext cx="838200" cy="1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71720</xdr:rowOff>
    </xdr:from>
    <xdr:to>
      <xdr:col>14</xdr:col>
      <xdr:colOff>28575</xdr:colOff>
      <xdr:row>96</xdr:row>
      <xdr:rowOff>10376</xdr:rowOff>
    </xdr:to>
    <xdr:cxnSp macro="">
      <xdr:nvCxnSpPr>
        <xdr:cNvPr id="462" name="直線コネクタ 461"/>
        <xdr:cNvCxnSpPr/>
      </xdr:nvCxnSpPr>
      <xdr:spPr>
        <a:xfrm flipV="1">
          <a:off x="8750300" y="16188020"/>
          <a:ext cx="889000" cy="2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10376</xdr:rowOff>
    </xdr:from>
    <xdr:to>
      <xdr:col>12</xdr:col>
      <xdr:colOff>511175</xdr:colOff>
      <xdr:row>96</xdr:row>
      <xdr:rowOff>159702</xdr:rowOff>
    </xdr:to>
    <xdr:cxnSp macro="">
      <xdr:nvCxnSpPr>
        <xdr:cNvPr id="465" name="直線コネクタ 464"/>
        <xdr:cNvCxnSpPr/>
      </xdr:nvCxnSpPr>
      <xdr:spPr>
        <a:xfrm flipV="1">
          <a:off x="7861300" y="16469576"/>
          <a:ext cx="889000" cy="1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7" name="テキスト ボックス 466"/>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159702</xdr:rowOff>
    </xdr:from>
    <xdr:to>
      <xdr:col>11</xdr:col>
      <xdr:colOff>307975</xdr:colOff>
      <xdr:row>97</xdr:row>
      <xdr:rowOff>32468</xdr:rowOff>
    </xdr:to>
    <xdr:cxnSp macro="">
      <xdr:nvCxnSpPr>
        <xdr:cNvPr id="468" name="直線コネクタ 467"/>
        <xdr:cNvCxnSpPr/>
      </xdr:nvCxnSpPr>
      <xdr:spPr>
        <a:xfrm flipV="1">
          <a:off x="6972300" y="16618902"/>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70" name="テキスト ボックス 469"/>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72" name="テキスト ボックス 471"/>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37931</xdr:rowOff>
    </xdr:from>
    <xdr:to>
      <xdr:col>15</xdr:col>
      <xdr:colOff>231775</xdr:colOff>
      <xdr:row>93</xdr:row>
      <xdr:rowOff>139531</xdr:rowOff>
    </xdr:to>
    <xdr:sp macro="" textlink="">
      <xdr:nvSpPr>
        <xdr:cNvPr id="478" name="円/楕円 477"/>
        <xdr:cNvSpPr/>
      </xdr:nvSpPr>
      <xdr:spPr>
        <a:xfrm>
          <a:off x="10426700" y="15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60808</xdr:rowOff>
    </xdr:from>
    <xdr:ext cx="599010" cy="259045"/>
    <xdr:sp macro="" textlink="">
      <xdr:nvSpPr>
        <xdr:cNvPr id="479" name="土木費該当値テキスト"/>
        <xdr:cNvSpPr txBox="1"/>
      </xdr:nvSpPr>
      <xdr:spPr>
        <a:xfrm>
          <a:off x="10528300" y="1583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198,648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20920</xdr:rowOff>
    </xdr:from>
    <xdr:to>
      <xdr:col>14</xdr:col>
      <xdr:colOff>79375</xdr:colOff>
      <xdr:row>94</xdr:row>
      <xdr:rowOff>122520</xdr:rowOff>
    </xdr:to>
    <xdr:sp macro="" textlink="">
      <xdr:nvSpPr>
        <xdr:cNvPr id="480" name="円/楕円 479"/>
        <xdr:cNvSpPr/>
      </xdr:nvSpPr>
      <xdr:spPr>
        <a:xfrm>
          <a:off x="9588500" y="161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139047</xdr:rowOff>
    </xdr:from>
    <xdr:ext cx="599010" cy="259045"/>
    <xdr:sp macro="" textlink="">
      <xdr:nvSpPr>
        <xdr:cNvPr id="481" name="テキスト ボックス 480"/>
        <xdr:cNvSpPr txBox="1"/>
      </xdr:nvSpPr>
      <xdr:spPr>
        <a:xfrm>
          <a:off x="9339794" y="1591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131026</xdr:rowOff>
    </xdr:from>
    <xdr:to>
      <xdr:col>12</xdr:col>
      <xdr:colOff>561975</xdr:colOff>
      <xdr:row>96</xdr:row>
      <xdr:rowOff>61176</xdr:rowOff>
    </xdr:to>
    <xdr:sp macro="" textlink="">
      <xdr:nvSpPr>
        <xdr:cNvPr id="482" name="円/楕円 481"/>
        <xdr:cNvSpPr/>
      </xdr:nvSpPr>
      <xdr:spPr>
        <a:xfrm>
          <a:off x="8699500" y="16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77703</xdr:rowOff>
    </xdr:from>
    <xdr:ext cx="599010" cy="259045"/>
    <xdr:sp macro="" textlink="">
      <xdr:nvSpPr>
        <xdr:cNvPr id="483" name="テキスト ボックス 482"/>
        <xdr:cNvSpPr txBox="1"/>
      </xdr:nvSpPr>
      <xdr:spPr>
        <a:xfrm>
          <a:off x="8450794" y="161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108902</xdr:rowOff>
    </xdr:from>
    <xdr:to>
      <xdr:col>11</xdr:col>
      <xdr:colOff>358775</xdr:colOff>
      <xdr:row>97</xdr:row>
      <xdr:rowOff>39052</xdr:rowOff>
    </xdr:to>
    <xdr:sp macro="" textlink="">
      <xdr:nvSpPr>
        <xdr:cNvPr id="484" name="円/楕円 483"/>
        <xdr:cNvSpPr/>
      </xdr:nvSpPr>
      <xdr:spPr>
        <a:xfrm>
          <a:off x="7810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55579</xdr:rowOff>
    </xdr:from>
    <xdr:ext cx="534377" cy="259045"/>
    <xdr:sp macro="" textlink="">
      <xdr:nvSpPr>
        <xdr:cNvPr id="485" name="テキスト ボックス 484"/>
        <xdr:cNvSpPr txBox="1"/>
      </xdr:nvSpPr>
      <xdr:spPr>
        <a:xfrm>
          <a:off x="7594111" y="163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153118</xdr:rowOff>
    </xdr:from>
    <xdr:to>
      <xdr:col>10</xdr:col>
      <xdr:colOff>155575</xdr:colOff>
      <xdr:row>97</xdr:row>
      <xdr:rowOff>83268</xdr:rowOff>
    </xdr:to>
    <xdr:sp macro="" textlink="">
      <xdr:nvSpPr>
        <xdr:cNvPr id="486" name="円/楕円 485"/>
        <xdr:cNvSpPr/>
      </xdr:nvSpPr>
      <xdr:spPr>
        <a:xfrm>
          <a:off x="6921500" y="166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99795</xdr:rowOff>
    </xdr:from>
    <xdr:ext cx="534377" cy="259045"/>
    <xdr:sp macro="" textlink="">
      <xdr:nvSpPr>
        <xdr:cNvPr id="487" name="テキスト ボックス 486"/>
        <xdr:cNvSpPr txBox="1"/>
      </xdr:nvSpPr>
      <xdr:spPr>
        <a:xfrm>
          <a:off x="6705111" y="163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86894</xdr:rowOff>
    </xdr:from>
    <xdr:to>
      <xdr:col>23</xdr:col>
      <xdr:colOff>517525</xdr:colOff>
      <xdr:row>35</xdr:row>
      <xdr:rowOff>92928</xdr:rowOff>
    </xdr:to>
    <xdr:cxnSp macro="">
      <xdr:nvCxnSpPr>
        <xdr:cNvPr id="515" name="直線コネクタ 514"/>
        <xdr:cNvCxnSpPr/>
      </xdr:nvCxnSpPr>
      <xdr:spPr>
        <a:xfrm flipV="1">
          <a:off x="15481300" y="5401844"/>
          <a:ext cx="838200" cy="6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92928</xdr:rowOff>
    </xdr:from>
    <xdr:to>
      <xdr:col>22</xdr:col>
      <xdr:colOff>365125</xdr:colOff>
      <xdr:row>37</xdr:row>
      <xdr:rowOff>66982</xdr:rowOff>
    </xdr:to>
    <xdr:cxnSp macro="">
      <xdr:nvCxnSpPr>
        <xdr:cNvPr id="518" name="直線コネクタ 517"/>
        <xdr:cNvCxnSpPr/>
      </xdr:nvCxnSpPr>
      <xdr:spPr>
        <a:xfrm flipV="1">
          <a:off x="14592300" y="6093678"/>
          <a:ext cx="8890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66982</xdr:rowOff>
    </xdr:from>
    <xdr:to>
      <xdr:col>21</xdr:col>
      <xdr:colOff>161925</xdr:colOff>
      <xdr:row>37</xdr:row>
      <xdr:rowOff>159154</xdr:rowOff>
    </xdr:to>
    <xdr:cxnSp macro="">
      <xdr:nvCxnSpPr>
        <xdr:cNvPr id="521" name="直線コネクタ 520"/>
        <xdr:cNvCxnSpPr/>
      </xdr:nvCxnSpPr>
      <xdr:spPr>
        <a:xfrm flipV="1">
          <a:off x="13703300" y="6410632"/>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160138</xdr:rowOff>
    </xdr:from>
    <xdr:ext cx="534377" cy="259045"/>
    <xdr:sp macro="" textlink="">
      <xdr:nvSpPr>
        <xdr:cNvPr id="523" name="テキスト ボックス 522"/>
        <xdr:cNvSpPr txBox="1"/>
      </xdr:nvSpPr>
      <xdr:spPr>
        <a:xfrm>
          <a:off x="14325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131242</xdr:rowOff>
    </xdr:from>
    <xdr:to>
      <xdr:col>19</xdr:col>
      <xdr:colOff>644525</xdr:colOff>
      <xdr:row>37</xdr:row>
      <xdr:rowOff>159154</xdr:rowOff>
    </xdr:to>
    <xdr:cxnSp macro="">
      <xdr:nvCxnSpPr>
        <xdr:cNvPr id="524" name="直線コネクタ 523"/>
        <xdr:cNvCxnSpPr/>
      </xdr:nvCxnSpPr>
      <xdr:spPr>
        <a:xfrm>
          <a:off x="12814300" y="6474892"/>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19483</xdr:rowOff>
    </xdr:from>
    <xdr:ext cx="534377" cy="259045"/>
    <xdr:sp macro="" textlink="">
      <xdr:nvSpPr>
        <xdr:cNvPr id="526" name="テキスト ボックス 525"/>
        <xdr:cNvSpPr txBox="1"/>
      </xdr:nvSpPr>
      <xdr:spPr>
        <a:xfrm>
          <a:off x="13436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84632</xdr:rowOff>
    </xdr:from>
    <xdr:ext cx="534377" cy="259045"/>
    <xdr:sp macro="" textlink="">
      <xdr:nvSpPr>
        <xdr:cNvPr id="528" name="テキスト ボックス 527"/>
        <xdr:cNvSpPr txBox="1"/>
      </xdr:nvSpPr>
      <xdr:spPr>
        <a:xfrm>
          <a:off x="12547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36094</xdr:rowOff>
    </xdr:from>
    <xdr:to>
      <xdr:col>23</xdr:col>
      <xdr:colOff>568325</xdr:colOff>
      <xdr:row>31</xdr:row>
      <xdr:rowOff>137694</xdr:rowOff>
    </xdr:to>
    <xdr:sp macro="" textlink="">
      <xdr:nvSpPr>
        <xdr:cNvPr id="534" name="円/楕円 533"/>
        <xdr:cNvSpPr/>
      </xdr:nvSpPr>
      <xdr:spPr>
        <a:xfrm>
          <a:off x="16268700" y="53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160571</xdr:rowOff>
    </xdr:from>
    <xdr:ext cx="534377" cy="259045"/>
    <xdr:sp macro="" textlink="">
      <xdr:nvSpPr>
        <xdr:cNvPr id="535" name="消防費該当値テキスト"/>
        <xdr:cNvSpPr txBox="1"/>
      </xdr:nvSpPr>
      <xdr:spPr>
        <a:xfrm>
          <a:off x="16370300" y="53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42128</xdr:rowOff>
    </xdr:from>
    <xdr:to>
      <xdr:col>22</xdr:col>
      <xdr:colOff>415925</xdr:colOff>
      <xdr:row>35</xdr:row>
      <xdr:rowOff>143728</xdr:rowOff>
    </xdr:to>
    <xdr:sp macro="" textlink="">
      <xdr:nvSpPr>
        <xdr:cNvPr id="536" name="円/楕円 535"/>
        <xdr:cNvSpPr/>
      </xdr:nvSpPr>
      <xdr:spPr>
        <a:xfrm>
          <a:off x="15430500" y="60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160255</xdr:rowOff>
    </xdr:from>
    <xdr:ext cx="534377" cy="259045"/>
    <xdr:sp macro="" textlink="">
      <xdr:nvSpPr>
        <xdr:cNvPr id="537" name="テキスト ボックス 536"/>
        <xdr:cNvSpPr txBox="1"/>
      </xdr:nvSpPr>
      <xdr:spPr>
        <a:xfrm>
          <a:off x="15214111" y="58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16182</xdr:rowOff>
    </xdr:from>
    <xdr:to>
      <xdr:col>21</xdr:col>
      <xdr:colOff>212725</xdr:colOff>
      <xdr:row>37</xdr:row>
      <xdr:rowOff>117782</xdr:rowOff>
    </xdr:to>
    <xdr:sp macro="" textlink="">
      <xdr:nvSpPr>
        <xdr:cNvPr id="538" name="円/楕円 537"/>
        <xdr:cNvSpPr/>
      </xdr:nvSpPr>
      <xdr:spPr>
        <a:xfrm>
          <a:off x="14541500" y="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134309</xdr:rowOff>
    </xdr:from>
    <xdr:ext cx="534377" cy="259045"/>
    <xdr:sp macro="" textlink="">
      <xdr:nvSpPr>
        <xdr:cNvPr id="539" name="テキスト ボックス 538"/>
        <xdr:cNvSpPr txBox="1"/>
      </xdr:nvSpPr>
      <xdr:spPr>
        <a:xfrm>
          <a:off x="14325111" y="61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108354</xdr:rowOff>
    </xdr:from>
    <xdr:to>
      <xdr:col>20</xdr:col>
      <xdr:colOff>9525</xdr:colOff>
      <xdr:row>38</xdr:row>
      <xdr:rowOff>38504</xdr:rowOff>
    </xdr:to>
    <xdr:sp macro="" textlink="">
      <xdr:nvSpPr>
        <xdr:cNvPr id="540" name="円/楕円 539"/>
        <xdr:cNvSpPr/>
      </xdr:nvSpPr>
      <xdr:spPr>
        <a:xfrm>
          <a:off x="13652500" y="64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29631</xdr:rowOff>
    </xdr:from>
    <xdr:ext cx="534377" cy="259045"/>
    <xdr:sp macro="" textlink="">
      <xdr:nvSpPr>
        <xdr:cNvPr id="541" name="テキスト ボックス 540"/>
        <xdr:cNvSpPr txBox="1"/>
      </xdr:nvSpPr>
      <xdr:spPr>
        <a:xfrm>
          <a:off x="13436111" y="65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80442</xdr:rowOff>
    </xdr:from>
    <xdr:to>
      <xdr:col>18</xdr:col>
      <xdr:colOff>492125</xdr:colOff>
      <xdr:row>38</xdr:row>
      <xdr:rowOff>10592</xdr:rowOff>
    </xdr:to>
    <xdr:sp macro="" textlink="">
      <xdr:nvSpPr>
        <xdr:cNvPr id="542" name="円/楕円 541"/>
        <xdr:cNvSpPr/>
      </xdr:nvSpPr>
      <xdr:spPr>
        <a:xfrm>
          <a:off x="127635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27119</xdr:rowOff>
    </xdr:from>
    <xdr:ext cx="534377" cy="259045"/>
    <xdr:sp macro="" textlink="">
      <xdr:nvSpPr>
        <xdr:cNvPr id="543" name="テキスト ボックス 542"/>
        <xdr:cNvSpPr txBox="1"/>
      </xdr:nvSpPr>
      <xdr:spPr>
        <a:xfrm>
          <a:off x="12547111" y="61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23535</xdr:rowOff>
    </xdr:from>
    <xdr:to>
      <xdr:col>23</xdr:col>
      <xdr:colOff>517525</xdr:colOff>
      <xdr:row>55</xdr:row>
      <xdr:rowOff>32876</xdr:rowOff>
    </xdr:to>
    <xdr:cxnSp macro="">
      <xdr:nvCxnSpPr>
        <xdr:cNvPr id="570" name="直線コネクタ 569"/>
        <xdr:cNvCxnSpPr/>
      </xdr:nvCxnSpPr>
      <xdr:spPr>
        <a:xfrm>
          <a:off x="15481300" y="9281835"/>
          <a:ext cx="838200" cy="1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23535</xdr:rowOff>
    </xdr:from>
    <xdr:to>
      <xdr:col>22</xdr:col>
      <xdr:colOff>365125</xdr:colOff>
      <xdr:row>56</xdr:row>
      <xdr:rowOff>23704</xdr:rowOff>
    </xdr:to>
    <xdr:cxnSp macro="">
      <xdr:nvCxnSpPr>
        <xdr:cNvPr id="573" name="直線コネクタ 572"/>
        <xdr:cNvCxnSpPr/>
      </xdr:nvCxnSpPr>
      <xdr:spPr>
        <a:xfrm flipV="1">
          <a:off x="14592300" y="9281835"/>
          <a:ext cx="889000" cy="3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116515</xdr:rowOff>
    </xdr:from>
    <xdr:to>
      <xdr:col>21</xdr:col>
      <xdr:colOff>161925</xdr:colOff>
      <xdr:row>56</xdr:row>
      <xdr:rowOff>23704</xdr:rowOff>
    </xdr:to>
    <xdr:cxnSp macro="">
      <xdr:nvCxnSpPr>
        <xdr:cNvPr id="576" name="直線コネクタ 575"/>
        <xdr:cNvCxnSpPr/>
      </xdr:nvCxnSpPr>
      <xdr:spPr>
        <a:xfrm>
          <a:off x="13703300" y="954626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8" name="テキスト ボックス 577"/>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139609</xdr:rowOff>
    </xdr:from>
    <xdr:to>
      <xdr:col>19</xdr:col>
      <xdr:colOff>644525</xdr:colOff>
      <xdr:row>55</xdr:row>
      <xdr:rowOff>116515</xdr:rowOff>
    </xdr:to>
    <xdr:cxnSp macro="">
      <xdr:nvCxnSpPr>
        <xdr:cNvPr id="579" name="直線コネクタ 578"/>
        <xdr:cNvCxnSpPr/>
      </xdr:nvCxnSpPr>
      <xdr:spPr>
        <a:xfrm>
          <a:off x="12814300" y="9055009"/>
          <a:ext cx="889000" cy="49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1" name="テキスト ボックス 580"/>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3" name="テキスト ボックス 582"/>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153526</xdr:rowOff>
    </xdr:from>
    <xdr:to>
      <xdr:col>23</xdr:col>
      <xdr:colOff>568325</xdr:colOff>
      <xdr:row>55</xdr:row>
      <xdr:rowOff>83676</xdr:rowOff>
    </xdr:to>
    <xdr:sp macro="" textlink="">
      <xdr:nvSpPr>
        <xdr:cNvPr id="589" name="円/楕円 588"/>
        <xdr:cNvSpPr/>
      </xdr:nvSpPr>
      <xdr:spPr>
        <a:xfrm>
          <a:off x="16268700" y="94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4953</xdr:rowOff>
    </xdr:from>
    <xdr:ext cx="599010" cy="259045"/>
    <xdr:sp macro="" textlink="">
      <xdr:nvSpPr>
        <xdr:cNvPr id="590" name="教育費該当値テキスト"/>
        <xdr:cNvSpPr txBox="1"/>
      </xdr:nvSpPr>
      <xdr:spPr>
        <a:xfrm>
          <a:off x="16370300" y="926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135,865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144185</xdr:rowOff>
    </xdr:from>
    <xdr:to>
      <xdr:col>22</xdr:col>
      <xdr:colOff>415925</xdr:colOff>
      <xdr:row>54</xdr:row>
      <xdr:rowOff>74335</xdr:rowOff>
    </xdr:to>
    <xdr:sp macro="" textlink="">
      <xdr:nvSpPr>
        <xdr:cNvPr id="591" name="円/楕円 590"/>
        <xdr:cNvSpPr/>
      </xdr:nvSpPr>
      <xdr:spPr>
        <a:xfrm>
          <a:off x="15430500" y="9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90862</xdr:rowOff>
    </xdr:from>
    <xdr:ext cx="599010" cy="259045"/>
    <xdr:sp macro="" textlink="">
      <xdr:nvSpPr>
        <xdr:cNvPr id="592" name="テキスト ボックス 591"/>
        <xdr:cNvSpPr txBox="1"/>
      </xdr:nvSpPr>
      <xdr:spPr>
        <a:xfrm>
          <a:off x="15181794" y="900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175,408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144354</xdr:rowOff>
    </xdr:from>
    <xdr:to>
      <xdr:col>21</xdr:col>
      <xdr:colOff>212725</xdr:colOff>
      <xdr:row>56</xdr:row>
      <xdr:rowOff>74504</xdr:rowOff>
    </xdr:to>
    <xdr:sp macro="" textlink="">
      <xdr:nvSpPr>
        <xdr:cNvPr id="593" name="円/楕円 592"/>
        <xdr:cNvSpPr/>
      </xdr:nvSpPr>
      <xdr:spPr>
        <a:xfrm>
          <a:off x="14541500" y="95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91031</xdr:rowOff>
    </xdr:from>
    <xdr:ext cx="599010" cy="259045"/>
    <xdr:sp macro="" textlink="">
      <xdr:nvSpPr>
        <xdr:cNvPr id="594" name="テキスト ボックス 593"/>
        <xdr:cNvSpPr txBox="1"/>
      </xdr:nvSpPr>
      <xdr:spPr>
        <a:xfrm>
          <a:off x="14292794" y="93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65715</xdr:rowOff>
    </xdr:from>
    <xdr:to>
      <xdr:col>20</xdr:col>
      <xdr:colOff>9525</xdr:colOff>
      <xdr:row>55</xdr:row>
      <xdr:rowOff>167315</xdr:rowOff>
    </xdr:to>
    <xdr:sp macro="" textlink="">
      <xdr:nvSpPr>
        <xdr:cNvPr id="595" name="円/楕円 594"/>
        <xdr:cNvSpPr/>
      </xdr:nvSpPr>
      <xdr:spPr>
        <a:xfrm>
          <a:off x="13652500" y="94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12392</xdr:rowOff>
    </xdr:from>
    <xdr:ext cx="599010" cy="259045"/>
    <xdr:sp macro="" textlink="">
      <xdr:nvSpPr>
        <xdr:cNvPr id="596" name="テキスト ボックス 595"/>
        <xdr:cNvSpPr txBox="1"/>
      </xdr:nvSpPr>
      <xdr:spPr>
        <a:xfrm>
          <a:off x="13403794" y="92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117,571</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88809</xdr:rowOff>
    </xdr:from>
    <xdr:to>
      <xdr:col>18</xdr:col>
      <xdr:colOff>492125</xdr:colOff>
      <xdr:row>53</xdr:row>
      <xdr:rowOff>18959</xdr:rowOff>
    </xdr:to>
    <xdr:sp macro="" textlink="">
      <xdr:nvSpPr>
        <xdr:cNvPr id="597" name="円/楕円 596"/>
        <xdr:cNvSpPr/>
      </xdr:nvSpPr>
      <xdr:spPr>
        <a:xfrm>
          <a:off x="12763500" y="90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35486</xdr:rowOff>
    </xdr:from>
    <xdr:ext cx="599010" cy="259045"/>
    <xdr:sp macro="" textlink="">
      <xdr:nvSpPr>
        <xdr:cNvPr id="598" name="テキスト ボックス 597"/>
        <xdr:cNvSpPr txBox="1"/>
      </xdr:nvSpPr>
      <xdr:spPr>
        <a:xfrm>
          <a:off x="12514794" y="877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92684</xdr:rowOff>
    </xdr:from>
    <xdr:to>
      <xdr:col>22</xdr:col>
      <xdr:colOff>365125</xdr:colOff>
      <xdr:row>79</xdr:row>
      <xdr:rowOff>44450</xdr:rowOff>
    </xdr:to>
    <xdr:cxnSp macro="">
      <xdr:nvCxnSpPr>
        <xdr:cNvPr id="630" name="直線コネクタ 629"/>
        <xdr:cNvCxnSpPr/>
      </xdr:nvCxnSpPr>
      <xdr:spPr>
        <a:xfrm>
          <a:off x="14592300" y="13465784"/>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150101</xdr:rowOff>
    </xdr:from>
    <xdr:to>
      <xdr:col>21</xdr:col>
      <xdr:colOff>161925</xdr:colOff>
      <xdr:row>78</xdr:row>
      <xdr:rowOff>92684</xdr:rowOff>
    </xdr:to>
    <xdr:cxnSp macro="">
      <xdr:nvCxnSpPr>
        <xdr:cNvPr id="633" name="直線コネクタ 632"/>
        <xdr:cNvCxnSpPr/>
      </xdr:nvCxnSpPr>
      <xdr:spPr>
        <a:xfrm>
          <a:off x="13703300" y="13351751"/>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4" name="フローチャート : 判断 633"/>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26788</xdr:rowOff>
    </xdr:from>
    <xdr:ext cx="469744" cy="259045"/>
    <xdr:sp macro="" textlink="">
      <xdr:nvSpPr>
        <xdr:cNvPr id="635" name="テキスト ボックス 634"/>
        <xdr:cNvSpPr txBox="1"/>
      </xdr:nvSpPr>
      <xdr:spPr>
        <a:xfrm>
          <a:off x="14357427"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150101</xdr:rowOff>
    </xdr:from>
    <xdr:to>
      <xdr:col>19</xdr:col>
      <xdr:colOff>644525</xdr:colOff>
      <xdr:row>79</xdr:row>
      <xdr:rowOff>33198</xdr:rowOff>
    </xdr:to>
    <xdr:cxnSp macro="">
      <xdr:nvCxnSpPr>
        <xdr:cNvPr id="636" name="直線コネクタ 635"/>
        <xdr:cNvCxnSpPr/>
      </xdr:nvCxnSpPr>
      <xdr:spPr>
        <a:xfrm flipV="1">
          <a:off x="12814300" y="13351751"/>
          <a:ext cx="889000" cy="2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7" name="フローチャート : 判断 636"/>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14367</xdr:rowOff>
    </xdr:from>
    <xdr:ext cx="469744" cy="259045"/>
    <xdr:sp macro="" textlink="">
      <xdr:nvSpPr>
        <xdr:cNvPr id="638" name="テキスト ボックス 637"/>
        <xdr:cNvSpPr txBox="1"/>
      </xdr:nvSpPr>
      <xdr:spPr>
        <a:xfrm>
          <a:off x="13468427"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9" name="フローチャート : 判断 638"/>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4982</xdr:rowOff>
    </xdr:from>
    <xdr:ext cx="469744" cy="259045"/>
    <xdr:sp macro="" textlink="">
      <xdr:nvSpPr>
        <xdr:cNvPr id="640" name="テキスト ボックス 639"/>
        <xdr:cNvSpPr txBox="1"/>
      </xdr:nvSpPr>
      <xdr:spPr>
        <a:xfrm>
          <a:off x="12579427" y="13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41884</xdr:rowOff>
    </xdr:from>
    <xdr:to>
      <xdr:col>21</xdr:col>
      <xdr:colOff>212725</xdr:colOff>
      <xdr:row>78</xdr:row>
      <xdr:rowOff>143484</xdr:rowOff>
    </xdr:to>
    <xdr:sp macro="" textlink="">
      <xdr:nvSpPr>
        <xdr:cNvPr id="650" name="円/楕円 649"/>
        <xdr:cNvSpPr/>
      </xdr:nvSpPr>
      <xdr:spPr>
        <a:xfrm>
          <a:off x="14541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160011</xdr:rowOff>
    </xdr:from>
    <xdr:ext cx="469744" cy="259045"/>
    <xdr:sp macro="" textlink="">
      <xdr:nvSpPr>
        <xdr:cNvPr id="651" name="テキスト ボックス 650"/>
        <xdr:cNvSpPr txBox="1"/>
      </xdr:nvSpPr>
      <xdr:spPr>
        <a:xfrm>
          <a:off x="14357427" y="131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99301</xdr:rowOff>
    </xdr:from>
    <xdr:to>
      <xdr:col>20</xdr:col>
      <xdr:colOff>9525</xdr:colOff>
      <xdr:row>78</xdr:row>
      <xdr:rowOff>29451</xdr:rowOff>
    </xdr:to>
    <xdr:sp macro="" textlink="">
      <xdr:nvSpPr>
        <xdr:cNvPr id="652" name="円/楕円 651"/>
        <xdr:cNvSpPr/>
      </xdr:nvSpPr>
      <xdr:spPr>
        <a:xfrm>
          <a:off x="13652500" y="133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45978</xdr:rowOff>
    </xdr:from>
    <xdr:ext cx="534377" cy="259045"/>
    <xdr:sp macro="" textlink="">
      <xdr:nvSpPr>
        <xdr:cNvPr id="653" name="テキスト ボックス 652"/>
        <xdr:cNvSpPr txBox="1"/>
      </xdr:nvSpPr>
      <xdr:spPr>
        <a:xfrm>
          <a:off x="13436111" y="130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153848</xdr:rowOff>
    </xdr:from>
    <xdr:to>
      <xdr:col>18</xdr:col>
      <xdr:colOff>492125</xdr:colOff>
      <xdr:row>79</xdr:row>
      <xdr:rowOff>83998</xdr:rowOff>
    </xdr:to>
    <xdr:sp macro="" textlink="">
      <xdr:nvSpPr>
        <xdr:cNvPr id="654" name="円/楕円 653"/>
        <xdr:cNvSpPr/>
      </xdr:nvSpPr>
      <xdr:spPr>
        <a:xfrm>
          <a:off x="12763500" y="135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75125</xdr:rowOff>
    </xdr:from>
    <xdr:ext cx="378565" cy="259045"/>
    <xdr:sp macro="" textlink="">
      <xdr:nvSpPr>
        <xdr:cNvPr id="655" name="テキスト ボックス 654"/>
        <xdr:cNvSpPr txBox="1"/>
      </xdr:nvSpPr>
      <xdr:spPr>
        <a:xfrm>
          <a:off x="12625017" y="136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124789</xdr:rowOff>
    </xdr:from>
    <xdr:to>
      <xdr:col>23</xdr:col>
      <xdr:colOff>517525</xdr:colOff>
      <xdr:row>96</xdr:row>
      <xdr:rowOff>169356</xdr:rowOff>
    </xdr:to>
    <xdr:cxnSp macro="">
      <xdr:nvCxnSpPr>
        <xdr:cNvPr id="680" name="直線コネクタ 679"/>
        <xdr:cNvCxnSpPr/>
      </xdr:nvCxnSpPr>
      <xdr:spPr>
        <a:xfrm flipV="1">
          <a:off x="15481300" y="16583989"/>
          <a:ext cx="8382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159572</xdr:rowOff>
    </xdr:from>
    <xdr:to>
      <xdr:col>22</xdr:col>
      <xdr:colOff>365125</xdr:colOff>
      <xdr:row>96</xdr:row>
      <xdr:rowOff>169356</xdr:rowOff>
    </xdr:to>
    <xdr:cxnSp macro="">
      <xdr:nvCxnSpPr>
        <xdr:cNvPr id="683" name="直線コネクタ 682"/>
        <xdr:cNvCxnSpPr/>
      </xdr:nvCxnSpPr>
      <xdr:spPr>
        <a:xfrm>
          <a:off x="14592300" y="1661877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143227</xdr:rowOff>
    </xdr:from>
    <xdr:to>
      <xdr:col>21</xdr:col>
      <xdr:colOff>161925</xdr:colOff>
      <xdr:row>96</xdr:row>
      <xdr:rowOff>159572</xdr:rowOff>
    </xdr:to>
    <xdr:cxnSp macro="">
      <xdr:nvCxnSpPr>
        <xdr:cNvPr id="686" name="直線コネクタ 685"/>
        <xdr:cNvCxnSpPr/>
      </xdr:nvCxnSpPr>
      <xdr:spPr>
        <a:xfrm>
          <a:off x="13703300" y="16602427"/>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87904</xdr:rowOff>
    </xdr:from>
    <xdr:ext cx="534377" cy="259045"/>
    <xdr:sp macro="" textlink="">
      <xdr:nvSpPr>
        <xdr:cNvPr id="688" name="テキスト ボックス 687"/>
        <xdr:cNvSpPr txBox="1"/>
      </xdr:nvSpPr>
      <xdr:spPr>
        <a:xfrm>
          <a:off x="14325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117543</xdr:rowOff>
    </xdr:from>
    <xdr:to>
      <xdr:col>19</xdr:col>
      <xdr:colOff>644525</xdr:colOff>
      <xdr:row>96</xdr:row>
      <xdr:rowOff>143227</xdr:rowOff>
    </xdr:to>
    <xdr:cxnSp macro="">
      <xdr:nvCxnSpPr>
        <xdr:cNvPr id="689" name="直線コネクタ 688"/>
        <xdr:cNvCxnSpPr/>
      </xdr:nvCxnSpPr>
      <xdr:spPr>
        <a:xfrm>
          <a:off x="12814300" y="16576743"/>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85783</xdr:rowOff>
    </xdr:from>
    <xdr:ext cx="534377" cy="259045"/>
    <xdr:sp macro="" textlink="">
      <xdr:nvSpPr>
        <xdr:cNvPr id="691" name="テキスト ボックス 690"/>
        <xdr:cNvSpPr txBox="1"/>
      </xdr:nvSpPr>
      <xdr:spPr>
        <a:xfrm>
          <a:off x="13436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86298</xdr:rowOff>
    </xdr:from>
    <xdr:ext cx="534377" cy="259045"/>
    <xdr:sp macro="" textlink="">
      <xdr:nvSpPr>
        <xdr:cNvPr id="693" name="テキスト ボックス 692"/>
        <xdr:cNvSpPr txBox="1"/>
      </xdr:nvSpPr>
      <xdr:spPr>
        <a:xfrm>
          <a:off x="12547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73989</xdr:rowOff>
    </xdr:from>
    <xdr:to>
      <xdr:col>23</xdr:col>
      <xdr:colOff>568325</xdr:colOff>
      <xdr:row>97</xdr:row>
      <xdr:rowOff>4139</xdr:rowOff>
    </xdr:to>
    <xdr:sp macro="" textlink="">
      <xdr:nvSpPr>
        <xdr:cNvPr id="699" name="円/楕円 698"/>
        <xdr:cNvSpPr/>
      </xdr:nvSpPr>
      <xdr:spPr>
        <a:xfrm>
          <a:off x="16268700" y="16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160366</xdr:rowOff>
    </xdr:from>
    <xdr:ext cx="534377" cy="259045"/>
    <xdr:sp macro="" textlink="">
      <xdr:nvSpPr>
        <xdr:cNvPr id="700" name="公債費該当値テキスト"/>
        <xdr:cNvSpPr txBox="1"/>
      </xdr:nvSpPr>
      <xdr:spPr>
        <a:xfrm>
          <a:off x="16370300" y="164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118556</xdr:rowOff>
    </xdr:from>
    <xdr:to>
      <xdr:col>22</xdr:col>
      <xdr:colOff>415925</xdr:colOff>
      <xdr:row>97</xdr:row>
      <xdr:rowOff>48706</xdr:rowOff>
    </xdr:to>
    <xdr:sp macro="" textlink="">
      <xdr:nvSpPr>
        <xdr:cNvPr id="701" name="円/楕円 700"/>
        <xdr:cNvSpPr/>
      </xdr:nvSpPr>
      <xdr:spPr>
        <a:xfrm>
          <a:off x="15430500" y="165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39833</xdr:rowOff>
    </xdr:from>
    <xdr:ext cx="534377" cy="259045"/>
    <xdr:sp macro="" textlink="">
      <xdr:nvSpPr>
        <xdr:cNvPr id="702" name="テキスト ボックス 701"/>
        <xdr:cNvSpPr txBox="1"/>
      </xdr:nvSpPr>
      <xdr:spPr>
        <a:xfrm>
          <a:off x="15214111" y="166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108772</xdr:rowOff>
    </xdr:from>
    <xdr:to>
      <xdr:col>21</xdr:col>
      <xdr:colOff>212725</xdr:colOff>
      <xdr:row>97</xdr:row>
      <xdr:rowOff>38922</xdr:rowOff>
    </xdr:to>
    <xdr:sp macro="" textlink="">
      <xdr:nvSpPr>
        <xdr:cNvPr id="703" name="円/楕円 702"/>
        <xdr:cNvSpPr/>
      </xdr:nvSpPr>
      <xdr:spPr>
        <a:xfrm>
          <a:off x="14541500" y="165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30049</xdr:rowOff>
    </xdr:from>
    <xdr:ext cx="534377" cy="259045"/>
    <xdr:sp macro="" textlink="">
      <xdr:nvSpPr>
        <xdr:cNvPr id="704" name="テキスト ボックス 703"/>
        <xdr:cNvSpPr txBox="1"/>
      </xdr:nvSpPr>
      <xdr:spPr>
        <a:xfrm>
          <a:off x="14325111" y="166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92427</xdr:rowOff>
    </xdr:from>
    <xdr:to>
      <xdr:col>20</xdr:col>
      <xdr:colOff>9525</xdr:colOff>
      <xdr:row>97</xdr:row>
      <xdr:rowOff>22577</xdr:rowOff>
    </xdr:to>
    <xdr:sp macro="" textlink="">
      <xdr:nvSpPr>
        <xdr:cNvPr id="705" name="円/楕円 704"/>
        <xdr:cNvSpPr/>
      </xdr:nvSpPr>
      <xdr:spPr>
        <a:xfrm>
          <a:off x="13652500" y="165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13704</xdr:rowOff>
    </xdr:from>
    <xdr:ext cx="534377" cy="259045"/>
    <xdr:sp macro="" textlink="">
      <xdr:nvSpPr>
        <xdr:cNvPr id="706" name="テキスト ボックス 705"/>
        <xdr:cNvSpPr txBox="1"/>
      </xdr:nvSpPr>
      <xdr:spPr>
        <a:xfrm>
          <a:off x="13436111" y="166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66743</xdr:rowOff>
    </xdr:from>
    <xdr:to>
      <xdr:col>18</xdr:col>
      <xdr:colOff>492125</xdr:colOff>
      <xdr:row>96</xdr:row>
      <xdr:rowOff>168343</xdr:rowOff>
    </xdr:to>
    <xdr:sp macro="" textlink="">
      <xdr:nvSpPr>
        <xdr:cNvPr id="707" name="円/楕円 706"/>
        <xdr:cNvSpPr/>
      </xdr:nvSpPr>
      <xdr:spPr>
        <a:xfrm>
          <a:off x="12763500" y="16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159470</xdr:rowOff>
    </xdr:from>
    <xdr:ext cx="534377" cy="259045"/>
    <xdr:sp macro="" textlink="">
      <xdr:nvSpPr>
        <xdr:cNvPr id="708" name="テキスト ボックス 707"/>
        <xdr:cNvSpPr txBox="1"/>
      </xdr:nvSpPr>
      <xdr:spPr>
        <a:xfrm>
          <a:off x="12547111" y="166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で最も大きな金額となった総務費は、住民一人当たり２３４，５２２円となっている。平成２８年度においてエネルギー環境教育体験施設建設工事費等の大型普通建設事業費や財政調整基金積立金が増加したことが主な要因である。</a:t>
          </a:r>
        </a:p>
        <a:p>
          <a:r>
            <a:rPr kumimoji="1" lang="ja-JP" altLang="en-US" sz="1300">
              <a:latin typeface="ＭＳ Ｐゴシック"/>
            </a:rPr>
            <a:t>・土木費では住宅団地事業特別会計への繰出金、国道２７号線の拡幅に向けた先行用地用地取得費等で大きく増加したほか、商工費では産業団地事業特別会計への繰出金、企業立地助成金、地域経済循環創造事業補助、企業誘致事業の基金積立等により大きな伸びを示したことにより、類似団体平均に比べ高い水準となったが、将来の安定した行財政運営に向けた投資として。新たな雇用創出、人口増加、若者定住化等地域の活性化の取り組んでいるところである。今後は平成２８年度に策定された公共施設等総合管理計画に基づき、適正な事業規模を目指すこととし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200,000</a:t>
          </a:r>
          <a:r>
            <a:rPr lang="ja-JP" altLang="ja-JP" sz="1100" b="0" i="0" baseline="0">
              <a:solidFill>
                <a:schemeClr val="dk1"/>
              </a:solidFill>
              <a:effectLst/>
              <a:latin typeface="+mn-lt"/>
              <a:ea typeface="+mn-ea"/>
              <a:cs typeface="+mn-cs"/>
            </a:rPr>
            <a:t>千円を取崩したが、</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400,000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にそれぞれ</a:t>
          </a:r>
          <a:r>
            <a:rPr lang="en-US" altLang="ja-JP" sz="1100" b="0" i="0" baseline="0">
              <a:solidFill>
                <a:schemeClr val="dk1"/>
              </a:solidFill>
              <a:effectLst/>
              <a:latin typeface="+mn-lt"/>
              <a:ea typeface="+mn-ea"/>
              <a:cs typeface="+mn-cs"/>
            </a:rPr>
            <a:t>50,000</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には</a:t>
          </a:r>
          <a:r>
            <a:rPr lang="en-US" altLang="ja-JP" sz="1100" b="0" i="0" baseline="0">
              <a:solidFill>
                <a:schemeClr val="dk1"/>
              </a:solidFill>
              <a:effectLst/>
              <a:latin typeface="+mn-lt"/>
              <a:ea typeface="+mn-ea"/>
              <a:cs typeface="+mn-cs"/>
            </a:rPr>
            <a:t>198,883</a:t>
          </a:r>
          <a:r>
            <a:rPr lang="ja-JP" altLang="ja-JP" sz="1100" b="0" i="0" baseline="0">
              <a:solidFill>
                <a:schemeClr val="dk1"/>
              </a:solidFill>
              <a:effectLst/>
              <a:latin typeface="+mn-lt"/>
              <a:ea typeface="+mn-ea"/>
              <a:cs typeface="+mn-cs"/>
            </a:rPr>
            <a:t>千円の積立てを行っている。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a:t>
          </a:r>
          <a:r>
            <a:rPr lang="en-US" altLang="ja-JP" sz="1100" b="0" i="0" baseline="0">
              <a:solidFill>
                <a:schemeClr val="dk1"/>
              </a:solidFill>
              <a:effectLst/>
              <a:latin typeface="+mn-lt"/>
              <a:ea typeface="+mn-ea"/>
              <a:cs typeface="+mn-cs"/>
            </a:rPr>
            <a:t>240,000</a:t>
          </a:r>
          <a:r>
            <a:rPr lang="ja-JP" altLang="ja-JP" sz="1100" b="0" i="0" baseline="0">
              <a:solidFill>
                <a:schemeClr val="dk1"/>
              </a:solidFill>
              <a:effectLst/>
              <a:latin typeface="+mn-lt"/>
              <a:ea typeface="+mn-ea"/>
              <a:cs typeface="+mn-cs"/>
            </a:rPr>
            <a:t>千円から</a:t>
          </a:r>
          <a:r>
            <a:rPr lang="en-US" altLang="ja-JP" sz="1100" b="0" i="0" baseline="0">
              <a:solidFill>
                <a:schemeClr val="dk1"/>
              </a:solidFill>
              <a:effectLst/>
              <a:latin typeface="+mn-lt"/>
              <a:ea typeface="+mn-ea"/>
              <a:cs typeface="+mn-cs"/>
            </a:rPr>
            <a:t>401,000</a:t>
          </a:r>
          <a:r>
            <a:rPr lang="ja-JP" altLang="ja-JP" sz="1100" b="0" i="0" baseline="0">
              <a:solidFill>
                <a:schemeClr val="dk1"/>
              </a:solidFill>
              <a:effectLst/>
              <a:latin typeface="+mn-lt"/>
              <a:ea typeface="+mn-ea"/>
              <a:cs typeface="+mn-cs"/>
            </a:rPr>
            <a:t>千円の黒字で推移している。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においては美浜南小学校体育館改築工事やせせらぎ保育園整備事業等の普通建設事業費で増加したため赤字となり、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においては町民税の減収や財政調整基金の取崩しなどにより赤字となったもので、そのほかの年度では黒字で推移している。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a:t>
          </a:r>
          <a:r>
            <a:rPr lang="ja-JP" altLang="en-US" sz="1100" b="0" i="0" baseline="0">
              <a:solidFill>
                <a:schemeClr val="dk1"/>
              </a:solidFill>
              <a:effectLst/>
              <a:latin typeface="+mn-lt"/>
              <a:ea typeface="+mn-ea"/>
              <a:cs typeface="+mn-cs"/>
            </a:rPr>
            <a:t>ての</a:t>
          </a:r>
          <a:r>
            <a:rPr lang="ja-JP" altLang="ja-JP" sz="1100" b="0" i="0" baseline="0">
              <a:solidFill>
                <a:schemeClr val="dk1"/>
              </a:solidFill>
              <a:effectLst/>
              <a:latin typeface="+mn-lt"/>
              <a:ea typeface="+mn-ea"/>
              <a:cs typeface="+mn-cs"/>
            </a:rPr>
            <a:t>会計において黒字であり</a:t>
          </a:r>
          <a:r>
            <a:rPr lang="ja-JP" altLang="en-US" sz="1100" b="0" i="0" baseline="0">
              <a:solidFill>
                <a:schemeClr val="dk1"/>
              </a:solidFill>
              <a:effectLst/>
              <a:latin typeface="+mn-lt"/>
              <a:ea typeface="+mn-ea"/>
              <a:cs typeface="+mn-cs"/>
            </a:rPr>
            <a:t>赤字額はない。</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・近年は標準財政規模に対してほぼ同じ水準の黒字幅で堅調に推移している。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年度からスタートした住宅団地特別事業会計が合計値を押し上げているが、住宅分譲地の資産増によるもので、分譲がすべて完了すれば本特会自体廃止される予定である。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・一般会計からの繰出等の状況については今後も注視する必要がある。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今後も財源の確保と適正な予算執行に努め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11305161</v>
      </c>
      <c r="BO4" s="411"/>
      <c r="BP4" s="411"/>
      <c r="BQ4" s="411"/>
      <c r="BR4" s="411"/>
      <c r="BS4" s="411"/>
      <c r="BT4" s="411"/>
      <c r="BU4" s="412"/>
      <c r="BV4" s="410">
        <v>9776952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10.4</v>
      </c>
      <c r="CU4" s="588"/>
      <c r="CV4" s="588"/>
      <c r="CW4" s="588"/>
      <c r="CX4" s="588"/>
      <c r="CY4" s="588"/>
      <c r="CZ4" s="588"/>
      <c r="DA4" s="589"/>
      <c r="DB4" s="587">
        <v>10.4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10847586</v>
      </c>
      <c r="BO5" s="416"/>
      <c r="BP5" s="416"/>
      <c r="BQ5" s="416"/>
      <c r="BR5" s="416"/>
      <c r="BS5" s="416"/>
      <c r="BT5" s="416"/>
      <c r="BU5" s="417"/>
      <c r="BV5" s="415">
        <v>9351524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88.8</v>
      </c>
      <c r="CU5" s="386"/>
      <c r="CV5" s="386"/>
      <c r="CW5" s="386"/>
      <c r="CX5" s="386"/>
      <c r="CY5" s="386"/>
      <c r="CZ5" s="386"/>
      <c r="DA5" s="387"/>
      <c r="DB5" s="385">
        <v>90</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457575</v>
      </c>
      <c r="BO6" s="416"/>
      <c r="BP6" s="416"/>
      <c r="BQ6" s="416"/>
      <c r="BR6" s="416"/>
      <c r="BS6" s="416"/>
      <c r="BT6" s="416"/>
      <c r="BU6" s="417"/>
      <c r="BV6" s="415">
        <v>425428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96.4</v>
      </c>
      <c r="CU6" s="562"/>
      <c r="CV6" s="562"/>
      <c r="CW6" s="562"/>
      <c r="CX6" s="562"/>
      <c r="CY6" s="562"/>
      <c r="CZ6" s="562"/>
      <c r="DA6" s="563"/>
      <c r="DB6" s="561">
        <v>99.3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56172</v>
      </c>
      <c r="BO7" s="416"/>
      <c r="BP7" s="416"/>
      <c r="BQ7" s="416"/>
      <c r="BR7" s="416"/>
      <c r="BS7" s="416"/>
      <c r="BT7" s="416"/>
      <c r="BU7" s="417"/>
      <c r="BV7" s="415">
        <v>28410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3862444</v>
      </c>
      <c r="CU7" s="416"/>
      <c r="CV7" s="416"/>
      <c r="CW7" s="416"/>
      <c r="CX7" s="416"/>
      <c r="CY7" s="416"/>
      <c r="CZ7" s="416"/>
      <c r="DA7" s="417"/>
      <c r="DB7" s="415">
        <v>3821594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401403</v>
      </c>
      <c r="BO8" s="416"/>
      <c r="BP8" s="416"/>
      <c r="BQ8" s="416"/>
      <c r="BR8" s="416"/>
      <c r="BS8" s="416"/>
      <c r="BT8" s="416"/>
      <c r="BU8" s="417"/>
      <c r="BV8" s="415">
        <v>397018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0.72</v>
      </c>
      <c r="CU8" s="525"/>
      <c r="CV8" s="525"/>
      <c r="CW8" s="525"/>
      <c r="CX8" s="525"/>
      <c r="CY8" s="525"/>
      <c r="CZ8" s="525"/>
      <c r="DA8" s="526"/>
      <c r="DB8" s="524">
        <v>0.72</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9914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4385</v>
      </c>
      <c r="BO9" s="416"/>
      <c r="BP9" s="416"/>
      <c r="BQ9" s="416"/>
      <c r="BR9" s="416"/>
      <c r="BS9" s="416"/>
      <c r="BT9" s="416"/>
      <c r="BU9" s="417"/>
      <c r="BV9" s="415">
        <v>56501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5.3</v>
      </c>
      <c r="CU9" s="386"/>
      <c r="CV9" s="386"/>
      <c r="CW9" s="386"/>
      <c r="CX9" s="386"/>
      <c r="CY9" s="386"/>
      <c r="CZ9" s="386"/>
      <c r="DA9" s="387"/>
      <c r="DB9" s="385">
        <v>5.3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10563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198883</v>
      </c>
      <c r="BO10" s="416"/>
      <c r="BP10" s="416"/>
      <c r="BQ10" s="416"/>
      <c r="BR10" s="416"/>
      <c r="BS10" s="416"/>
      <c r="BT10" s="416"/>
      <c r="BU10" s="417"/>
      <c r="BV10" s="415">
        <v>549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94</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9867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9828</v>
      </c>
      <c r="S13" s="517"/>
      <c r="T13" s="517"/>
      <c r="U13" s="517"/>
      <c r="V13" s="518"/>
      <c r="W13" s="504" t="s">
        <v>124</v>
      </c>
      <c r="X13" s="428"/>
      <c r="Y13" s="428"/>
      <c r="Z13" s="428"/>
      <c r="AA13" s="428"/>
      <c r="AB13" s="429"/>
      <c r="AC13" s="391">
        <v>370</v>
      </c>
      <c r="AD13" s="392"/>
      <c r="AE13" s="392"/>
      <c r="AF13" s="392"/>
      <c r="AG13" s="393"/>
      <c r="AH13" s="391">
        <v>465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203268</v>
      </c>
      <c r="BO13" s="416"/>
      <c r="BP13" s="416"/>
      <c r="BQ13" s="416"/>
      <c r="BR13" s="416"/>
      <c r="BS13" s="416"/>
      <c r="BT13" s="416"/>
      <c r="BU13" s="417"/>
      <c r="BV13" s="415">
        <v>57050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10.8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10030</v>
      </c>
      <c r="S14" s="517"/>
      <c r="T14" s="517"/>
      <c r="U14" s="517"/>
      <c r="V14" s="518"/>
      <c r="W14" s="519"/>
      <c r="X14" s="431"/>
      <c r="Y14" s="431"/>
      <c r="Z14" s="431"/>
      <c r="AA14" s="431"/>
      <c r="AB14" s="432"/>
      <c r="AC14" s="509">
        <v>7</v>
      </c>
      <c r="AD14" s="510"/>
      <c r="AE14" s="510"/>
      <c r="AF14" s="510"/>
      <c r="AG14" s="511"/>
      <c r="AH14" s="509">
        <v>8.5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117.4</v>
      </c>
      <c r="CU14" s="488"/>
      <c r="CV14" s="488"/>
      <c r="CW14" s="488"/>
      <c r="CX14" s="488"/>
      <c r="CY14" s="488"/>
      <c r="CZ14" s="488"/>
      <c r="DA14" s="489"/>
      <c r="DB14" s="520">
        <v>99.6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9988</v>
      </c>
      <c r="S15" s="517"/>
      <c r="T15" s="517"/>
      <c r="U15" s="517"/>
      <c r="V15" s="518"/>
      <c r="W15" s="504" t="s">
        <v>131</v>
      </c>
      <c r="X15" s="428"/>
      <c r="Y15" s="428"/>
      <c r="Z15" s="428"/>
      <c r="AA15" s="428"/>
      <c r="AB15" s="429"/>
      <c r="AC15" s="391">
        <v>1161</v>
      </c>
      <c r="AD15" s="392"/>
      <c r="AE15" s="392"/>
      <c r="AF15" s="392"/>
      <c r="AG15" s="393"/>
      <c r="AH15" s="391">
        <v>1247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2123317</v>
      </c>
      <c r="BO15" s="411"/>
      <c r="BP15" s="411"/>
      <c r="BQ15" s="411"/>
      <c r="BR15" s="411"/>
      <c r="BS15" s="411"/>
      <c r="BT15" s="411"/>
      <c r="BU15" s="412"/>
      <c r="BV15" s="410">
        <v>2042547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v>
      </c>
      <c r="AD16" s="510"/>
      <c r="AE16" s="510"/>
      <c r="AF16" s="510"/>
      <c r="AG16" s="511"/>
      <c r="AH16" s="509">
        <v>22.9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2912803</v>
      </c>
      <c r="BO16" s="416"/>
      <c r="BP16" s="416"/>
      <c r="BQ16" s="416"/>
      <c r="BR16" s="416"/>
      <c r="BS16" s="416"/>
      <c r="BT16" s="416"/>
      <c r="BU16" s="417"/>
      <c r="BV16" s="415">
        <v>2840267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3750</v>
      </c>
      <c r="AD17" s="392"/>
      <c r="AE17" s="392"/>
      <c r="AF17" s="392"/>
      <c r="AG17" s="393"/>
      <c r="AH17" s="391">
        <v>3729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2751822</v>
      </c>
      <c r="BO17" s="416"/>
      <c r="BP17" s="416"/>
      <c r="BQ17" s="416"/>
      <c r="BR17" s="416"/>
      <c r="BS17" s="416"/>
      <c r="BT17" s="416"/>
      <c r="BU17" s="417"/>
      <c r="BV17" s="415">
        <v>2637544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152.35</v>
      </c>
      <c r="M18" s="480"/>
      <c r="N18" s="480"/>
      <c r="O18" s="480"/>
      <c r="P18" s="480"/>
      <c r="Q18" s="480"/>
      <c r="R18" s="481"/>
      <c r="S18" s="481"/>
      <c r="T18" s="481"/>
      <c r="U18" s="481"/>
      <c r="V18" s="482"/>
      <c r="W18" s="496"/>
      <c r="X18" s="497"/>
      <c r="Y18" s="497"/>
      <c r="Z18" s="497"/>
      <c r="AA18" s="497"/>
      <c r="AB18" s="505"/>
      <c r="AC18" s="379">
        <v>71</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3644107</v>
      </c>
      <c r="BO18" s="416"/>
      <c r="BP18" s="416"/>
      <c r="BQ18" s="416"/>
      <c r="BR18" s="416"/>
      <c r="BS18" s="416"/>
      <c r="BT18" s="416"/>
      <c r="BU18" s="417"/>
      <c r="BV18" s="415">
        <v>3717199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65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6698046</v>
      </c>
      <c r="BO19" s="416"/>
      <c r="BP19" s="416"/>
      <c r="BQ19" s="416"/>
      <c r="BR19" s="416"/>
      <c r="BS19" s="416"/>
      <c r="BT19" s="416"/>
      <c r="BU19" s="417"/>
      <c r="BV19" s="415">
        <v>6599986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3899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5472714</v>
      </c>
      <c r="BO23" s="416"/>
      <c r="BP23" s="416"/>
      <c r="BQ23" s="416"/>
      <c r="BR23" s="416"/>
      <c r="BS23" s="416"/>
      <c r="BT23" s="416"/>
      <c r="BU23" s="417"/>
      <c r="BV23" s="415">
        <v>4939173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8500</v>
      </c>
      <c r="R24" s="392"/>
      <c r="S24" s="392"/>
      <c r="T24" s="392"/>
      <c r="U24" s="392"/>
      <c r="V24" s="393"/>
      <c r="W24" s="457"/>
      <c r="X24" s="448"/>
      <c r="Y24" s="449"/>
      <c r="Z24" s="388" t="s">
        <v>154</v>
      </c>
      <c r="AA24" s="389"/>
      <c r="AB24" s="389"/>
      <c r="AC24" s="389"/>
      <c r="AD24" s="389"/>
      <c r="AE24" s="389"/>
      <c r="AF24" s="389"/>
      <c r="AG24" s="390"/>
      <c r="AH24" s="391">
        <v>176</v>
      </c>
      <c r="AI24" s="392"/>
      <c r="AJ24" s="392"/>
      <c r="AK24" s="392"/>
      <c r="AL24" s="393"/>
      <c r="AM24" s="391">
        <v>513392</v>
      </c>
      <c r="AN24" s="392"/>
      <c r="AO24" s="392"/>
      <c r="AP24" s="392"/>
      <c r="AQ24" s="392"/>
      <c r="AR24" s="393"/>
      <c r="AS24" s="391">
        <v>2917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3869566</v>
      </c>
      <c r="BO24" s="416"/>
      <c r="BP24" s="416"/>
      <c r="BQ24" s="416"/>
      <c r="BR24" s="416"/>
      <c r="BS24" s="416"/>
      <c r="BT24" s="416"/>
      <c r="BU24" s="417"/>
      <c r="BV24" s="415">
        <v>3839130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6700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343498</v>
      </c>
      <c r="BO25" s="411"/>
      <c r="BP25" s="411"/>
      <c r="BQ25" s="411"/>
      <c r="BR25" s="411"/>
      <c r="BS25" s="411"/>
      <c r="BT25" s="411"/>
      <c r="BU25" s="412"/>
      <c r="BV25" s="410">
        <v>474553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5600</v>
      </c>
      <c r="R26" s="392"/>
      <c r="S26" s="392"/>
      <c r="T26" s="392"/>
      <c r="U26" s="392"/>
      <c r="V26" s="393"/>
      <c r="W26" s="457"/>
      <c r="X26" s="448"/>
      <c r="Y26" s="449"/>
      <c r="Z26" s="388" t="s">
        <v>160</v>
      </c>
      <c r="AA26" s="470"/>
      <c r="AB26" s="470"/>
      <c r="AC26" s="470"/>
      <c r="AD26" s="470"/>
      <c r="AE26" s="470"/>
      <c r="AF26" s="470"/>
      <c r="AG26" s="471"/>
      <c r="AH26" s="391">
        <v>10</v>
      </c>
      <c r="AI26" s="392"/>
      <c r="AJ26" s="392"/>
      <c r="AK26" s="392"/>
      <c r="AL26" s="393"/>
      <c r="AM26" s="391">
        <v>25710</v>
      </c>
      <c r="AN26" s="392"/>
      <c r="AO26" s="392"/>
      <c r="AP26" s="392"/>
      <c r="AQ26" s="392"/>
      <c r="AR26" s="393"/>
      <c r="AS26" s="391">
        <v>2571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3000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63911</v>
      </c>
      <c r="BO27" s="419"/>
      <c r="BP27" s="419"/>
      <c r="BQ27" s="419"/>
      <c r="BR27" s="419"/>
      <c r="BS27" s="419"/>
      <c r="BT27" s="419"/>
      <c r="BU27" s="420"/>
      <c r="BV27" s="418">
        <v>26400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2450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726452</v>
      </c>
      <c r="BO28" s="411"/>
      <c r="BP28" s="411"/>
      <c r="BQ28" s="411"/>
      <c r="BR28" s="411"/>
      <c r="BS28" s="411"/>
      <c r="BT28" s="411"/>
      <c r="BU28" s="412"/>
      <c r="BV28" s="410">
        <v>527569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2350</v>
      </c>
      <c r="R29" s="392"/>
      <c r="S29" s="392"/>
      <c r="T29" s="392"/>
      <c r="U29" s="392"/>
      <c r="V29" s="393"/>
      <c r="W29" s="458"/>
      <c r="X29" s="459"/>
      <c r="Y29" s="460"/>
      <c r="Z29" s="388" t="s">
        <v>170</v>
      </c>
      <c r="AA29" s="389"/>
      <c r="AB29" s="389"/>
      <c r="AC29" s="389"/>
      <c r="AD29" s="389"/>
      <c r="AE29" s="389"/>
      <c r="AF29" s="389"/>
      <c r="AG29" s="390"/>
      <c r="AH29" s="391">
        <v>176</v>
      </c>
      <c r="AI29" s="392"/>
      <c r="AJ29" s="392"/>
      <c r="AK29" s="392"/>
      <c r="AL29" s="393"/>
      <c r="AM29" s="391">
        <v>513392</v>
      </c>
      <c r="AN29" s="392"/>
      <c r="AO29" s="392"/>
      <c r="AP29" s="392"/>
      <c r="AQ29" s="392"/>
      <c r="AR29" s="393"/>
      <c r="AS29" s="391">
        <v>2917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54382</v>
      </c>
      <c r="BO29" s="416"/>
      <c r="BP29" s="416"/>
      <c r="BQ29" s="416"/>
      <c r="BR29" s="416"/>
      <c r="BS29" s="416"/>
      <c r="BT29" s="416"/>
      <c r="BU29" s="417"/>
      <c r="BV29" s="415">
        <v>54362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2019072</v>
      </c>
      <c r="BO30" s="419"/>
      <c r="BP30" s="419"/>
      <c r="BQ30" s="419"/>
      <c r="BR30" s="419"/>
      <c r="BS30" s="419"/>
      <c r="BT30" s="419"/>
      <c r="BU30" s="420"/>
      <c r="BV30" s="418">
        <v>3435576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上水道事業会計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公立小浜病院組合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レインボーライン</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診療所事業特別会計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集落排水処理事業特別会計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敦賀美方消防組合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道路用地取得事業特別会計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介護保険事業特別会計（介護保険事業勘定）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公共下水道事業特別会計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美浜・三方環境衛生組合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IF('各会計、関係団体の財政状況及び健全化判断比率'!B36="","",'各会計、関係団体の財政状況及び健全化判断比率'!B36)</f>
        <v>産業団地事業特別会計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嶺南広域行政組合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IF('各会計、関係団体の財政状況及び健全化判断比率'!B37="","",'各会計、関係団体の財政状況及び健全化判断比率'!B37)</f>
        <v>住宅団地事業特別会計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福井県後期高齢者医療広域連合（一般会計）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福井県後期高齢者医療広域連合（特別会計）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福井県市町総合事務組合（一般会計）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福井県市町総合事務組合（特別会計）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福井県自治会館組合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6" t="s">
        <v>536</v>
      </c>
      <c r="D34" s="1186"/>
      <c r="E34" s="1187"/>
      <c r="F34" s="32">
        <v>9.3000000000000007</v>
      </c>
      <c r="G34" s="33">
        <v>10.210000000000001</v>
      </c>
      <c r="H34" s="33">
        <v>10.89</v>
      </c>
      <c r="I34" s="33">
        <v>10.82</v>
      </c>
      <c r="J34" s="34">
        <v>11.15</v>
      </c>
      <c r="K34" s="22"/>
      <c r="L34" s="22"/>
      <c r="M34" s="22"/>
      <c r="N34" s="22"/>
      <c r="O34" s="22"/>
      <c r="P34" s="22"/>
    </row>
    <row r="35" spans="1:16" ht="39" customHeight="1">
      <c r="A35" s="22"/>
      <c r="B35" s="35"/>
      <c r="C35" s="1180" t="s">
        <v>537</v>
      </c>
      <c r="D35" s="1181"/>
      <c r="E35" s="1182"/>
      <c r="F35" s="36">
        <v>6.17</v>
      </c>
      <c r="G35" s="37">
        <v>7.72</v>
      </c>
      <c r="H35" s="37">
        <v>9.18</v>
      </c>
      <c r="I35" s="37">
        <v>10.38</v>
      </c>
      <c r="J35" s="38">
        <v>10.38</v>
      </c>
      <c r="K35" s="22"/>
      <c r="L35" s="22"/>
      <c r="M35" s="22"/>
      <c r="N35" s="22"/>
      <c r="O35" s="22"/>
      <c r="P35" s="22"/>
    </row>
    <row r="36" spans="1:16" ht="39" customHeight="1">
      <c r="A36" s="22"/>
      <c r="B36" s="35"/>
      <c r="C36" s="1180" t="s">
        <v>538</v>
      </c>
      <c r="D36" s="1181"/>
      <c r="E36" s="1182"/>
      <c r="F36" s="36" t="s">
        <v>491</v>
      </c>
      <c r="G36" s="37" t="s">
        <v>491</v>
      </c>
      <c r="H36" s="37" t="s">
        <v>491</v>
      </c>
      <c r="I36" s="37">
        <v>11.9</v>
      </c>
      <c r="J36" s="38">
        <v>7.15</v>
      </c>
      <c r="K36" s="22"/>
      <c r="L36" s="22"/>
      <c r="M36" s="22"/>
      <c r="N36" s="22"/>
      <c r="O36" s="22"/>
      <c r="P36" s="22"/>
    </row>
    <row r="37" spans="1:16" ht="39" customHeight="1">
      <c r="A37" s="22"/>
      <c r="B37" s="35"/>
      <c r="C37" s="1180" t="s">
        <v>539</v>
      </c>
      <c r="D37" s="1181"/>
      <c r="E37" s="1182"/>
      <c r="F37" s="36">
        <v>2.0499999999999998</v>
      </c>
      <c r="G37" s="37">
        <v>1.18</v>
      </c>
      <c r="H37" s="37">
        <v>1.47</v>
      </c>
      <c r="I37" s="37">
        <v>1.69</v>
      </c>
      <c r="J37" s="38">
        <v>1.81</v>
      </c>
      <c r="K37" s="22"/>
      <c r="L37" s="22"/>
      <c r="M37" s="22"/>
      <c r="N37" s="22"/>
      <c r="O37" s="22"/>
      <c r="P37" s="22"/>
    </row>
    <row r="38" spans="1:16" ht="39" customHeight="1">
      <c r="A38" s="22"/>
      <c r="B38" s="35"/>
      <c r="C38" s="1180" t="s">
        <v>540</v>
      </c>
      <c r="D38" s="1181"/>
      <c r="E38" s="1182"/>
      <c r="F38" s="36" t="s">
        <v>491</v>
      </c>
      <c r="G38" s="37" t="s">
        <v>491</v>
      </c>
      <c r="H38" s="37" t="s">
        <v>491</v>
      </c>
      <c r="I38" s="37" t="s">
        <v>491</v>
      </c>
      <c r="J38" s="38">
        <v>1.1399999999999999</v>
      </c>
      <c r="K38" s="22"/>
      <c r="L38" s="22"/>
      <c r="M38" s="22"/>
      <c r="N38" s="22"/>
      <c r="O38" s="22"/>
      <c r="P38" s="22"/>
    </row>
    <row r="39" spans="1:16" ht="39" customHeight="1">
      <c r="A39" s="22"/>
      <c r="B39" s="35"/>
      <c r="C39" s="1180" t="s">
        <v>541</v>
      </c>
      <c r="D39" s="1181"/>
      <c r="E39" s="1182"/>
      <c r="F39" s="36">
        <v>0.19</v>
      </c>
      <c r="G39" s="37">
        <v>0.13</v>
      </c>
      <c r="H39" s="37">
        <v>0.24</v>
      </c>
      <c r="I39" s="37">
        <v>0.36</v>
      </c>
      <c r="J39" s="38">
        <v>0.26</v>
      </c>
      <c r="K39" s="22"/>
      <c r="L39" s="22"/>
      <c r="M39" s="22"/>
      <c r="N39" s="22"/>
      <c r="O39" s="22"/>
      <c r="P39" s="22"/>
    </row>
    <row r="40" spans="1:16" ht="39" customHeight="1">
      <c r="A40" s="22"/>
      <c r="B40" s="35"/>
      <c r="C40" s="1180" t="s">
        <v>542</v>
      </c>
      <c r="D40" s="1181"/>
      <c r="E40" s="1182"/>
      <c r="F40" s="36">
        <v>0.04</v>
      </c>
      <c r="G40" s="37">
        <v>0</v>
      </c>
      <c r="H40" s="37">
        <v>0</v>
      </c>
      <c r="I40" s="37">
        <v>0</v>
      </c>
      <c r="J40" s="38">
        <v>0.04</v>
      </c>
      <c r="K40" s="22"/>
      <c r="L40" s="22"/>
      <c r="M40" s="22"/>
      <c r="N40" s="22"/>
      <c r="O40" s="22"/>
      <c r="P40" s="22"/>
    </row>
    <row r="41" spans="1:16" ht="39" customHeight="1">
      <c r="A41" s="22"/>
      <c r="B41" s="35"/>
      <c r="C41" s="1180" t="s">
        <v>543</v>
      </c>
      <c r="D41" s="1181"/>
      <c r="E41" s="1182"/>
      <c r="F41" s="36">
        <v>0</v>
      </c>
      <c r="G41" s="37">
        <v>0</v>
      </c>
      <c r="H41" s="37">
        <v>0</v>
      </c>
      <c r="I41" s="37">
        <v>0</v>
      </c>
      <c r="J41" s="38">
        <v>0</v>
      </c>
      <c r="K41" s="22"/>
      <c r="L41" s="22"/>
      <c r="M41" s="22"/>
      <c r="N41" s="22"/>
      <c r="O41" s="22"/>
      <c r="P41" s="22"/>
    </row>
    <row r="42" spans="1:16" ht="39" customHeight="1">
      <c r="A42" s="22"/>
      <c r="B42" s="39"/>
      <c r="C42" s="1180" t="s">
        <v>544</v>
      </c>
      <c r="D42" s="1181"/>
      <c r="E42" s="1182"/>
      <c r="F42" s="36" t="s">
        <v>491</v>
      </c>
      <c r="G42" s="37" t="s">
        <v>491</v>
      </c>
      <c r="H42" s="37" t="s">
        <v>491</v>
      </c>
      <c r="I42" s="37" t="s">
        <v>491</v>
      </c>
      <c r="J42" s="38" t="s">
        <v>491</v>
      </c>
      <c r="K42" s="22"/>
      <c r="L42" s="22"/>
      <c r="M42" s="22"/>
      <c r="N42" s="22"/>
      <c r="O42" s="22"/>
      <c r="P42" s="22"/>
    </row>
    <row r="43" spans="1:16" ht="39" customHeight="1" thickBot="1">
      <c r="A43" s="22"/>
      <c r="B43" s="40"/>
      <c r="C43" s="1183" t="s">
        <v>545</v>
      </c>
      <c r="D43" s="1184"/>
      <c r="E43" s="1185"/>
      <c r="F43" s="41">
        <v>0.12</v>
      </c>
      <c r="G43" s="42">
        <v>0.49</v>
      </c>
      <c r="H43" s="42">
        <v>0.32</v>
      </c>
      <c r="I43" s="42">
        <v>6.93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6" t="s">
        <v>11</v>
      </c>
      <c r="C45" s="1197"/>
      <c r="D45" s="58"/>
      <c r="E45" s="1202" t="s">
        <v>12</v>
      </c>
      <c r="F45" s="1202"/>
      <c r="G45" s="1202"/>
      <c r="H45" s="1202"/>
      <c r="I45" s="1202"/>
      <c r="J45" s="1203"/>
      <c r="K45" s="59">
        <v>454</v>
      </c>
      <c r="L45" s="60">
        <v>403</v>
      </c>
      <c r="M45" s="60">
        <v>367</v>
      </c>
      <c r="N45" s="60">
        <v>348</v>
      </c>
      <c r="O45" s="61">
        <v>419</v>
      </c>
      <c r="P45" s="48"/>
      <c r="Q45" s="48"/>
      <c r="R45" s="48"/>
      <c r="S45" s="48"/>
      <c r="T45" s="48"/>
      <c r="U45" s="48"/>
    </row>
    <row r="46" spans="1:21" ht="30.75" customHeight="1">
      <c r="A46" s="48"/>
      <c r="B46" s="1198"/>
      <c r="C46" s="1199"/>
      <c r="D46" s="62"/>
      <c r="E46" s="1190" t="s">
        <v>13</v>
      </c>
      <c r="F46" s="1190"/>
      <c r="G46" s="1190"/>
      <c r="H46" s="1190"/>
      <c r="I46" s="1190"/>
      <c r="J46" s="1191"/>
      <c r="K46" s="63" t="s">
        <v>491</v>
      </c>
      <c r="L46" s="64" t="s">
        <v>491</v>
      </c>
      <c r="M46" s="64" t="s">
        <v>491</v>
      </c>
      <c r="N46" s="64" t="s">
        <v>491</v>
      </c>
      <c r="O46" s="65" t="s">
        <v>491</v>
      </c>
      <c r="P46" s="48"/>
      <c r="Q46" s="48"/>
      <c r="R46" s="48"/>
      <c r="S46" s="48"/>
      <c r="T46" s="48"/>
      <c r="U46" s="48"/>
    </row>
    <row r="47" spans="1:21" ht="30.75" customHeight="1">
      <c r="A47" s="48"/>
      <c r="B47" s="1198"/>
      <c r="C47" s="1199"/>
      <c r="D47" s="62"/>
      <c r="E47" s="1190" t="s">
        <v>14</v>
      </c>
      <c r="F47" s="1190"/>
      <c r="G47" s="1190"/>
      <c r="H47" s="1190"/>
      <c r="I47" s="1190"/>
      <c r="J47" s="1191"/>
      <c r="K47" s="63" t="s">
        <v>491</v>
      </c>
      <c r="L47" s="64" t="s">
        <v>491</v>
      </c>
      <c r="M47" s="64">
        <v>0</v>
      </c>
      <c r="N47" s="64">
        <v>0</v>
      </c>
      <c r="O47" s="65">
        <v>0</v>
      </c>
      <c r="P47" s="48"/>
      <c r="Q47" s="48"/>
      <c r="R47" s="48"/>
      <c r="S47" s="48"/>
      <c r="T47" s="48"/>
      <c r="U47" s="48"/>
    </row>
    <row r="48" spans="1:21" ht="30.75" customHeight="1">
      <c r="A48" s="48"/>
      <c r="B48" s="1198"/>
      <c r="C48" s="1199"/>
      <c r="D48" s="62"/>
      <c r="E48" s="1190" t="s">
        <v>15</v>
      </c>
      <c r="F48" s="1190"/>
      <c r="G48" s="1190"/>
      <c r="H48" s="1190"/>
      <c r="I48" s="1190"/>
      <c r="J48" s="1191"/>
      <c r="K48" s="63">
        <v>304</v>
      </c>
      <c r="L48" s="64">
        <v>323</v>
      </c>
      <c r="M48" s="64">
        <v>325</v>
      </c>
      <c r="N48" s="64">
        <v>324</v>
      </c>
      <c r="O48" s="65">
        <v>325</v>
      </c>
      <c r="P48" s="48"/>
      <c r="Q48" s="48"/>
      <c r="R48" s="48"/>
      <c r="S48" s="48"/>
      <c r="T48" s="48"/>
      <c r="U48" s="48"/>
    </row>
    <row r="49" spans="1:21" ht="30.75" customHeight="1">
      <c r="A49" s="48"/>
      <c r="B49" s="1198"/>
      <c r="C49" s="1199"/>
      <c r="D49" s="62"/>
      <c r="E49" s="1190" t="s">
        <v>16</v>
      </c>
      <c r="F49" s="1190"/>
      <c r="G49" s="1190"/>
      <c r="H49" s="1190"/>
      <c r="I49" s="1190"/>
      <c r="J49" s="1191"/>
      <c r="K49" s="63">
        <v>206</v>
      </c>
      <c r="L49" s="64">
        <v>201</v>
      </c>
      <c r="M49" s="64">
        <v>193</v>
      </c>
      <c r="N49" s="64">
        <v>194</v>
      </c>
      <c r="O49" s="65">
        <v>187</v>
      </c>
      <c r="P49" s="48"/>
      <c r="Q49" s="48"/>
      <c r="R49" s="48"/>
      <c r="S49" s="48"/>
      <c r="T49" s="48"/>
      <c r="U49" s="48"/>
    </row>
    <row r="50" spans="1:21" ht="30.75" customHeight="1">
      <c r="A50" s="48"/>
      <c r="B50" s="1198"/>
      <c r="C50" s="1199"/>
      <c r="D50" s="62"/>
      <c r="E50" s="1190" t="s">
        <v>17</v>
      </c>
      <c r="F50" s="1190"/>
      <c r="G50" s="1190"/>
      <c r="H50" s="1190"/>
      <c r="I50" s="1190"/>
      <c r="J50" s="1191"/>
      <c r="K50" s="63">
        <v>17</v>
      </c>
      <c r="L50" s="64">
        <v>17</v>
      </c>
      <c r="M50" s="64">
        <v>17</v>
      </c>
      <c r="N50" s="64" t="s">
        <v>491</v>
      </c>
      <c r="O50" s="65" t="s">
        <v>491</v>
      </c>
      <c r="P50" s="48"/>
      <c r="Q50" s="48"/>
      <c r="R50" s="48"/>
      <c r="S50" s="48"/>
      <c r="T50" s="48"/>
      <c r="U50" s="48"/>
    </row>
    <row r="51" spans="1:21" ht="30.75" customHeight="1">
      <c r="A51" s="48"/>
      <c r="B51" s="1200"/>
      <c r="C51" s="1201"/>
      <c r="D51" s="66"/>
      <c r="E51" s="1190" t="s">
        <v>18</v>
      </c>
      <c r="F51" s="1190"/>
      <c r="G51" s="1190"/>
      <c r="H51" s="1190"/>
      <c r="I51" s="1190"/>
      <c r="J51" s="1191"/>
      <c r="K51" s="63">
        <v>1</v>
      </c>
      <c r="L51" s="64">
        <v>1</v>
      </c>
      <c r="M51" s="64">
        <v>1</v>
      </c>
      <c r="N51" s="64">
        <v>1</v>
      </c>
      <c r="O51" s="65">
        <v>2</v>
      </c>
      <c r="P51" s="48"/>
      <c r="Q51" s="48"/>
      <c r="R51" s="48"/>
      <c r="S51" s="48"/>
      <c r="T51" s="48"/>
      <c r="U51" s="48"/>
    </row>
    <row r="52" spans="1:21" ht="30.75" customHeight="1">
      <c r="A52" s="48"/>
      <c r="B52" s="1188" t="s">
        <v>19</v>
      </c>
      <c r="C52" s="1189"/>
      <c r="D52" s="66"/>
      <c r="E52" s="1190" t="s">
        <v>20</v>
      </c>
      <c r="F52" s="1190"/>
      <c r="G52" s="1190"/>
      <c r="H52" s="1190"/>
      <c r="I52" s="1190"/>
      <c r="J52" s="1191"/>
      <c r="K52" s="63">
        <v>565</v>
      </c>
      <c r="L52" s="64">
        <v>555</v>
      </c>
      <c r="M52" s="64">
        <v>564</v>
      </c>
      <c r="N52" s="64">
        <v>553</v>
      </c>
      <c r="O52" s="65">
        <v>628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417</v>
      </c>
      <c r="L53" s="69">
        <v>390</v>
      </c>
      <c r="M53" s="69">
        <v>339</v>
      </c>
      <c r="N53" s="69">
        <v>314</v>
      </c>
      <c r="O53" s="70">
        <v>305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1"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6" t="s">
        <v>24</v>
      </c>
      <c r="C41" s="1217"/>
      <c r="D41" s="81"/>
      <c r="E41" s="1218" t="s">
        <v>25</v>
      </c>
      <c r="F41" s="1218"/>
      <c r="G41" s="1218"/>
      <c r="H41" s="1219"/>
      <c r="I41" s="82">
        <v>3762</v>
      </c>
      <c r="J41" s="83">
        <v>4111</v>
      </c>
      <c r="K41" s="83">
        <v>4308</v>
      </c>
      <c r="L41" s="83">
        <v>4939</v>
      </c>
      <c r="M41" s="84">
        <v>5473</v>
      </c>
    </row>
    <row r="42" spans="2:13" ht="27.75" customHeight="1">
      <c r="B42" s="1206"/>
      <c r="C42" s="1207"/>
      <c r="D42" s="85"/>
      <c r="E42" s="1210" t="s">
        <v>26</v>
      </c>
      <c r="F42" s="1210"/>
      <c r="G42" s="1210"/>
      <c r="H42" s="1211"/>
      <c r="I42" s="86">
        <v>34</v>
      </c>
      <c r="J42" s="87">
        <v>17</v>
      </c>
      <c r="K42" s="87">
        <v>17</v>
      </c>
      <c r="L42" s="87" t="s">
        <v>491</v>
      </c>
      <c r="M42" s="88" t="s">
        <v>491</v>
      </c>
    </row>
    <row r="43" spans="2:13" ht="27.75" customHeight="1">
      <c r="B43" s="1206"/>
      <c r="C43" s="1207"/>
      <c r="D43" s="85"/>
      <c r="E43" s="1210" t="s">
        <v>27</v>
      </c>
      <c r="F43" s="1210"/>
      <c r="G43" s="1210"/>
      <c r="H43" s="1211"/>
      <c r="I43" s="86">
        <v>4185</v>
      </c>
      <c r="J43" s="87">
        <v>4042</v>
      </c>
      <c r="K43" s="87">
        <v>4263</v>
      </c>
      <c r="L43" s="87">
        <v>4425</v>
      </c>
      <c r="M43" s="88">
        <v>4540</v>
      </c>
    </row>
    <row r="44" spans="2:13" ht="27.75" customHeight="1">
      <c r="B44" s="1206"/>
      <c r="C44" s="1207"/>
      <c r="D44" s="85"/>
      <c r="E44" s="1210" t="s">
        <v>28</v>
      </c>
      <c r="F44" s="1210"/>
      <c r="G44" s="1210"/>
      <c r="H44" s="1211"/>
      <c r="I44" s="86">
        <v>1223</v>
      </c>
      <c r="J44" s="87">
        <v>1061</v>
      </c>
      <c r="K44" s="87">
        <v>1185</v>
      </c>
      <c r="L44" s="87">
        <v>1103</v>
      </c>
      <c r="M44" s="88">
        <v>1102</v>
      </c>
    </row>
    <row r="45" spans="2:13" ht="27.75" customHeight="1">
      <c r="B45" s="1206"/>
      <c r="C45" s="1207"/>
      <c r="D45" s="85"/>
      <c r="E45" s="1210" t="s">
        <v>29</v>
      </c>
      <c r="F45" s="1210"/>
      <c r="G45" s="1210"/>
      <c r="H45" s="1211"/>
      <c r="I45" s="86">
        <v>1553</v>
      </c>
      <c r="J45" s="87">
        <v>1481</v>
      </c>
      <c r="K45" s="87">
        <v>1417</v>
      </c>
      <c r="L45" s="87">
        <v>1335</v>
      </c>
      <c r="M45" s="88">
        <v>1359</v>
      </c>
    </row>
    <row r="46" spans="2:13" ht="27.75" customHeight="1">
      <c r="B46" s="1206"/>
      <c r="C46" s="1207"/>
      <c r="D46" s="89"/>
      <c r="E46" s="1210" t="s">
        <v>30</v>
      </c>
      <c r="F46" s="1210"/>
      <c r="G46" s="1210"/>
      <c r="H46" s="1211"/>
      <c r="I46" s="86" t="s">
        <v>491</v>
      </c>
      <c r="J46" s="87" t="s">
        <v>491</v>
      </c>
      <c r="K46" s="87">
        <v>2</v>
      </c>
      <c r="L46" s="87">
        <v>21</v>
      </c>
      <c r="M46" s="88">
        <v>2</v>
      </c>
    </row>
    <row r="47" spans="2:13" ht="27.75" customHeight="1">
      <c r="B47" s="1206"/>
      <c r="C47" s="1207"/>
      <c r="D47" s="90"/>
      <c r="E47" s="1220" t="s">
        <v>31</v>
      </c>
      <c r="F47" s="1221"/>
      <c r="G47" s="1221"/>
      <c r="H47" s="1222"/>
      <c r="I47" s="86" t="s">
        <v>491</v>
      </c>
      <c r="J47" s="87" t="s">
        <v>491</v>
      </c>
      <c r="K47" s="87" t="s">
        <v>491</v>
      </c>
      <c r="L47" s="87" t="s">
        <v>491</v>
      </c>
      <c r="M47" s="88" t="s">
        <v>491</v>
      </c>
    </row>
    <row r="48" spans="2:13" ht="27.75" customHeight="1">
      <c r="B48" s="1206"/>
      <c r="C48" s="1207"/>
      <c r="D48" s="85"/>
      <c r="E48" s="1210" t="s">
        <v>32</v>
      </c>
      <c r="F48" s="1210"/>
      <c r="G48" s="1210"/>
      <c r="H48" s="1211"/>
      <c r="I48" s="86" t="s">
        <v>491</v>
      </c>
      <c r="J48" s="87" t="s">
        <v>491</v>
      </c>
      <c r="K48" s="87" t="s">
        <v>491</v>
      </c>
      <c r="L48" s="87" t="s">
        <v>491</v>
      </c>
      <c r="M48" s="88" t="s">
        <v>491</v>
      </c>
    </row>
    <row r="49" spans="2:13" ht="27.75" customHeight="1">
      <c r="B49" s="1208"/>
      <c r="C49" s="1209"/>
      <c r="D49" s="85"/>
      <c r="E49" s="1210" t="s">
        <v>33</v>
      </c>
      <c r="F49" s="1210"/>
      <c r="G49" s="1210"/>
      <c r="H49" s="1211"/>
      <c r="I49" s="86" t="s">
        <v>491</v>
      </c>
      <c r="J49" s="87" t="s">
        <v>491</v>
      </c>
      <c r="K49" s="87" t="s">
        <v>491</v>
      </c>
      <c r="L49" s="87" t="s">
        <v>491</v>
      </c>
      <c r="M49" s="88" t="s">
        <v>491</v>
      </c>
    </row>
    <row r="50" spans="2:13" ht="27.75" customHeight="1">
      <c r="B50" s="1204" t="s">
        <v>34</v>
      </c>
      <c r="C50" s="1205"/>
      <c r="D50" s="91"/>
      <c r="E50" s="1210" t="s">
        <v>35</v>
      </c>
      <c r="F50" s="1210"/>
      <c r="G50" s="1210"/>
      <c r="H50" s="1211"/>
      <c r="I50" s="86">
        <v>2034</v>
      </c>
      <c r="J50" s="87">
        <v>2075</v>
      </c>
      <c r="K50" s="87">
        <v>2158</v>
      </c>
      <c r="L50" s="87">
        <v>1861</v>
      </c>
      <c r="M50" s="88">
        <v>1531</v>
      </c>
    </row>
    <row r="51" spans="2:13" ht="27.75" customHeight="1">
      <c r="B51" s="1206"/>
      <c r="C51" s="1207"/>
      <c r="D51" s="85"/>
      <c r="E51" s="1210" t="s">
        <v>36</v>
      </c>
      <c r="F51" s="1210"/>
      <c r="G51" s="1210"/>
      <c r="H51" s="1211"/>
      <c r="I51" s="86">
        <v>8</v>
      </c>
      <c r="J51" s="87">
        <v>3</v>
      </c>
      <c r="K51" s="87">
        <v>3</v>
      </c>
      <c r="L51" s="87">
        <v>304</v>
      </c>
      <c r="M51" s="88">
        <v>660</v>
      </c>
    </row>
    <row r="52" spans="2:13" ht="27.75" customHeight="1">
      <c r="B52" s="1208"/>
      <c r="C52" s="1209"/>
      <c r="D52" s="85"/>
      <c r="E52" s="1210" t="s">
        <v>37</v>
      </c>
      <c r="F52" s="1210"/>
      <c r="G52" s="1210"/>
      <c r="H52" s="1211"/>
      <c r="I52" s="86">
        <v>6296</v>
      </c>
      <c r="J52" s="87">
        <v>6320</v>
      </c>
      <c r="K52" s="87">
        <v>6355</v>
      </c>
      <c r="L52" s="87">
        <v>6401</v>
      </c>
      <c r="M52" s="88">
        <v>6404</v>
      </c>
    </row>
    <row r="53" spans="2:13" ht="27.75" customHeight="1" thickBot="1">
      <c r="B53" s="1212" t="s">
        <v>38</v>
      </c>
      <c r="C53" s="1213"/>
      <c r="D53" s="92"/>
      <c r="E53" s="1214" t="s">
        <v>39</v>
      </c>
      <c r="F53" s="1214"/>
      <c r="G53" s="1214"/>
      <c r="H53" s="1215"/>
      <c r="I53" s="93">
        <v>2419</v>
      </c>
      <c r="J53" s="94">
        <v>2314</v>
      </c>
      <c r="K53" s="94">
        <v>2677</v>
      </c>
      <c r="L53" s="94">
        <v>3258</v>
      </c>
      <c r="M53" s="95">
        <v>3880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64"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59"/>
      <c r="H43" s="1260"/>
      <c r="I43" s="1260"/>
      <c r="J43" s="1260"/>
      <c r="K43" s="1260"/>
      <c r="L43" s="1260"/>
      <c r="M43" s="1260"/>
      <c r="N43" s="1260"/>
      <c r="O43" s="1261"/>
    </row>
    <row r="44" spans="2:17">
      <c r="B44" s="250"/>
      <c r="C44" s="246"/>
      <c r="D44" s="246"/>
      <c r="E44" s="246"/>
      <c r="F44" s="246"/>
      <c r="G44" s="1262"/>
      <c r="H44" s="1263"/>
      <c r="I44" s="1263"/>
      <c r="J44" s="1263"/>
      <c r="K44" s="1263"/>
      <c r="L44" s="1263"/>
      <c r="M44" s="1263"/>
      <c r="N44" s="1263"/>
      <c r="O44" s="1264"/>
    </row>
    <row r="45" spans="2:17">
      <c r="B45" s="250"/>
      <c r="C45" s="246"/>
      <c r="D45" s="246"/>
      <c r="E45" s="246"/>
      <c r="F45" s="246"/>
      <c r="G45" s="1262"/>
      <c r="H45" s="1263"/>
      <c r="I45" s="1263"/>
      <c r="J45" s="1263"/>
      <c r="K45" s="1263"/>
      <c r="L45" s="1263"/>
      <c r="M45" s="1263"/>
      <c r="N45" s="1263"/>
      <c r="O45" s="1264"/>
    </row>
    <row r="46" spans="2:17">
      <c r="B46" s="250"/>
      <c r="C46" s="246"/>
      <c r="D46" s="246"/>
      <c r="E46" s="246"/>
      <c r="F46" s="246"/>
      <c r="G46" s="1262"/>
      <c r="H46" s="1263"/>
      <c r="I46" s="1263"/>
      <c r="J46" s="1263"/>
      <c r="K46" s="1263"/>
      <c r="L46" s="1263"/>
      <c r="M46" s="1263"/>
      <c r="N46" s="1263"/>
      <c r="O46" s="1264"/>
    </row>
    <row r="47" spans="2:17">
      <c r="B47" s="250"/>
      <c r="C47" s="246"/>
      <c r="D47" s="246"/>
      <c r="E47" s="246"/>
      <c r="F47" s="246"/>
      <c r="G47" s="1265"/>
      <c r="H47" s="1266"/>
      <c r="I47" s="1266"/>
      <c r="J47" s="1266"/>
      <c r="K47" s="1266"/>
      <c r="L47" s="1266"/>
      <c r="M47" s="1266"/>
      <c r="N47" s="1266"/>
      <c r="O47" s="1267"/>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4"/>
      <c r="H50" s="1245"/>
      <c r="I50" s="1245"/>
      <c r="J50" s="1246"/>
      <c r="K50" s="356" t="s">
        <v>530</v>
      </c>
      <c r="L50" s="356" t="s">
        <v>531</v>
      </c>
      <c r="M50" s="356" t="s">
        <v>532</v>
      </c>
      <c r="N50" s="356" t="s">
        <v>533</v>
      </c>
      <c r="O50" s="356" t="s">
        <v>534</v>
      </c>
    </row>
    <row r="51" spans="1:17">
      <c r="B51" s="250"/>
      <c r="C51" s="246"/>
      <c r="D51" s="246"/>
      <c r="E51" s="246"/>
      <c r="F51" s="246"/>
      <c r="G51" s="1247" t="s">
        <v>566</v>
      </c>
      <c r="H51" s="1248"/>
      <c r="I51" s="1253" t="s">
        <v>567</v>
      </c>
      <c r="J51" s="1253"/>
      <c r="K51" s="1257"/>
      <c r="L51" s="1257"/>
      <c r="M51" s="1257"/>
      <c r="N51" s="1257"/>
      <c r="O51" s="1257"/>
    </row>
    <row r="52" spans="1:17">
      <c r="B52" s="250"/>
      <c r="C52" s="246"/>
      <c r="D52" s="246"/>
      <c r="E52" s="246"/>
      <c r="F52" s="246"/>
      <c r="G52" s="1249"/>
      <c r="H52" s="1250"/>
      <c r="I52" s="1254"/>
      <c r="J52" s="1254"/>
      <c r="K52" s="1223"/>
      <c r="L52" s="1223"/>
      <c r="M52" s="1223"/>
      <c r="N52" s="1223"/>
      <c r="O52" s="1223"/>
    </row>
    <row r="53" spans="1:17">
      <c r="A53" s="357"/>
      <c r="B53" s="250"/>
      <c r="C53" s="246"/>
      <c r="D53" s="246"/>
      <c r="E53" s="246"/>
      <c r="F53" s="246"/>
      <c r="G53" s="1249"/>
      <c r="H53" s="1250"/>
      <c r="I53" s="1233" t="s">
        <v>568</v>
      </c>
      <c r="J53" s="1233"/>
      <c r="K53" s="1258"/>
      <c r="L53" s="1258"/>
      <c r="M53" s="1258"/>
      <c r="N53" s="1258"/>
      <c r="O53" s="1258"/>
    </row>
    <row r="54" spans="1:17">
      <c r="A54" s="357"/>
      <c r="B54" s="250"/>
      <c r="C54" s="246"/>
      <c r="D54" s="246"/>
      <c r="E54" s="246"/>
      <c r="F54" s="246"/>
      <c r="G54" s="1251"/>
      <c r="H54" s="1252"/>
      <c r="I54" s="1233"/>
      <c r="J54" s="1233"/>
      <c r="K54" s="1256"/>
      <c r="L54" s="1256"/>
      <c r="M54" s="1256"/>
      <c r="N54" s="1256"/>
      <c r="O54" s="1256"/>
    </row>
    <row r="55" spans="1:17">
      <c r="A55" s="357"/>
      <c r="B55" s="250"/>
      <c r="C55" s="246"/>
      <c r="D55" s="246"/>
      <c r="E55" s="246"/>
      <c r="F55" s="246"/>
      <c r="G55" s="1227" t="s">
        <v>569</v>
      </c>
      <c r="H55" s="1228"/>
      <c r="I55" s="1233" t="s">
        <v>567</v>
      </c>
      <c r="J55" s="1233"/>
      <c r="K55" s="1257"/>
      <c r="L55" s="1257"/>
      <c r="M55" s="1257"/>
      <c r="N55" s="1257"/>
      <c r="O55" s="1257"/>
    </row>
    <row r="56" spans="1:17">
      <c r="A56" s="357"/>
      <c r="B56" s="250"/>
      <c r="C56" s="246"/>
      <c r="D56" s="246"/>
      <c r="E56" s="246"/>
      <c r="F56" s="246"/>
      <c r="G56" s="1229"/>
      <c r="H56" s="1230"/>
      <c r="I56" s="1233"/>
      <c r="J56" s="1233"/>
      <c r="K56" s="1223"/>
      <c r="L56" s="1223"/>
      <c r="M56" s="1223"/>
      <c r="N56" s="1223"/>
      <c r="O56" s="1223"/>
    </row>
    <row r="57" spans="1:17" s="357" customFormat="1">
      <c r="B57" s="358"/>
      <c r="C57" s="354"/>
      <c r="D57" s="354"/>
      <c r="E57" s="354"/>
      <c r="F57" s="354"/>
      <c r="G57" s="1229"/>
      <c r="H57" s="1230"/>
      <c r="I57" s="1225" t="s">
        <v>568</v>
      </c>
      <c r="J57" s="1225"/>
      <c r="K57" s="1258"/>
      <c r="L57" s="1258"/>
      <c r="M57" s="1258"/>
      <c r="N57" s="1258"/>
      <c r="O57" s="1258"/>
      <c r="P57" s="359"/>
      <c r="Q57" s="358"/>
    </row>
    <row r="58" spans="1:17" s="357" customFormat="1">
      <c r="A58" s="245"/>
      <c r="B58" s="358"/>
      <c r="C58" s="354"/>
      <c r="D58" s="354"/>
      <c r="E58" s="354"/>
      <c r="F58" s="354"/>
      <c r="G58" s="1231"/>
      <c r="H58" s="1232"/>
      <c r="I58" s="1225"/>
      <c r="J58" s="1225"/>
      <c r="K58" s="1256"/>
      <c r="L58" s="1256"/>
      <c r="M58" s="1256"/>
      <c r="N58" s="1256"/>
      <c r="O58" s="125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4"/>
      <c r="H72" s="1245"/>
      <c r="I72" s="1245"/>
      <c r="J72" s="1246"/>
      <c r="K72" s="356" t="s">
        <v>530</v>
      </c>
      <c r="L72" s="356" t="s">
        <v>531</v>
      </c>
      <c r="M72" s="356" t="s">
        <v>532</v>
      </c>
      <c r="N72" s="356" t="s">
        <v>533</v>
      </c>
      <c r="O72" s="356" t="s">
        <v>534</v>
      </c>
    </row>
    <row r="73" spans="2:30">
      <c r="B73" s="250"/>
      <c r="C73" s="246"/>
      <c r="D73" s="246"/>
      <c r="E73" s="246"/>
      <c r="F73" s="246"/>
      <c r="G73" s="1247" t="s">
        <v>566</v>
      </c>
      <c r="H73" s="1248"/>
      <c r="I73" s="1253" t="s">
        <v>567</v>
      </c>
      <c r="J73" s="1253"/>
      <c r="K73" s="1234">
        <v>71.900000000000006</v>
      </c>
      <c r="L73" s="1234">
        <v>71.900000000000006</v>
      </c>
      <c r="M73" s="1223">
        <v>85.2</v>
      </c>
      <c r="N73" s="1223">
        <v>99.6</v>
      </c>
      <c r="O73" s="1223">
        <v>117.4</v>
      </c>
      <c r="S73" s="245">
        <v>9.9</v>
      </c>
    </row>
    <row r="74" spans="2:30">
      <c r="B74" s="250"/>
      <c r="C74" s="246"/>
      <c r="D74" s="246"/>
      <c r="E74" s="246"/>
      <c r="F74" s="246"/>
      <c r="G74" s="1249"/>
      <c r="H74" s="1250"/>
      <c r="I74" s="1254"/>
      <c r="J74" s="1254"/>
      <c r="K74" s="1234"/>
      <c r="L74" s="1234"/>
      <c r="M74" s="1223"/>
      <c r="N74" s="1223"/>
      <c r="O74" s="1223"/>
    </row>
    <row r="75" spans="2:30">
      <c r="B75" s="250"/>
      <c r="C75" s="246"/>
      <c r="D75" s="246"/>
      <c r="E75" s="246"/>
      <c r="F75" s="246"/>
      <c r="G75" s="1249"/>
      <c r="H75" s="1250"/>
      <c r="I75" s="1233" t="s">
        <v>572</v>
      </c>
      <c r="J75" s="1233"/>
      <c r="K75" s="1255">
        <v>13.3</v>
      </c>
      <c r="L75" s="1255">
        <v>12.8</v>
      </c>
      <c r="M75" s="1255">
        <v>11.7</v>
      </c>
      <c r="N75" s="1255">
        <v>10.8</v>
      </c>
      <c r="O75" s="1255">
        <v>9.8000000000000007</v>
      </c>
      <c r="U75" s="245">
        <v>81.2</v>
      </c>
      <c r="W75" s="245">
        <v>87.2</v>
      </c>
      <c r="Y75" s="245">
        <v>99.8</v>
      </c>
      <c r="AA75" s="245">
        <v>109.5</v>
      </c>
      <c r="AC75" s="245">
        <v>115.2</v>
      </c>
    </row>
    <row r="76" spans="2:30">
      <c r="B76" s="250"/>
      <c r="C76" s="246"/>
      <c r="D76" s="246"/>
      <c r="E76" s="246"/>
      <c r="F76" s="246"/>
      <c r="G76" s="1251"/>
      <c r="H76" s="1252"/>
      <c r="I76" s="1233"/>
      <c r="J76" s="1233"/>
      <c r="K76" s="1256"/>
      <c r="L76" s="1256"/>
      <c r="M76" s="1256"/>
      <c r="N76" s="1256"/>
      <c r="O76" s="1256"/>
    </row>
    <row r="77" spans="2:30">
      <c r="B77" s="250"/>
      <c r="C77" s="246"/>
      <c r="D77" s="246"/>
      <c r="E77" s="246"/>
      <c r="F77" s="246"/>
      <c r="G77" s="1227" t="s">
        <v>569</v>
      </c>
      <c r="H77" s="1228"/>
      <c r="I77" s="1233" t="s">
        <v>567</v>
      </c>
      <c r="J77" s="1233"/>
      <c r="K77" s="1234">
        <v>29.4</v>
      </c>
      <c r="L77" s="1234">
        <v>18.899999999999999</v>
      </c>
      <c r="M77" s="1223">
        <v>10.199999999999999</v>
      </c>
      <c r="N77" s="1223">
        <v>27</v>
      </c>
      <c r="O77" s="1223">
        <v>25.4</v>
      </c>
      <c r="R77" s="245">
        <v>12.3</v>
      </c>
      <c r="T77" s="245">
        <v>11.1</v>
      </c>
    </row>
    <row r="78" spans="2:30">
      <c r="B78" s="250"/>
      <c r="C78" s="246"/>
      <c r="D78" s="246"/>
      <c r="E78" s="246"/>
      <c r="F78" s="246"/>
      <c r="G78" s="1229"/>
      <c r="H78" s="1230"/>
      <c r="I78" s="1233"/>
      <c r="J78" s="1233"/>
      <c r="K78" s="1234"/>
      <c r="L78" s="1234"/>
      <c r="M78" s="1223"/>
      <c r="N78" s="1223"/>
      <c r="O78" s="1223"/>
    </row>
    <row r="79" spans="2:30">
      <c r="B79" s="250"/>
      <c r="C79" s="246"/>
      <c r="D79" s="246"/>
      <c r="E79" s="246"/>
      <c r="F79" s="246"/>
      <c r="G79" s="1229"/>
      <c r="H79" s="1230"/>
      <c r="I79" s="1224" t="s">
        <v>572</v>
      </c>
      <c r="J79" s="1225"/>
      <c r="K79" s="1226">
        <v>10.9</v>
      </c>
      <c r="L79" s="1226">
        <v>10.1</v>
      </c>
      <c r="M79" s="1226">
        <v>9.1</v>
      </c>
      <c r="N79" s="1226">
        <v>8.6999999999999993</v>
      </c>
      <c r="O79" s="1226">
        <v>8.6</v>
      </c>
      <c r="V79" s="245">
        <v>53.5</v>
      </c>
      <c r="X79" s="245">
        <v>48.2</v>
      </c>
      <c r="Z79" s="245">
        <v>34.200000000000003</v>
      </c>
      <c r="AB79" s="245">
        <v>30.3</v>
      </c>
      <c r="AD79" s="245">
        <v>28.9</v>
      </c>
    </row>
    <row r="80" spans="2:30">
      <c r="B80" s="250"/>
      <c r="C80" s="246"/>
      <c r="D80" s="246"/>
      <c r="E80" s="246"/>
      <c r="F80" s="246"/>
      <c r="G80" s="1231"/>
      <c r="H80" s="1232"/>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529</v>
      </c>
      <c r="G2" s="113"/>
      <c r="H2" s="114"/>
    </row>
    <row r="3" spans="1:8">
      <c r="A3" s="110" t="s">
        <v>522</v>
      </c>
      <c r="B3" s="115"/>
      <c r="C3" s="116"/>
      <c r="D3" s="117">
        <v>243475</v>
      </c>
      <c r="E3" s="118"/>
      <c r="F3" s="119">
        <v>66496</v>
      </c>
      <c r="G3" s="120"/>
      <c r="H3" s="121"/>
    </row>
    <row r="4" spans="1:8">
      <c r="A4" s="122"/>
      <c r="B4" s="123"/>
      <c r="C4" s="124"/>
      <c r="D4" s="125">
        <v>199493</v>
      </c>
      <c r="E4" s="126"/>
      <c r="F4" s="127">
        <v>36530</v>
      </c>
      <c r="G4" s="128"/>
      <c r="H4" s="129"/>
    </row>
    <row r="5" spans="1:8">
      <c r="A5" s="110" t="s">
        <v>524</v>
      </c>
      <c r="B5" s="115"/>
      <c r="C5" s="116"/>
      <c r="D5" s="117">
        <v>182196</v>
      </c>
      <c r="E5" s="118"/>
      <c r="F5" s="119">
        <v>82748</v>
      </c>
      <c r="G5" s="120"/>
      <c r="H5" s="121"/>
    </row>
    <row r="6" spans="1:8">
      <c r="A6" s="122"/>
      <c r="B6" s="123"/>
      <c r="C6" s="124"/>
      <c r="D6" s="125">
        <v>112012</v>
      </c>
      <c r="E6" s="126"/>
      <c r="F6" s="127">
        <v>44732</v>
      </c>
      <c r="G6" s="128"/>
      <c r="H6" s="129"/>
    </row>
    <row r="7" spans="1:8">
      <c r="A7" s="110" t="s">
        <v>525</v>
      </c>
      <c r="B7" s="115"/>
      <c r="C7" s="116"/>
      <c r="D7" s="117">
        <v>121170</v>
      </c>
      <c r="E7" s="118"/>
      <c r="F7" s="119">
        <v>91837</v>
      </c>
      <c r="G7" s="120"/>
      <c r="H7" s="121"/>
    </row>
    <row r="8" spans="1:8">
      <c r="A8" s="122"/>
      <c r="B8" s="123"/>
      <c r="C8" s="124"/>
      <c r="D8" s="125">
        <v>83444</v>
      </c>
      <c r="E8" s="126"/>
      <c r="F8" s="127">
        <v>54439</v>
      </c>
      <c r="G8" s="128"/>
      <c r="H8" s="129"/>
    </row>
    <row r="9" spans="1:8">
      <c r="A9" s="110" t="s">
        <v>526</v>
      </c>
      <c r="B9" s="115"/>
      <c r="C9" s="116"/>
      <c r="D9" s="117">
        <v>267973</v>
      </c>
      <c r="E9" s="118"/>
      <c r="F9" s="119">
        <v>109920</v>
      </c>
      <c r="G9" s="120"/>
      <c r="H9" s="121"/>
    </row>
    <row r="10" spans="1:8">
      <c r="A10" s="122"/>
      <c r="B10" s="123"/>
      <c r="C10" s="124"/>
      <c r="D10" s="125">
        <v>214488</v>
      </c>
      <c r="E10" s="126"/>
      <c r="F10" s="127">
        <v>62739</v>
      </c>
      <c r="G10" s="128"/>
      <c r="H10" s="129"/>
    </row>
    <row r="11" spans="1:8">
      <c r="A11" s="110" t="s">
        <v>527</v>
      </c>
      <c r="B11" s="115"/>
      <c r="C11" s="116"/>
      <c r="D11" s="117">
        <v>375497</v>
      </c>
      <c r="E11" s="118"/>
      <c r="F11" s="119">
        <v>119882</v>
      </c>
      <c r="G11" s="120"/>
      <c r="H11" s="121"/>
    </row>
    <row r="12" spans="1:8">
      <c r="A12" s="122"/>
      <c r="B12" s="123"/>
      <c r="C12" s="130"/>
      <c r="D12" s="125">
        <v>230281</v>
      </c>
      <c r="E12" s="126"/>
      <c r="F12" s="127">
        <v>66481</v>
      </c>
      <c r="G12" s="128"/>
      <c r="H12" s="129"/>
    </row>
    <row r="13" spans="1:8">
      <c r="A13" s="110"/>
      <c r="B13" s="115"/>
      <c r="C13" s="131"/>
      <c r="D13" s="132">
        <v>238062</v>
      </c>
      <c r="E13" s="133"/>
      <c r="F13" s="134">
        <v>94177</v>
      </c>
      <c r="G13" s="135"/>
      <c r="H13" s="121"/>
    </row>
    <row r="14" spans="1:8">
      <c r="A14" s="122"/>
      <c r="B14" s="123"/>
      <c r="C14" s="124"/>
      <c r="D14" s="125">
        <v>167944</v>
      </c>
      <c r="E14" s="126"/>
      <c r="F14" s="127">
        <v>52984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6.18</v>
      </c>
      <c r="C19" s="136">
        <f>ROUND(VALUE(SUBSTITUTE(実質収支比率等に係る経年分析!G$48,"▲","-")),2)</f>
        <v>7.75</v>
      </c>
      <c r="D19" s="136">
        <f>ROUND(VALUE(SUBSTITUTE(実質収支比率等に係る経年分析!H$48,"▲","-")),2)</f>
        <v>9.19</v>
      </c>
      <c r="E19" s="136">
        <f>ROUND(VALUE(SUBSTITUTE(実質収支比率等に係る経年分析!I$48,"▲","-")),2)</f>
        <v>10.39</v>
      </c>
      <c r="F19" s="136">
        <f>ROUND(VALUE(SUBSTITUTE(実質収支比率等に係る経年分析!J$48,"▲","-")),2)</f>
        <v>10.39</v>
      </c>
    </row>
    <row r="20" spans="1:11">
      <c r="A20" s="136" t="s">
        <v>44</v>
      </c>
      <c r="B20" s="136">
        <f>ROUND(VALUE(SUBSTITUTE(実質収支比率等に係る経年分析!F$47,"▲","-")),2)</f>
        <v>10.91</v>
      </c>
      <c r="C20" s="136">
        <f>ROUND(VALUE(SUBSTITUTE(実質収支比率等に係る経年分析!G$47,"▲","-")),2)</f>
        <v>12.66</v>
      </c>
      <c r="D20" s="136">
        <f>ROUND(VALUE(SUBSTITUTE(実質収支比率等に係る経年分析!H$47,"▲","-")),2)</f>
        <v>14.23</v>
      </c>
      <c r="E20" s="136">
        <f>ROUND(VALUE(SUBSTITUTE(実質収支比率等に係る経年分析!I$47,"▲","-")),2)</f>
        <v>13.8</v>
      </c>
      <c r="F20" s="136">
        <f>ROUND(VALUE(SUBSTITUTE(実質収支比率等に係る経年分析!J$47,"▲","-")),2)</f>
        <v>18.809999999999999</v>
      </c>
    </row>
    <row r="21" spans="1:11">
      <c r="A21" s="136" t="s">
        <v>45</v>
      </c>
      <c r="B21" s="136">
        <f>IF(ISNUMBER(VALUE(SUBSTITUTE(実質収支比率等に係る経年分析!F$49,"▲","-"))),ROUND(VALUE(SUBSTITUTE(実質収支比率等に係る経年分析!F$49,"▲","-")),2),NA())</f>
        <v>-7.73</v>
      </c>
      <c r="C21" s="136">
        <f>IF(ISNUMBER(VALUE(SUBSTITUTE(実質収支比率等に係る経年分析!G$49,"▲","-"))),ROUND(VALUE(SUBSTITUTE(実質収支比率等に係る経年分析!G$49,"▲","-")),2),NA())</f>
        <v>2.69</v>
      </c>
      <c r="D21" s="136">
        <f>IF(ISNUMBER(VALUE(SUBSTITUTE(実質収支比率等に係る経年分析!H$49,"▲","-"))),ROUND(VALUE(SUBSTITUTE(実質収支比率等に係る経年分析!H$49,"▲","-")),2),NA())</f>
        <v>2.68</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5.26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6.93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c r="A32" s="137" t="str">
        <f>IF(連結実質赤字比率に係る赤字・黒字の構成分析!C$38="",NA(),連結実質赤字比率に係る赤字・黒字の構成分析!C$38)</f>
        <v>介護保険事業特別会計（介護保険事業勘定）</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1.1399999999999999</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2.0499999999999998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c r="A34" s="137" t="str">
        <f>IF(連結実質赤字比率に係る赤字・黒字の構成分析!C$36="",NA(),連結実質赤字比率に係る赤字・黒字の構成分析!C$36)</f>
        <v>住宅団地事業特別会計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7.15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10.38</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9.3000000000000007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10.210000000000001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565</v>
      </c>
      <c r="E42" s="138"/>
      <c r="F42" s="138"/>
      <c r="G42" s="138">
        <f>'実質公債費比率（分子）の構造'!L$52</f>
        <v>555</v>
      </c>
      <c r="H42" s="138"/>
      <c r="I42" s="138"/>
      <c r="J42" s="138">
        <f>'実質公債費比率（分子）の構造'!M$52</f>
        <v>564</v>
      </c>
      <c r="K42" s="138"/>
      <c r="L42" s="138"/>
      <c r="M42" s="138">
        <f>'実質公債費比率（分子）の構造'!N$52</f>
        <v>553</v>
      </c>
      <c r="N42" s="138"/>
      <c r="O42" s="138"/>
      <c r="P42" s="138">
        <f>'実質公債費比率（分子）の構造'!O$52</f>
        <v>628</v>
      </c>
    </row>
    <row r="43" spans="1:16">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2</v>
      </c>
      <c r="O43" s="138"/>
      <c r="P43" s="138"/>
    </row>
    <row r="44" spans="1:16">
      <c r="A44" s="138" t="s">
        <v>54</v>
      </c>
      <c r="B44" s="138">
        <f>'実質公債費比率（分子）の構造'!K$50</f>
        <v>17</v>
      </c>
      <c r="C44" s="138"/>
      <c r="D44" s="138"/>
      <c r="E44" s="138">
        <f>'実質公債費比率（分子）の構造'!L$50</f>
        <v>17</v>
      </c>
      <c r="F44" s="138"/>
      <c r="G44" s="138"/>
      <c r="H44" s="138">
        <f>'実質公債費比率（分子）の構造'!M$50</f>
        <v>17</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206</v>
      </c>
      <c r="C45" s="138"/>
      <c r="D45" s="138"/>
      <c r="E45" s="138">
        <f>'実質公債費比率（分子）の構造'!L$49</f>
        <v>201</v>
      </c>
      <c r="F45" s="138"/>
      <c r="G45" s="138"/>
      <c r="H45" s="138">
        <f>'実質公債費比率（分子）の構造'!M$49</f>
        <v>193</v>
      </c>
      <c r="I45" s="138"/>
      <c r="J45" s="138"/>
      <c r="K45" s="138">
        <f>'実質公債費比率（分子）の構造'!N$49</f>
        <v>194</v>
      </c>
      <c r="L45" s="138"/>
      <c r="M45" s="138"/>
      <c r="N45" s="138">
        <f>'実質公債費比率（分子）の構造'!O$49</f>
        <v>187</v>
      </c>
      <c r="O45" s="138"/>
      <c r="P45" s="138"/>
    </row>
    <row r="46" spans="1:16">
      <c r="A46" s="138" t="s">
        <v>56</v>
      </c>
      <c r="B46" s="138">
        <f>'実質公債費比率（分子）の構造'!K$48</f>
        <v>304</v>
      </c>
      <c r="C46" s="138"/>
      <c r="D46" s="138"/>
      <c r="E46" s="138">
        <f>'実質公債費比率（分子）の構造'!L$48</f>
        <v>323</v>
      </c>
      <c r="F46" s="138"/>
      <c r="G46" s="138"/>
      <c r="H46" s="138">
        <f>'実質公債費比率（分子）の構造'!M$48</f>
        <v>325</v>
      </c>
      <c r="I46" s="138"/>
      <c r="J46" s="138"/>
      <c r="K46" s="138">
        <f>'実質公債費比率（分子）の構造'!N$48</f>
        <v>324</v>
      </c>
      <c r="L46" s="138"/>
      <c r="M46" s="138"/>
      <c r="N46" s="138">
        <f>'実質公債費比率（分子）の構造'!O$48</f>
        <v>325</v>
      </c>
      <c r="O46" s="138"/>
      <c r="P46" s="138"/>
    </row>
    <row r="47" spans="1:16">
      <c r="A47" s="138" t="s">
        <v>57</v>
      </c>
      <c r="B47" s="138" t="str">
        <f>'実質公債費比率（分子）の構造'!K$47</f>
        <v>-</v>
      </c>
      <c r="C47" s="138"/>
      <c r="D47" s="138"/>
      <c r="E47" s="138" t="str">
        <f>'実質公債費比率（分子）の構造'!L$47</f>
        <v>-</v>
      </c>
      <c r="F47" s="138"/>
      <c r="G47" s="138"/>
      <c r="H47" s="138">
        <f>'実質公債費比率（分子）の構造'!M$47</f>
        <v>0</v>
      </c>
      <c r="I47" s="138"/>
      <c r="J47" s="138"/>
      <c r="K47" s="138">
        <f>'実質公債費比率（分子）の構造'!N$47</f>
        <v>0</v>
      </c>
      <c r="L47" s="138"/>
      <c r="M47" s="138"/>
      <c r="N47" s="138">
        <f>'実質公債費比率（分子）の構造'!O$47</f>
        <v>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454</v>
      </c>
      <c r="C49" s="138"/>
      <c r="D49" s="138"/>
      <c r="E49" s="138">
        <f>'実質公債費比率（分子）の構造'!L$45</f>
        <v>403</v>
      </c>
      <c r="F49" s="138"/>
      <c r="G49" s="138"/>
      <c r="H49" s="138">
        <f>'実質公債費比率（分子）の構造'!M$45</f>
        <v>367</v>
      </c>
      <c r="I49" s="138"/>
      <c r="J49" s="138"/>
      <c r="K49" s="138">
        <f>'実質公債費比率（分子）の構造'!N$45</f>
        <v>348</v>
      </c>
      <c r="L49" s="138"/>
      <c r="M49" s="138"/>
      <c r="N49" s="138">
        <f>'実質公債費比率（分子）の構造'!O$45</f>
        <v>419</v>
      </c>
      <c r="O49" s="138"/>
      <c r="P49" s="138"/>
    </row>
    <row r="50" spans="1:16">
      <c r="A50" s="138" t="s">
        <v>60</v>
      </c>
      <c r="B50" s="138" t="e">
        <f>NA()</f>
        <v>#N/A</v>
      </c>
      <c r="C50" s="138">
        <f>IF(ISNUMBER('実質公債費比率（分子）の構造'!K$53),'実質公債費比率（分子）の構造'!K$53,NA())</f>
        <v>417</v>
      </c>
      <c r="D50" s="138" t="e">
        <f>NA()</f>
        <v>#N/A</v>
      </c>
      <c r="E50" s="138" t="e">
        <f>NA()</f>
        <v>#N/A</v>
      </c>
      <c r="F50" s="138">
        <f>IF(ISNUMBER('実質公債費比率（分子）の構造'!L$53),'実質公債費比率（分子）の構造'!L$53,NA())</f>
        <v>390</v>
      </c>
      <c r="G50" s="138" t="e">
        <f>NA()</f>
        <v>#N/A</v>
      </c>
      <c r="H50" s="138" t="e">
        <f>NA()</f>
        <v>#N/A</v>
      </c>
      <c r="I50" s="138">
        <f>IF(ISNUMBER('実質公債費比率（分子）の構造'!M$53),'実質公債費比率（分子）の構造'!M$53,NA())</f>
        <v>339</v>
      </c>
      <c r="J50" s="138" t="e">
        <f>NA()</f>
        <v>#N/A</v>
      </c>
      <c r="K50" s="138" t="e">
        <f>NA()</f>
        <v>#N/A</v>
      </c>
      <c r="L50" s="138">
        <f>IF(ISNUMBER('実質公債費比率（分子）の構造'!N$53),'実質公債費比率（分子）の構造'!N$53,NA())</f>
        <v>314</v>
      </c>
      <c r="M50" s="138" t="e">
        <f>NA()</f>
        <v>#N/A</v>
      </c>
      <c r="N50" s="138" t="e">
        <f>NA()</f>
        <v>#N/A</v>
      </c>
      <c r="O50" s="138">
        <f>IF(ISNUMBER('実質公債費比率（分子）の構造'!O$53),'実質公債費比率（分子）の構造'!O$53,NA())</f>
        <v>305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6296</v>
      </c>
      <c r="E56" s="137"/>
      <c r="F56" s="137"/>
      <c r="G56" s="137">
        <f>'将来負担比率（分子）の構造'!J$52</f>
        <v>6320</v>
      </c>
      <c r="H56" s="137"/>
      <c r="I56" s="137"/>
      <c r="J56" s="137">
        <f>'将来負担比率（分子）の構造'!K$52</f>
        <v>6355</v>
      </c>
      <c r="K56" s="137"/>
      <c r="L56" s="137"/>
      <c r="M56" s="137">
        <f>'将来負担比率（分子）の構造'!L$52</f>
        <v>6401</v>
      </c>
      <c r="N56" s="137"/>
      <c r="O56" s="137"/>
      <c r="P56" s="137">
        <f>'将来負担比率（分子）の構造'!M$52</f>
        <v>6404</v>
      </c>
    </row>
    <row r="57" spans="1:16">
      <c r="A57" s="137" t="s">
        <v>36</v>
      </c>
      <c r="B57" s="137"/>
      <c r="C57" s="137"/>
      <c r="D57" s="137">
        <f>'将来負担比率（分子）の構造'!I$51</f>
        <v>8</v>
      </c>
      <c r="E57" s="137"/>
      <c r="F57" s="137"/>
      <c r="G57" s="137">
        <f>'将来負担比率（分子）の構造'!J$51</f>
        <v>3</v>
      </c>
      <c r="H57" s="137"/>
      <c r="I57" s="137"/>
      <c r="J57" s="137">
        <f>'将来負担比率（分子）の構造'!K$51</f>
        <v>3</v>
      </c>
      <c r="K57" s="137"/>
      <c r="L57" s="137"/>
      <c r="M57" s="137">
        <f>'将来負担比率（分子）の構造'!L$51</f>
        <v>304</v>
      </c>
      <c r="N57" s="137"/>
      <c r="O57" s="137"/>
      <c r="P57" s="137">
        <f>'将来負担比率（分子）の構造'!M$51</f>
        <v>660</v>
      </c>
    </row>
    <row r="58" spans="1:16">
      <c r="A58" s="137" t="s">
        <v>35</v>
      </c>
      <c r="B58" s="137"/>
      <c r="C58" s="137"/>
      <c r="D58" s="137">
        <f>'将来負担比率（分子）の構造'!I$50</f>
        <v>2034</v>
      </c>
      <c r="E58" s="137"/>
      <c r="F58" s="137"/>
      <c r="G58" s="137">
        <f>'将来負担比率（分子）の構造'!J$50</f>
        <v>2075</v>
      </c>
      <c r="H58" s="137"/>
      <c r="I58" s="137"/>
      <c r="J58" s="137">
        <f>'将来負担比率（分子）の構造'!K$50</f>
        <v>2158</v>
      </c>
      <c r="K58" s="137"/>
      <c r="L58" s="137"/>
      <c r="M58" s="137">
        <f>'将来負担比率（分子）の構造'!L$50</f>
        <v>1861</v>
      </c>
      <c r="N58" s="137"/>
      <c r="O58" s="137"/>
      <c r="P58" s="137">
        <f>'将来負担比率（分子）の構造'!M$50</f>
        <v>1531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2</v>
      </c>
      <c r="I61" s="137"/>
      <c r="J61" s="137"/>
      <c r="K61" s="137">
        <f>'将来負担比率（分子）の構造'!L$46</f>
        <v>21</v>
      </c>
      <c r="L61" s="137"/>
      <c r="M61" s="137"/>
      <c r="N61" s="137">
        <f>'将来負担比率（分子）の構造'!M$46</f>
        <v>2</v>
      </c>
      <c r="O61" s="137"/>
      <c r="P61" s="137"/>
    </row>
    <row r="62" spans="1:16">
      <c r="A62" s="137" t="s">
        <v>29</v>
      </c>
      <c r="B62" s="137">
        <f>'将来負担比率（分子）の構造'!I$45</f>
        <v>1553</v>
      </c>
      <c r="C62" s="137"/>
      <c r="D62" s="137"/>
      <c r="E62" s="137">
        <f>'将来負担比率（分子）の構造'!J$45</f>
        <v>1481</v>
      </c>
      <c r="F62" s="137"/>
      <c r="G62" s="137"/>
      <c r="H62" s="137">
        <f>'将来負担比率（分子）の構造'!K$45</f>
        <v>1417</v>
      </c>
      <c r="I62" s="137"/>
      <c r="J62" s="137"/>
      <c r="K62" s="137">
        <f>'将来負担比率（分子）の構造'!L$45</f>
        <v>1335</v>
      </c>
      <c r="L62" s="137"/>
      <c r="M62" s="137"/>
      <c r="N62" s="137">
        <f>'将来負担比率（分子）の構造'!M$45</f>
        <v>1359</v>
      </c>
      <c r="O62" s="137"/>
      <c r="P62" s="137"/>
    </row>
    <row r="63" spans="1:16">
      <c r="A63" s="137" t="s">
        <v>28</v>
      </c>
      <c r="B63" s="137">
        <f>'将来負担比率（分子）の構造'!I$44</f>
        <v>1223</v>
      </c>
      <c r="C63" s="137"/>
      <c r="D63" s="137"/>
      <c r="E63" s="137">
        <f>'将来負担比率（分子）の構造'!J$44</f>
        <v>1061</v>
      </c>
      <c r="F63" s="137"/>
      <c r="G63" s="137"/>
      <c r="H63" s="137">
        <f>'将来負担比率（分子）の構造'!K$44</f>
        <v>1185</v>
      </c>
      <c r="I63" s="137"/>
      <c r="J63" s="137"/>
      <c r="K63" s="137">
        <f>'将来負担比率（分子）の構造'!L$44</f>
        <v>1103</v>
      </c>
      <c r="L63" s="137"/>
      <c r="M63" s="137"/>
      <c r="N63" s="137">
        <f>'将来負担比率（分子）の構造'!M$44</f>
        <v>1102</v>
      </c>
      <c r="O63" s="137"/>
      <c r="P63" s="137"/>
    </row>
    <row r="64" spans="1:16">
      <c r="A64" s="137" t="s">
        <v>27</v>
      </c>
      <c r="B64" s="137">
        <f>'将来負担比率（分子）の構造'!I$43</f>
        <v>4185</v>
      </c>
      <c r="C64" s="137"/>
      <c r="D64" s="137"/>
      <c r="E64" s="137">
        <f>'将来負担比率（分子）の構造'!J$43</f>
        <v>4042</v>
      </c>
      <c r="F64" s="137"/>
      <c r="G64" s="137"/>
      <c r="H64" s="137">
        <f>'将来負担比率（分子）の構造'!K$43</f>
        <v>4263</v>
      </c>
      <c r="I64" s="137"/>
      <c r="J64" s="137"/>
      <c r="K64" s="137">
        <f>'将来負担比率（分子）の構造'!L$43</f>
        <v>4425</v>
      </c>
      <c r="L64" s="137"/>
      <c r="M64" s="137"/>
      <c r="N64" s="137">
        <f>'将来負担比率（分子）の構造'!M$43</f>
        <v>4540</v>
      </c>
      <c r="O64" s="137"/>
      <c r="P64" s="137"/>
    </row>
    <row r="65" spans="1:16">
      <c r="A65" s="137" t="s">
        <v>26</v>
      </c>
      <c r="B65" s="137">
        <f>'将来負担比率（分子）の構造'!I$42</f>
        <v>34</v>
      </c>
      <c r="C65" s="137"/>
      <c r="D65" s="137"/>
      <c r="E65" s="137">
        <f>'将来負担比率（分子）の構造'!J$42</f>
        <v>17</v>
      </c>
      <c r="F65" s="137"/>
      <c r="G65" s="137"/>
      <c r="H65" s="137">
        <f>'将来負担比率（分子）の構造'!K$42</f>
        <v>17</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3762</v>
      </c>
      <c r="C66" s="137"/>
      <c r="D66" s="137"/>
      <c r="E66" s="137">
        <f>'将来負担比率（分子）の構造'!J$41</f>
        <v>4111</v>
      </c>
      <c r="F66" s="137"/>
      <c r="G66" s="137"/>
      <c r="H66" s="137">
        <f>'将来負担比率（分子）の構造'!K$41</f>
        <v>4308</v>
      </c>
      <c r="I66" s="137"/>
      <c r="J66" s="137"/>
      <c r="K66" s="137">
        <f>'将来負担比率（分子）の構造'!L$41</f>
        <v>4939</v>
      </c>
      <c r="L66" s="137"/>
      <c r="M66" s="137"/>
      <c r="N66" s="137">
        <f>'将来負担比率（分子）の構造'!M$41</f>
        <v>5473</v>
      </c>
      <c r="O66" s="137"/>
      <c r="P66" s="137"/>
    </row>
    <row r="67" spans="1:16">
      <c r="A67" s="137" t="s">
        <v>64</v>
      </c>
      <c r="B67" s="137" t="e">
        <f>NA()</f>
        <v>#N/A</v>
      </c>
      <c r="C67" s="137">
        <f>IF(ISNUMBER('将来負担比率（分子）の構造'!I$53), IF('将来負担比率（分子）の構造'!I$53 &lt; 0, 0, '将来負担比率（分子）の構造'!I$53), NA())</f>
        <v>2419</v>
      </c>
      <c r="D67" s="137" t="e">
        <f>NA()</f>
        <v>#N/A</v>
      </c>
      <c r="E67" s="137" t="e">
        <f>NA()</f>
        <v>#N/A</v>
      </c>
      <c r="F67" s="137">
        <f>IF(ISNUMBER('将来負担比率（分子）の構造'!J$53), IF('将来負担比率（分子）の構造'!J$53 &lt; 0, 0, '将来負担比率（分子）の構造'!J$53), NA())</f>
        <v>2314</v>
      </c>
      <c r="G67" s="137" t="e">
        <f>NA()</f>
        <v>#N/A</v>
      </c>
      <c r="H67" s="137" t="e">
        <f>NA()</f>
        <v>#N/A</v>
      </c>
      <c r="I67" s="137">
        <f>IF(ISNUMBER('将来負担比率（分子）の構造'!K$53), IF('将来負担比率（分子）の構造'!K$53 &lt; 0, 0, '将来負担比率（分子）の構造'!K$53), NA())</f>
        <v>2677</v>
      </c>
      <c r="J67" s="137" t="e">
        <f>NA()</f>
        <v>#N/A</v>
      </c>
      <c r="K67" s="137" t="e">
        <f>NA()</f>
        <v>#N/A</v>
      </c>
      <c r="L67" s="137">
        <f>IF(ISNUMBER('将来負担比率（分子）の構造'!L$53), IF('将来負担比率（分子）の構造'!L$53 &lt; 0, 0, '将来負担比率（分子）の構造'!L$53), NA())</f>
        <v>3258</v>
      </c>
      <c r="M67" s="137" t="e">
        <f>NA()</f>
        <v>#N/A</v>
      </c>
      <c r="N67" s="137" t="e">
        <f>NA()</f>
        <v>#N/A</v>
      </c>
      <c r="O67" s="137">
        <f>IF(ISNUMBER('将来負担比率（分子）の構造'!M$53), IF('将来負担比率（分子）の構造'!M$53 &lt; 0, 0, '将来負担比率（分子）の構造'!M$53), NA())</f>
        <v>3880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2694068</v>
      </c>
      <c r="S5" s="671"/>
      <c r="T5" s="671"/>
      <c r="U5" s="671"/>
      <c r="V5" s="671"/>
      <c r="W5" s="671"/>
      <c r="X5" s="671"/>
      <c r="Y5" s="718"/>
      <c r="Z5" s="731">
        <v>23.8</v>
      </c>
      <c r="AA5" s="731"/>
      <c r="AB5" s="731"/>
      <c r="AC5" s="731"/>
      <c r="AD5" s="732">
        <v>2694068</v>
      </c>
      <c r="AE5" s="732"/>
      <c r="AF5" s="732"/>
      <c r="AG5" s="732"/>
      <c r="AH5" s="732"/>
      <c r="AI5" s="732"/>
      <c r="AJ5" s="732"/>
      <c r="AK5" s="732"/>
      <c r="AL5" s="719">
        <v>71.3</v>
      </c>
      <c r="AM5" s="688"/>
      <c r="AN5" s="688"/>
      <c r="AO5" s="720"/>
      <c r="AP5" s="707" t="s">
        <v>209</v>
      </c>
      <c r="AQ5" s="708"/>
      <c r="AR5" s="708"/>
      <c r="AS5" s="708"/>
      <c r="AT5" s="708"/>
      <c r="AU5" s="708"/>
      <c r="AV5" s="708"/>
      <c r="AW5" s="708"/>
      <c r="AX5" s="708"/>
      <c r="AY5" s="708"/>
      <c r="AZ5" s="708"/>
      <c r="BA5" s="708"/>
      <c r="BB5" s="708"/>
      <c r="BC5" s="708"/>
      <c r="BD5" s="708"/>
      <c r="BE5" s="708"/>
      <c r="BF5" s="709"/>
      <c r="BG5" s="620">
        <v>2692560</v>
      </c>
      <c r="BH5" s="621"/>
      <c r="BI5" s="621"/>
      <c r="BJ5" s="621"/>
      <c r="BK5" s="621"/>
      <c r="BL5" s="621"/>
      <c r="BM5" s="621"/>
      <c r="BN5" s="622"/>
      <c r="BO5" s="673">
        <v>99.9</v>
      </c>
      <c r="BP5" s="673"/>
      <c r="BQ5" s="673"/>
      <c r="BR5" s="673"/>
      <c r="BS5" s="674">
        <v>153387</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53600</v>
      </c>
      <c r="S6" s="621"/>
      <c r="T6" s="621"/>
      <c r="U6" s="621"/>
      <c r="V6" s="621"/>
      <c r="W6" s="621"/>
      <c r="X6" s="621"/>
      <c r="Y6" s="622"/>
      <c r="Z6" s="673">
        <v>0.5</v>
      </c>
      <c r="AA6" s="673"/>
      <c r="AB6" s="673"/>
      <c r="AC6" s="673"/>
      <c r="AD6" s="674">
        <v>53600</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2692560</v>
      </c>
      <c r="BH6" s="621"/>
      <c r="BI6" s="621"/>
      <c r="BJ6" s="621"/>
      <c r="BK6" s="621"/>
      <c r="BL6" s="621"/>
      <c r="BM6" s="621"/>
      <c r="BN6" s="622"/>
      <c r="BO6" s="673">
        <v>99.9</v>
      </c>
      <c r="BP6" s="673"/>
      <c r="BQ6" s="673"/>
      <c r="BR6" s="673"/>
      <c r="BS6" s="674">
        <v>153387</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94583</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94543</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1661</v>
      </c>
      <c r="S7" s="621"/>
      <c r="T7" s="621"/>
      <c r="U7" s="621"/>
      <c r="V7" s="621"/>
      <c r="W7" s="621"/>
      <c r="X7" s="621"/>
      <c r="Y7" s="622"/>
      <c r="Z7" s="673">
        <v>0</v>
      </c>
      <c r="AA7" s="673"/>
      <c r="AB7" s="673"/>
      <c r="AC7" s="673"/>
      <c r="AD7" s="674">
        <v>1661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566273</v>
      </c>
      <c r="BH7" s="621"/>
      <c r="BI7" s="621"/>
      <c r="BJ7" s="621"/>
      <c r="BK7" s="621"/>
      <c r="BL7" s="621"/>
      <c r="BM7" s="621"/>
      <c r="BN7" s="622"/>
      <c r="BO7" s="673">
        <v>21</v>
      </c>
      <c r="BP7" s="673"/>
      <c r="BQ7" s="673"/>
      <c r="BR7" s="673"/>
      <c r="BS7" s="674">
        <v>18148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2314030</v>
      </c>
      <c r="CS7" s="621"/>
      <c r="CT7" s="621"/>
      <c r="CU7" s="621"/>
      <c r="CV7" s="621"/>
      <c r="CW7" s="621"/>
      <c r="CX7" s="621"/>
      <c r="CY7" s="622"/>
      <c r="CZ7" s="673">
        <v>21.3</v>
      </c>
      <c r="DA7" s="673"/>
      <c r="DB7" s="673"/>
      <c r="DC7" s="673"/>
      <c r="DD7" s="626">
        <v>957298</v>
      </c>
      <c r="DE7" s="621"/>
      <c r="DF7" s="621"/>
      <c r="DG7" s="621"/>
      <c r="DH7" s="621"/>
      <c r="DI7" s="621"/>
      <c r="DJ7" s="621"/>
      <c r="DK7" s="621"/>
      <c r="DL7" s="621"/>
      <c r="DM7" s="621"/>
      <c r="DN7" s="621"/>
      <c r="DO7" s="621"/>
      <c r="DP7" s="622"/>
      <c r="DQ7" s="626">
        <v>1390353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4713</v>
      </c>
      <c r="S8" s="621"/>
      <c r="T8" s="621"/>
      <c r="U8" s="621"/>
      <c r="V8" s="621"/>
      <c r="W8" s="621"/>
      <c r="X8" s="621"/>
      <c r="Y8" s="622"/>
      <c r="Z8" s="673">
        <v>0</v>
      </c>
      <c r="AA8" s="673"/>
      <c r="AB8" s="673"/>
      <c r="AC8" s="673"/>
      <c r="AD8" s="674">
        <v>4713</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17355</v>
      </c>
      <c r="BH8" s="621"/>
      <c r="BI8" s="621"/>
      <c r="BJ8" s="621"/>
      <c r="BK8" s="621"/>
      <c r="BL8" s="621"/>
      <c r="BM8" s="621"/>
      <c r="BN8" s="622"/>
      <c r="BO8" s="673">
        <v>0.6</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1519360</v>
      </c>
      <c r="CS8" s="621"/>
      <c r="CT8" s="621"/>
      <c r="CU8" s="621"/>
      <c r="CV8" s="621"/>
      <c r="CW8" s="621"/>
      <c r="CX8" s="621"/>
      <c r="CY8" s="622"/>
      <c r="CZ8" s="673">
        <v>14</v>
      </c>
      <c r="DA8" s="673"/>
      <c r="DB8" s="673"/>
      <c r="DC8" s="673"/>
      <c r="DD8" s="626">
        <v>10602</v>
      </c>
      <c r="DE8" s="621"/>
      <c r="DF8" s="621"/>
      <c r="DG8" s="621"/>
      <c r="DH8" s="621"/>
      <c r="DI8" s="621"/>
      <c r="DJ8" s="621"/>
      <c r="DK8" s="621"/>
      <c r="DL8" s="621"/>
      <c r="DM8" s="621"/>
      <c r="DN8" s="621"/>
      <c r="DO8" s="621"/>
      <c r="DP8" s="622"/>
      <c r="DQ8" s="626">
        <v>881794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2798</v>
      </c>
      <c r="S9" s="621"/>
      <c r="T9" s="621"/>
      <c r="U9" s="621"/>
      <c r="V9" s="621"/>
      <c r="W9" s="621"/>
      <c r="X9" s="621"/>
      <c r="Y9" s="622"/>
      <c r="Z9" s="673">
        <v>0</v>
      </c>
      <c r="AA9" s="673"/>
      <c r="AB9" s="673"/>
      <c r="AC9" s="673"/>
      <c r="AD9" s="674">
        <v>2798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450650</v>
      </c>
      <c r="BH9" s="621"/>
      <c r="BI9" s="621"/>
      <c r="BJ9" s="621"/>
      <c r="BK9" s="621"/>
      <c r="BL9" s="621"/>
      <c r="BM9" s="621"/>
      <c r="BN9" s="622"/>
      <c r="BO9" s="673">
        <v>16.7</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900591</v>
      </c>
      <c r="CS9" s="621"/>
      <c r="CT9" s="621"/>
      <c r="CU9" s="621"/>
      <c r="CV9" s="621"/>
      <c r="CW9" s="621"/>
      <c r="CX9" s="621"/>
      <c r="CY9" s="622"/>
      <c r="CZ9" s="673">
        <v>8.3000000000000007</v>
      </c>
      <c r="DA9" s="673"/>
      <c r="DB9" s="673"/>
      <c r="DC9" s="673"/>
      <c r="DD9" s="626">
        <v>6669</v>
      </c>
      <c r="DE9" s="621"/>
      <c r="DF9" s="621"/>
      <c r="DG9" s="621"/>
      <c r="DH9" s="621"/>
      <c r="DI9" s="621"/>
      <c r="DJ9" s="621"/>
      <c r="DK9" s="621"/>
      <c r="DL9" s="621"/>
      <c r="DM9" s="621"/>
      <c r="DN9" s="621"/>
      <c r="DO9" s="621"/>
      <c r="DP9" s="622"/>
      <c r="DQ9" s="626">
        <v>689826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183933</v>
      </c>
      <c r="S10" s="621"/>
      <c r="T10" s="621"/>
      <c r="U10" s="621"/>
      <c r="V10" s="621"/>
      <c r="W10" s="621"/>
      <c r="X10" s="621"/>
      <c r="Y10" s="622"/>
      <c r="Z10" s="673">
        <v>1.6</v>
      </c>
      <c r="AA10" s="673"/>
      <c r="AB10" s="673"/>
      <c r="AC10" s="673"/>
      <c r="AD10" s="674">
        <v>183933</v>
      </c>
      <c r="AE10" s="674"/>
      <c r="AF10" s="674"/>
      <c r="AG10" s="674"/>
      <c r="AH10" s="674"/>
      <c r="AI10" s="674"/>
      <c r="AJ10" s="674"/>
      <c r="AK10" s="674"/>
      <c r="AL10" s="643">
        <v>4.9000000000000004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47459</v>
      </c>
      <c r="BH10" s="621"/>
      <c r="BI10" s="621"/>
      <c r="BJ10" s="621"/>
      <c r="BK10" s="621"/>
      <c r="BL10" s="621"/>
      <c r="BM10" s="621"/>
      <c r="BN10" s="622"/>
      <c r="BO10" s="673">
        <v>1.8</v>
      </c>
      <c r="BP10" s="673"/>
      <c r="BQ10" s="673"/>
      <c r="BR10" s="673"/>
      <c r="BS10" s="626">
        <v>8071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38424</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7924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50809</v>
      </c>
      <c r="BH11" s="621"/>
      <c r="BI11" s="621"/>
      <c r="BJ11" s="621"/>
      <c r="BK11" s="621"/>
      <c r="BL11" s="621"/>
      <c r="BM11" s="621"/>
      <c r="BN11" s="622"/>
      <c r="BO11" s="673">
        <v>1.9</v>
      </c>
      <c r="BP11" s="673"/>
      <c r="BQ11" s="673"/>
      <c r="BR11" s="673"/>
      <c r="BS11" s="626">
        <v>10077</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833203</v>
      </c>
      <c r="CS11" s="621"/>
      <c r="CT11" s="621"/>
      <c r="CU11" s="621"/>
      <c r="CV11" s="621"/>
      <c r="CW11" s="621"/>
      <c r="CX11" s="621"/>
      <c r="CY11" s="622"/>
      <c r="CZ11" s="673">
        <v>7.7</v>
      </c>
      <c r="DA11" s="673"/>
      <c r="DB11" s="673"/>
      <c r="DC11" s="673"/>
      <c r="DD11" s="626">
        <v>389225</v>
      </c>
      <c r="DE11" s="621"/>
      <c r="DF11" s="621"/>
      <c r="DG11" s="621"/>
      <c r="DH11" s="621"/>
      <c r="DI11" s="621"/>
      <c r="DJ11" s="621"/>
      <c r="DK11" s="621"/>
      <c r="DL11" s="621"/>
      <c r="DM11" s="621"/>
      <c r="DN11" s="621"/>
      <c r="DO11" s="621"/>
      <c r="DP11" s="622"/>
      <c r="DQ11" s="626">
        <v>458409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2024149</v>
      </c>
      <c r="BH12" s="621"/>
      <c r="BI12" s="621"/>
      <c r="BJ12" s="621"/>
      <c r="BK12" s="621"/>
      <c r="BL12" s="621"/>
      <c r="BM12" s="621"/>
      <c r="BN12" s="622"/>
      <c r="BO12" s="673">
        <v>75.099999999999994</v>
      </c>
      <c r="BP12" s="673"/>
      <c r="BQ12" s="673"/>
      <c r="BR12" s="673"/>
      <c r="BS12" s="626">
        <v>135239</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688174</v>
      </c>
      <c r="CS12" s="621"/>
      <c r="CT12" s="621"/>
      <c r="CU12" s="621"/>
      <c r="CV12" s="621"/>
      <c r="CW12" s="621"/>
      <c r="CX12" s="621"/>
      <c r="CY12" s="622"/>
      <c r="CZ12" s="673">
        <v>6.3</v>
      </c>
      <c r="DA12" s="673"/>
      <c r="DB12" s="673"/>
      <c r="DC12" s="673"/>
      <c r="DD12" s="626">
        <v>155199</v>
      </c>
      <c r="DE12" s="621"/>
      <c r="DF12" s="621"/>
      <c r="DG12" s="621"/>
      <c r="DH12" s="621"/>
      <c r="DI12" s="621"/>
      <c r="DJ12" s="621"/>
      <c r="DK12" s="621"/>
      <c r="DL12" s="621"/>
      <c r="DM12" s="621"/>
      <c r="DN12" s="621"/>
      <c r="DO12" s="621"/>
      <c r="DP12" s="622"/>
      <c r="DQ12" s="626">
        <v>448048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12084</v>
      </c>
      <c r="S13" s="621"/>
      <c r="T13" s="621"/>
      <c r="U13" s="621"/>
      <c r="V13" s="621"/>
      <c r="W13" s="621"/>
      <c r="X13" s="621"/>
      <c r="Y13" s="622"/>
      <c r="Z13" s="673">
        <v>0.1</v>
      </c>
      <c r="AA13" s="673"/>
      <c r="AB13" s="673"/>
      <c r="AC13" s="673"/>
      <c r="AD13" s="674">
        <v>12084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2023357</v>
      </c>
      <c r="BH13" s="621"/>
      <c r="BI13" s="621"/>
      <c r="BJ13" s="621"/>
      <c r="BK13" s="621"/>
      <c r="BL13" s="621"/>
      <c r="BM13" s="621"/>
      <c r="BN13" s="622"/>
      <c r="BO13" s="673">
        <v>75.099999999999994</v>
      </c>
      <c r="BP13" s="673"/>
      <c r="BQ13" s="673"/>
      <c r="BR13" s="673"/>
      <c r="BS13" s="626">
        <v>135239</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1960063</v>
      </c>
      <c r="CS13" s="621"/>
      <c r="CT13" s="621"/>
      <c r="CU13" s="621"/>
      <c r="CV13" s="621"/>
      <c r="CW13" s="621"/>
      <c r="CX13" s="621"/>
      <c r="CY13" s="622"/>
      <c r="CZ13" s="673">
        <v>18.100000000000001</v>
      </c>
      <c r="DA13" s="673"/>
      <c r="DB13" s="673"/>
      <c r="DC13" s="673"/>
      <c r="DD13" s="626">
        <v>1120533</v>
      </c>
      <c r="DE13" s="621"/>
      <c r="DF13" s="621"/>
      <c r="DG13" s="621"/>
      <c r="DH13" s="621"/>
      <c r="DI13" s="621"/>
      <c r="DJ13" s="621"/>
      <c r="DK13" s="621"/>
      <c r="DL13" s="621"/>
      <c r="DM13" s="621"/>
      <c r="DN13" s="621"/>
      <c r="DO13" s="621"/>
      <c r="DP13" s="622"/>
      <c r="DQ13" s="626">
        <v>656896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30126</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738152</v>
      </c>
      <c r="CS14" s="621"/>
      <c r="CT14" s="621"/>
      <c r="CU14" s="621"/>
      <c r="CV14" s="621"/>
      <c r="CW14" s="621"/>
      <c r="CX14" s="621"/>
      <c r="CY14" s="622"/>
      <c r="CZ14" s="673">
        <v>6.8</v>
      </c>
      <c r="DA14" s="673"/>
      <c r="DB14" s="673"/>
      <c r="DC14" s="673"/>
      <c r="DD14" s="626">
        <v>455506</v>
      </c>
      <c r="DE14" s="621"/>
      <c r="DF14" s="621"/>
      <c r="DG14" s="621"/>
      <c r="DH14" s="621"/>
      <c r="DI14" s="621"/>
      <c r="DJ14" s="621"/>
      <c r="DK14" s="621"/>
      <c r="DL14" s="621"/>
      <c r="DM14" s="621"/>
      <c r="DN14" s="621"/>
      <c r="DO14" s="621"/>
      <c r="DP14" s="622"/>
      <c r="DQ14" s="626">
        <v>323565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3078</v>
      </c>
      <c r="S15" s="621"/>
      <c r="T15" s="621"/>
      <c r="U15" s="621"/>
      <c r="V15" s="621"/>
      <c r="W15" s="621"/>
      <c r="X15" s="621"/>
      <c r="Y15" s="622"/>
      <c r="Z15" s="673">
        <v>0</v>
      </c>
      <c r="AA15" s="673"/>
      <c r="AB15" s="673"/>
      <c r="AC15" s="673"/>
      <c r="AD15" s="674">
        <v>3078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72012</v>
      </c>
      <c r="BH15" s="621"/>
      <c r="BI15" s="621"/>
      <c r="BJ15" s="621"/>
      <c r="BK15" s="621"/>
      <c r="BL15" s="621"/>
      <c r="BM15" s="621"/>
      <c r="BN15" s="622"/>
      <c r="BO15" s="673">
        <v>2.7</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1340582</v>
      </c>
      <c r="CS15" s="621"/>
      <c r="CT15" s="621"/>
      <c r="CU15" s="621"/>
      <c r="CV15" s="621"/>
      <c r="CW15" s="621"/>
      <c r="CX15" s="621"/>
      <c r="CY15" s="622"/>
      <c r="CZ15" s="673">
        <v>12.4</v>
      </c>
      <c r="DA15" s="673"/>
      <c r="DB15" s="673"/>
      <c r="DC15" s="673"/>
      <c r="DD15" s="626">
        <v>609994</v>
      </c>
      <c r="DE15" s="621"/>
      <c r="DF15" s="621"/>
      <c r="DG15" s="621"/>
      <c r="DH15" s="621"/>
      <c r="DI15" s="621"/>
      <c r="DJ15" s="621"/>
      <c r="DK15" s="621"/>
      <c r="DL15" s="621"/>
      <c r="DM15" s="621"/>
      <c r="DN15" s="621"/>
      <c r="DO15" s="621"/>
      <c r="DP15" s="622"/>
      <c r="DQ15" s="626">
        <v>937104</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964045</v>
      </c>
      <c r="S16" s="621"/>
      <c r="T16" s="621"/>
      <c r="U16" s="621"/>
      <c r="V16" s="621"/>
      <c r="W16" s="621"/>
      <c r="X16" s="621"/>
      <c r="Y16" s="622"/>
      <c r="Z16" s="673">
        <v>8.5</v>
      </c>
      <c r="AA16" s="673"/>
      <c r="AB16" s="673"/>
      <c r="AC16" s="673"/>
      <c r="AD16" s="674">
        <v>787519</v>
      </c>
      <c r="AE16" s="674"/>
      <c r="AF16" s="674"/>
      <c r="AG16" s="674"/>
      <c r="AH16" s="674"/>
      <c r="AI16" s="674"/>
      <c r="AJ16" s="674"/>
      <c r="AK16" s="674"/>
      <c r="AL16" s="643">
        <v>20.8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787519</v>
      </c>
      <c r="S17" s="621"/>
      <c r="T17" s="621"/>
      <c r="U17" s="621"/>
      <c r="V17" s="621"/>
      <c r="W17" s="621"/>
      <c r="X17" s="621"/>
      <c r="Y17" s="622"/>
      <c r="Z17" s="673">
        <v>7</v>
      </c>
      <c r="AA17" s="673"/>
      <c r="AB17" s="673"/>
      <c r="AC17" s="673"/>
      <c r="AD17" s="674">
        <v>787519</v>
      </c>
      <c r="AE17" s="674"/>
      <c r="AF17" s="674"/>
      <c r="AG17" s="674"/>
      <c r="AH17" s="674"/>
      <c r="AI17" s="674"/>
      <c r="AJ17" s="674"/>
      <c r="AK17" s="674"/>
      <c r="AL17" s="643">
        <v>20.8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420424</v>
      </c>
      <c r="CS17" s="621"/>
      <c r="CT17" s="621"/>
      <c r="CU17" s="621"/>
      <c r="CV17" s="621"/>
      <c r="CW17" s="621"/>
      <c r="CX17" s="621"/>
      <c r="CY17" s="622"/>
      <c r="CZ17" s="673">
        <v>3.9</v>
      </c>
      <c r="DA17" s="673"/>
      <c r="DB17" s="673"/>
      <c r="DC17" s="673"/>
      <c r="DD17" s="626" t="s">
        <v>112</v>
      </c>
      <c r="DE17" s="621"/>
      <c r="DF17" s="621"/>
      <c r="DG17" s="621"/>
      <c r="DH17" s="621"/>
      <c r="DI17" s="621"/>
      <c r="DJ17" s="621"/>
      <c r="DK17" s="621"/>
      <c r="DL17" s="621"/>
      <c r="DM17" s="621"/>
      <c r="DN17" s="621"/>
      <c r="DO17" s="621"/>
      <c r="DP17" s="622"/>
      <c r="DQ17" s="626">
        <v>352009</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176526</v>
      </c>
      <c r="S18" s="621"/>
      <c r="T18" s="621"/>
      <c r="U18" s="621"/>
      <c r="V18" s="621"/>
      <c r="W18" s="621"/>
      <c r="X18" s="621"/>
      <c r="Y18" s="622"/>
      <c r="Z18" s="673">
        <v>1.6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1508</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3919980</v>
      </c>
      <c r="S20" s="621"/>
      <c r="T20" s="621"/>
      <c r="U20" s="621"/>
      <c r="V20" s="621"/>
      <c r="W20" s="621"/>
      <c r="X20" s="621"/>
      <c r="Y20" s="622"/>
      <c r="Z20" s="673">
        <v>34.700000000000003</v>
      </c>
      <c r="AA20" s="673"/>
      <c r="AB20" s="673"/>
      <c r="AC20" s="673"/>
      <c r="AD20" s="674">
        <v>3743454</v>
      </c>
      <c r="AE20" s="674"/>
      <c r="AF20" s="674"/>
      <c r="AG20" s="674"/>
      <c r="AH20" s="674"/>
      <c r="AI20" s="674"/>
      <c r="AJ20" s="674"/>
      <c r="AK20" s="674"/>
      <c r="AL20" s="643">
        <v>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1508</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10847586</v>
      </c>
      <c r="CS20" s="621"/>
      <c r="CT20" s="621"/>
      <c r="CU20" s="621"/>
      <c r="CV20" s="621"/>
      <c r="CW20" s="621"/>
      <c r="CX20" s="621"/>
      <c r="CY20" s="622"/>
      <c r="CZ20" s="673">
        <v>100</v>
      </c>
      <c r="DA20" s="673"/>
      <c r="DB20" s="673"/>
      <c r="DC20" s="673"/>
      <c r="DD20" s="626">
        <v>3705026</v>
      </c>
      <c r="DE20" s="621"/>
      <c r="DF20" s="621"/>
      <c r="DG20" s="621"/>
      <c r="DH20" s="621"/>
      <c r="DI20" s="621"/>
      <c r="DJ20" s="621"/>
      <c r="DK20" s="621"/>
      <c r="DL20" s="621"/>
      <c r="DM20" s="621"/>
      <c r="DN20" s="621"/>
      <c r="DO20" s="621"/>
      <c r="DP20" s="622"/>
      <c r="DQ20" s="626">
        <v>6240471</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1009</v>
      </c>
      <c r="S21" s="621"/>
      <c r="T21" s="621"/>
      <c r="U21" s="621"/>
      <c r="V21" s="621"/>
      <c r="W21" s="621"/>
      <c r="X21" s="621"/>
      <c r="Y21" s="622"/>
      <c r="Z21" s="673">
        <v>0</v>
      </c>
      <c r="AA21" s="673"/>
      <c r="AB21" s="673"/>
      <c r="AC21" s="673"/>
      <c r="AD21" s="674">
        <v>1009</v>
      </c>
      <c r="AE21" s="674"/>
      <c r="AF21" s="674"/>
      <c r="AG21" s="674"/>
      <c r="AH21" s="674"/>
      <c r="AI21" s="674"/>
      <c r="AJ21" s="674"/>
      <c r="AK21" s="674"/>
      <c r="AL21" s="643">
        <v>0</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v>1508</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65369</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258636</v>
      </c>
      <c r="S23" s="621"/>
      <c r="T23" s="621"/>
      <c r="U23" s="621"/>
      <c r="V23" s="621"/>
      <c r="W23" s="621"/>
      <c r="X23" s="621"/>
      <c r="Y23" s="622"/>
      <c r="Z23" s="673">
        <v>2.2999999999999998</v>
      </c>
      <c r="AA23" s="673"/>
      <c r="AB23" s="673"/>
      <c r="AC23" s="673"/>
      <c r="AD23" s="674">
        <v>33254</v>
      </c>
      <c r="AE23" s="674"/>
      <c r="AF23" s="674"/>
      <c r="AG23" s="674"/>
      <c r="AH23" s="674"/>
      <c r="AI23" s="674"/>
      <c r="AJ23" s="674"/>
      <c r="AK23" s="674"/>
      <c r="AL23" s="643">
        <v>0.9</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7419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2429830</v>
      </c>
      <c r="CS24" s="671"/>
      <c r="CT24" s="671"/>
      <c r="CU24" s="671"/>
      <c r="CV24" s="671"/>
      <c r="CW24" s="671"/>
      <c r="CX24" s="671"/>
      <c r="CY24" s="718"/>
      <c r="CZ24" s="722">
        <v>22.4</v>
      </c>
      <c r="DA24" s="723"/>
      <c r="DB24" s="723"/>
      <c r="DC24" s="724"/>
      <c r="DD24" s="717">
        <v>1772858</v>
      </c>
      <c r="DE24" s="671"/>
      <c r="DF24" s="671"/>
      <c r="DG24" s="671"/>
      <c r="DH24" s="671"/>
      <c r="DI24" s="671"/>
      <c r="DJ24" s="671"/>
      <c r="DK24" s="718"/>
      <c r="DL24" s="717">
        <v>1760956</v>
      </c>
      <c r="DM24" s="671"/>
      <c r="DN24" s="671"/>
      <c r="DO24" s="671"/>
      <c r="DP24" s="671"/>
      <c r="DQ24" s="671"/>
      <c r="DR24" s="671"/>
      <c r="DS24" s="671"/>
      <c r="DT24" s="671"/>
      <c r="DU24" s="671"/>
      <c r="DV24" s="718"/>
      <c r="DW24" s="719">
        <v>42.9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2269399</v>
      </c>
      <c r="S25" s="621"/>
      <c r="T25" s="621"/>
      <c r="U25" s="621"/>
      <c r="V25" s="621"/>
      <c r="W25" s="621"/>
      <c r="X25" s="621"/>
      <c r="Y25" s="622"/>
      <c r="Z25" s="673">
        <v>20.100000000000001</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1361787</v>
      </c>
      <c r="CS25" s="639"/>
      <c r="CT25" s="639"/>
      <c r="CU25" s="639"/>
      <c r="CV25" s="639"/>
      <c r="CW25" s="639"/>
      <c r="CX25" s="639"/>
      <c r="CY25" s="640"/>
      <c r="CZ25" s="623">
        <v>12.6</v>
      </c>
      <c r="DA25" s="641"/>
      <c r="DB25" s="641"/>
      <c r="DC25" s="642"/>
      <c r="DD25" s="626">
        <v>1251387</v>
      </c>
      <c r="DE25" s="639"/>
      <c r="DF25" s="639"/>
      <c r="DG25" s="639"/>
      <c r="DH25" s="639"/>
      <c r="DI25" s="639"/>
      <c r="DJ25" s="639"/>
      <c r="DK25" s="640"/>
      <c r="DL25" s="626">
        <v>1244003</v>
      </c>
      <c r="DM25" s="639"/>
      <c r="DN25" s="639"/>
      <c r="DO25" s="639"/>
      <c r="DP25" s="639"/>
      <c r="DQ25" s="639"/>
      <c r="DR25" s="639"/>
      <c r="DS25" s="639"/>
      <c r="DT25" s="639"/>
      <c r="DU25" s="639"/>
      <c r="DV25" s="640"/>
      <c r="DW25" s="643">
        <v>30.3</v>
      </c>
      <c r="DX25" s="644"/>
      <c r="DY25" s="644"/>
      <c r="DZ25" s="644"/>
      <c r="EA25" s="644"/>
      <c r="EB25" s="644"/>
      <c r="EC25" s="645"/>
    </row>
    <row r="26" spans="2:133" ht="11.25" customHeight="1">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904437</v>
      </c>
      <c r="CS26" s="621"/>
      <c r="CT26" s="621"/>
      <c r="CU26" s="621"/>
      <c r="CV26" s="621"/>
      <c r="CW26" s="621"/>
      <c r="CX26" s="621"/>
      <c r="CY26" s="622"/>
      <c r="CZ26" s="623">
        <v>8.3000000000000007</v>
      </c>
      <c r="DA26" s="641"/>
      <c r="DB26" s="641"/>
      <c r="DC26" s="642"/>
      <c r="DD26" s="626">
        <v>826400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1422710</v>
      </c>
      <c r="S27" s="621"/>
      <c r="T27" s="621"/>
      <c r="U27" s="621"/>
      <c r="V27" s="621"/>
      <c r="W27" s="621"/>
      <c r="X27" s="621"/>
      <c r="Y27" s="622"/>
      <c r="Z27" s="673">
        <v>12.6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2694068</v>
      </c>
      <c r="BH27" s="621"/>
      <c r="BI27" s="621"/>
      <c r="BJ27" s="621"/>
      <c r="BK27" s="621"/>
      <c r="BL27" s="621"/>
      <c r="BM27" s="621"/>
      <c r="BN27" s="622"/>
      <c r="BO27" s="673">
        <v>100</v>
      </c>
      <c r="BP27" s="673"/>
      <c r="BQ27" s="673"/>
      <c r="BR27" s="673"/>
      <c r="BS27" s="626">
        <v>153387</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647619</v>
      </c>
      <c r="CS27" s="639"/>
      <c r="CT27" s="639"/>
      <c r="CU27" s="639"/>
      <c r="CV27" s="639"/>
      <c r="CW27" s="639"/>
      <c r="CX27" s="639"/>
      <c r="CY27" s="640"/>
      <c r="CZ27" s="623">
        <v>6</v>
      </c>
      <c r="DA27" s="641"/>
      <c r="DB27" s="641"/>
      <c r="DC27" s="642"/>
      <c r="DD27" s="626">
        <v>169462</v>
      </c>
      <c r="DE27" s="639"/>
      <c r="DF27" s="639"/>
      <c r="DG27" s="639"/>
      <c r="DH27" s="639"/>
      <c r="DI27" s="639"/>
      <c r="DJ27" s="639"/>
      <c r="DK27" s="640"/>
      <c r="DL27" s="626">
        <v>164944</v>
      </c>
      <c r="DM27" s="639"/>
      <c r="DN27" s="639"/>
      <c r="DO27" s="639"/>
      <c r="DP27" s="639"/>
      <c r="DQ27" s="639"/>
      <c r="DR27" s="639"/>
      <c r="DS27" s="639"/>
      <c r="DT27" s="639"/>
      <c r="DU27" s="639"/>
      <c r="DV27" s="640"/>
      <c r="DW27" s="643">
        <v>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10334</v>
      </c>
      <c r="S28" s="621"/>
      <c r="T28" s="621"/>
      <c r="U28" s="621"/>
      <c r="V28" s="621"/>
      <c r="W28" s="621"/>
      <c r="X28" s="621"/>
      <c r="Y28" s="622"/>
      <c r="Z28" s="673">
        <v>0.1</v>
      </c>
      <c r="AA28" s="673"/>
      <c r="AB28" s="673"/>
      <c r="AC28" s="673"/>
      <c r="AD28" s="674">
        <v>2255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420424</v>
      </c>
      <c r="CS28" s="621"/>
      <c r="CT28" s="621"/>
      <c r="CU28" s="621"/>
      <c r="CV28" s="621"/>
      <c r="CW28" s="621"/>
      <c r="CX28" s="621"/>
      <c r="CY28" s="622"/>
      <c r="CZ28" s="623">
        <v>3.9</v>
      </c>
      <c r="DA28" s="641"/>
      <c r="DB28" s="641"/>
      <c r="DC28" s="642"/>
      <c r="DD28" s="626">
        <v>352009</v>
      </c>
      <c r="DE28" s="621"/>
      <c r="DF28" s="621"/>
      <c r="DG28" s="621"/>
      <c r="DH28" s="621"/>
      <c r="DI28" s="621"/>
      <c r="DJ28" s="621"/>
      <c r="DK28" s="622"/>
      <c r="DL28" s="626">
        <v>352009</v>
      </c>
      <c r="DM28" s="621"/>
      <c r="DN28" s="621"/>
      <c r="DO28" s="621"/>
      <c r="DP28" s="621"/>
      <c r="DQ28" s="621"/>
      <c r="DR28" s="621"/>
      <c r="DS28" s="621"/>
      <c r="DT28" s="621"/>
      <c r="DU28" s="621"/>
      <c r="DV28" s="622"/>
      <c r="DW28" s="643">
        <v>8.6</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130388</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418761</v>
      </c>
      <c r="CS29" s="639"/>
      <c r="CT29" s="639"/>
      <c r="CU29" s="639"/>
      <c r="CV29" s="639"/>
      <c r="CW29" s="639"/>
      <c r="CX29" s="639"/>
      <c r="CY29" s="640"/>
      <c r="CZ29" s="623">
        <v>3.9</v>
      </c>
      <c r="DA29" s="641"/>
      <c r="DB29" s="641"/>
      <c r="DC29" s="642"/>
      <c r="DD29" s="626">
        <v>350346</v>
      </c>
      <c r="DE29" s="639"/>
      <c r="DF29" s="639"/>
      <c r="DG29" s="639"/>
      <c r="DH29" s="639"/>
      <c r="DI29" s="639"/>
      <c r="DJ29" s="639"/>
      <c r="DK29" s="640"/>
      <c r="DL29" s="626">
        <v>350346</v>
      </c>
      <c r="DM29" s="639"/>
      <c r="DN29" s="639"/>
      <c r="DO29" s="639"/>
      <c r="DP29" s="639"/>
      <c r="DQ29" s="639"/>
      <c r="DR29" s="639"/>
      <c r="DS29" s="639"/>
      <c r="DT29" s="639"/>
      <c r="DU29" s="639"/>
      <c r="DV29" s="640"/>
      <c r="DW29" s="643">
        <v>8.5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1739160</v>
      </c>
      <c r="S30" s="621"/>
      <c r="T30" s="621"/>
      <c r="U30" s="621"/>
      <c r="V30" s="621"/>
      <c r="W30" s="621"/>
      <c r="X30" s="621"/>
      <c r="Y30" s="622"/>
      <c r="Z30" s="673">
        <v>15.4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99.5</v>
      </c>
      <c r="BH30" s="687"/>
      <c r="BI30" s="687"/>
      <c r="BJ30" s="687"/>
      <c r="BK30" s="687"/>
      <c r="BL30" s="687"/>
      <c r="BM30" s="688">
        <v>97</v>
      </c>
      <c r="BN30" s="687"/>
      <c r="BO30" s="687"/>
      <c r="BP30" s="687"/>
      <c r="BQ30" s="689"/>
      <c r="BR30" s="686">
        <v>99.5</v>
      </c>
      <c r="BS30" s="687"/>
      <c r="BT30" s="687"/>
      <c r="BU30" s="687"/>
      <c r="BV30" s="687"/>
      <c r="BW30" s="687"/>
      <c r="BX30" s="688">
        <v>96.3</v>
      </c>
      <c r="BY30" s="687"/>
      <c r="BZ30" s="687"/>
      <c r="CA30" s="687"/>
      <c r="CB30" s="689"/>
      <c r="CD30" s="692"/>
      <c r="CE30" s="693"/>
      <c r="CF30" s="657" t="s">
        <v>292</v>
      </c>
      <c r="CG30" s="654"/>
      <c r="CH30" s="654"/>
      <c r="CI30" s="654"/>
      <c r="CJ30" s="654"/>
      <c r="CK30" s="654"/>
      <c r="CL30" s="654"/>
      <c r="CM30" s="654"/>
      <c r="CN30" s="654"/>
      <c r="CO30" s="654"/>
      <c r="CP30" s="654"/>
      <c r="CQ30" s="655"/>
      <c r="CR30" s="620">
        <v>373662</v>
      </c>
      <c r="CS30" s="621"/>
      <c r="CT30" s="621"/>
      <c r="CU30" s="621"/>
      <c r="CV30" s="621"/>
      <c r="CW30" s="621"/>
      <c r="CX30" s="621"/>
      <c r="CY30" s="622"/>
      <c r="CZ30" s="623">
        <v>3.4</v>
      </c>
      <c r="DA30" s="641"/>
      <c r="DB30" s="641"/>
      <c r="DC30" s="642"/>
      <c r="DD30" s="626">
        <v>305619</v>
      </c>
      <c r="DE30" s="621"/>
      <c r="DF30" s="621"/>
      <c r="DG30" s="621"/>
      <c r="DH30" s="621"/>
      <c r="DI30" s="621"/>
      <c r="DJ30" s="621"/>
      <c r="DK30" s="622"/>
      <c r="DL30" s="626">
        <v>305619</v>
      </c>
      <c r="DM30" s="621"/>
      <c r="DN30" s="621"/>
      <c r="DO30" s="621"/>
      <c r="DP30" s="621"/>
      <c r="DQ30" s="621"/>
      <c r="DR30" s="621"/>
      <c r="DS30" s="621"/>
      <c r="DT30" s="621"/>
      <c r="DU30" s="621"/>
      <c r="DV30" s="622"/>
      <c r="DW30" s="643">
        <v>7.4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425428</v>
      </c>
      <c r="S31" s="621"/>
      <c r="T31" s="621"/>
      <c r="U31" s="621"/>
      <c r="V31" s="621"/>
      <c r="W31" s="621"/>
      <c r="X31" s="621"/>
      <c r="Y31" s="622"/>
      <c r="Z31" s="673">
        <v>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96.4</v>
      </c>
      <c r="BN31" s="685"/>
      <c r="BO31" s="685"/>
      <c r="BP31" s="685"/>
      <c r="BQ31" s="649"/>
      <c r="BR31" s="684">
        <v>99.1</v>
      </c>
      <c r="BS31" s="639"/>
      <c r="BT31" s="639"/>
      <c r="BU31" s="639"/>
      <c r="BV31" s="639"/>
      <c r="BW31" s="639"/>
      <c r="BX31" s="675">
        <v>95.3</v>
      </c>
      <c r="BY31" s="685"/>
      <c r="BZ31" s="685"/>
      <c r="CA31" s="685"/>
      <c r="CB31" s="649"/>
      <c r="CD31" s="692"/>
      <c r="CE31" s="693"/>
      <c r="CF31" s="657" t="s">
        <v>296</v>
      </c>
      <c r="CG31" s="654"/>
      <c r="CH31" s="654"/>
      <c r="CI31" s="654"/>
      <c r="CJ31" s="654"/>
      <c r="CK31" s="654"/>
      <c r="CL31" s="654"/>
      <c r="CM31" s="654"/>
      <c r="CN31" s="654"/>
      <c r="CO31" s="654"/>
      <c r="CP31" s="654"/>
      <c r="CQ31" s="655"/>
      <c r="CR31" s="620">
        <v>45099</v>
      </c>
      <c r="CS31" s="639"/>
      <c r="CT31" s="639"/>
      <c r="CU31" s="639"/>
      <c r="CV31" s="639"/>
      <c r="CW31" s="639"/>
      <c r="CX31" s="639"/>
      <c r="CY31" s="640"/>
      <c r="CZ31" s="623">
        <v>0.4</v>
      </c>
      <c r="DA31" s="641"/>
      <c r="DB31" s="641"/>
      <c r="DC31" s="642"/>
      <c r="DD31" s="626">
        <v>44727</v>
      </c>
      <c r="DE31" s="639"/>
      <c r="DF31" s="639"/>
      <c r="DG31" s="639"/>
      <c r="DH31" s="639"/>
      <c r="DI31" s="639"/>
      <c r="DJ31" s="639"/>
      <c r="DK31" s="640"/>
      <c r="DL31" s="626">
        <v>44727</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148126</v>
      </c>
      <c r="S32" s="621"/>
      <c r="T32" s="621"/>
      <c r="U32" s="621"/>
      <c r="V32" s="621"/>
      <c r="W32" s="621"/>
      <c r="X32" s="621"/>
      <c r="Y32" s="622"/>
      <c r="Z32" s="673">
        <v>1.3</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99.6</v>
      </c>
      <c r="BH32" s="605"/>
      <c r="BI32" s="605"/>
      <c r="BJ32" s="605"/>
      <c r="BK32" s="605"/>
      <c r="BL32" s="605"/>
      <c r="BM32" s="668">
        <v>97</v>
      </c>
      <c r="BN32" s="605"/>
      <c r="BO32" s="605"/>
      <c r="BP32" s="605"/>
      <c r="BQ32" s="662"/>
      <c r="BR32" s="683">
        <v>99.6</v>
      </c>
      <c r="BS32" s="605"/>
      <c r="BT32" s="605"/>
      <c r="BU32" s="605"/>
      <c r="BV32" s="605"/>
      <c r="BW32" s="605"/>
      <c r="BX32" s="668">
        <v>96.5</v>
      </c>
      <c r="BY32" s="605"/>
      <c r="BZ32" s="605"/>
      <c r="CA32" s="605"/>
      <c r="CB32" s="662"/>
      <c r="CD32" s="694"/>
      <c r="CE32" s="695"/>
      <c r="CF32" s="657" t="s">
        <v>299</v>
      </c>
      <c r="CG32" s="654"/>
      <c r="CH32" s="654"/>
      <c r="CI32" s="654"/>
      <c r="CJ32" s="654"/>
      <c r="CK32" s="654"/>
      <c r="CL32" s="654"/>
      <c r="CM32" s="654"/>
      <c r="CN32" s="654"/>
      <c r="CO32" s="654"/>
      <c r="CP32" s="654"/>
      <c r="CQ32" s="655"/>
      <c r="CR32" s="620">
        <v>1663</v>
      </c>
      <c r="CS32" s="621"/>
      <c r="CT32" s="621"/>
      <c r="CU32" s="621"/>
      <c r="CV32" s="621"/>
      <c r="CW32" s="621"/>
      <c r="CX32" s="621"/>
      <c r="CY32" s="622"/>
      <c r="CZ32" s="623">
        <v>0</v>
      </c>
      <c r="DA32" s="641"/>
      <c r="DB32" s="641"/>
      <c r="DC32" s="642"/>
      <c r="DD32" s="626">
        <v>1663</v>
      </c>
      <c r="DE32" s="621"/>
      <c r="DF32" s="621"/>
      <c r="DG32" s="621"/>
      <c r="DH32" s="621"/>
      <c r="DI32" s="621"/>
      <c r="DJ32" s="621"/>
      <c r="DK32" s="622"/>
      <c r="DL32" s="626">
        <v>1663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907203</v>
      </c>
      <c r="S33" s="621"/>
      <c r="T33" s="621"/>
      <c r="U33" s="621"/>
      <c r="V33" s="621"/>
      <c r="W33" s="621"/>
      <c r="X33" s="621"/>
      <c r="Y33" s="622"/>
      <c r="Z33" s="673">
        <v>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4712730</v>
      </c>
      <c r="CS33" s="639"/>
      <c r="CT33" s="639"/>
      <c r="CU33" s="639"/>
      <c r="CV33" s="639"/>
      <c r="CW33" s="639"/>
      <c r="CX33" s="639"/>
      <c r="CY33" s="640"/>
      <c r="CZ33" s="623">
        <v>43.4</v>
      </c>
      <c r="DA33" s="641"/>
      <c r="DB33" s="641"/>
      <c r="DC33" s="642"/>
      <c r="DD33" s="626">
        <v>3377471</v>
      </c>
      <c r="DE33" s="639"/>
      <c r="DF33" s="639"/>
      <c r="DG33" s="639"/>
      <c r="DH33" s="639"/>
      <c r="DI33" s="639"/>
      <c r="DJ33" s="639"/>
      <c r="DK33" s="640"/>
      <c r="DL33" s="626">
        <v>1883151</v>
      </c>
      <c r="DM33" s="639"/>
      <c r="DN33" s="639"/>
      <c r="DO33" s="639"/>
      <c r="DP33" s="639"/>
      <c r="DQ33" s="639"/>
      <c r="DR33" s="639"/>
      <c r="DS33" s="639"/>
      <c r="DT33" s="639"/>
      <c r="DU33" s="639"/>
      <c r="DV33" s="640"/>
      <c r="DW33" s="643">
        <v>45.9</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1428078</v>
      </c>
      <c r="CS34" s="621"/>
      <c r="CT34" s="621"/>
      <c r="CU34" s="621"/>
      <c r="CV34" s="621"/>
      <c r="CW34" s="621"/>
      <c r="CX34" s="621"/>
      <c r="CY34" s="622"/>
      <c r="CZ34" s="623">
        <v>13.2</v>
      </c>
      <c r="DA34" s="641"/>
      <c r="DB34" s="641"/>
      <c r="DC34" s="642"/>
      <c r="DD34" s="626">
        <v>806860</v>
      </c>
      <c r="DE34" s="621"/>
      <c r="DF34" s="621"/>
      <c r="DG34" s="621"/>
      <c r="DH34" s="621"/>
      <c r="DI34" s="621"/>
      <c r="DJ34" s="621"/>
      <c r="DK34" s="622"/>
      <c r="DL34" s="626">
        <v>495721</v>
      </c>
      <c r="DM34" s="621"/>
      <c r="DN34" s="621"/>
      <c r="DO34" s="621"/>
      <c r="DP34" s="621"/>
      <c r="DQ34" s="621"/>
      <c r="DR34" s="621"/>
      <c r="DS34" s="621"/>
      <c r="DT34" s="621"/>
      <c r="DU34" s="621"/>
      <c r="DV34" s="622"/>
      <c r="DW34" s="643">
        <v>12.1</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323103</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1463881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89082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95620</v>
      </c>
      <c r="CS35" s="639"/>
      <c r="CT35" s="639"/>
      <c r="CU35" s="639"/>
      <c r="CV35" s="639"/>
      <c r="CW35" s="639"/>
      <c r="CX35" s="639"/>
      <c r="CY35" s="640"/>
      <c r="CZ35" s="623">
        <v>0.9</v>
      </c>
      <c r="DA35" s="641"/>
      <c r="DB35" s="641"/>
      <c r="DC35" s="642"/>
      <c r="DD35" s="626">
        <v>85004</v>
      </c>
      <c r="DE35" s="639"/>
      <c r="DF35" s="639"/>
      <c r="DG35" s="639"/>
      <c r="DH35" s="639"/>
      <c r="DI35" s="639"/>
      <c r="DJ35" s="639"/>
      <c r="DK35" s="640"/>
      <c r="DL35" s="626">
        <v>75859</v>
      </c>
      <c r="DM35" s="639"/>
      <c r="DN35" s="639"/>
      <c r="DO35" s="639"/>
      <c r="DP35" s="639"/>
      <c r="DQ35" s="639"/>
      <c r="DR35" s="639"/>
      <c r="DS35" s="639"/>
      <c r="DT35" s="639"/>
      <c r="DU35" s="639"/>
      <c r="DV35" s="640"/>
      <c r="DW35" s="643">
        <v>1.8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11305161</v>
      </c>
      <c r="S36" s="661"/>
      <c r="T36" s="661"/>
      <c r="U36" s="661"/>
      <c r="V36" s="661"/>
      <c r="W36" s="661"/>
      <c r="X36" s="661"/>
      <c r="Y36" s="664"/>
      <c r="Z36" s="665">
        <v>100</v>
      </c>
      <c r="AA36" s="665"/>
      <c r="AB36" s="665"/>
      <c r="AC36" s="665"/>
      <c r="AD36" s="666">
        <v>3779972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441782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82524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1283309</v>
      </c>
      <c r="CS36" s="621"/>
      <c r="CT36" s="621"/>
      <c r="CU36" s="621"/>
      <c r="CV36" s="621"/>
      <c r="CW36" s="621"/>
      <c r="CX36" s="621"/>
      <c r="CY36" s="622"/>
      <c r="CZ36" s="623">
        <v>11.8</v>
      </c>
      <c r="DA36" s="641"/>
      <c r="DB36" s="641"/>
      <c r="DC36" s="642"/>
      <c r="DD36" s="626">
        <v>1163458</v>
      </c>
      <c r="DE36" s="621"/>
      <c r="DF36" s="621"/>
      <c r="DG36" s="621"/>
      <c r="DH36" s="621"/>
      <c r="DI36" s="621"/>
      <c r="DJ36" s="621"/>
      <c r="DK36" s="622"/>
      <c r="DL36" s="626">
        <v>821563</v>
      </c>
      <c r="DM36" s="621"/>
      <c r="DN36" s="621"/>
      <c r="DO36" s="621"/>
      <c r="DP36" s="621"/>
      <c r="DQ36" s="621"/>
      <c r="DR36" s="621"/>
      <c r="DS36" s="621"/>
      <c r="DT36" s="621"/>
      <c r="DU36" s="621"/>
      <c r="DV36" s="622"/>
      <c r="DW36" s="643">
        <v>20</v>
      </c>
      <c r="DX36" s="644"/>
      <c r="DY36" s="644"/>
      <c r="DZ36" s="644"/>
      <c r="EA36" s="644"/>
      <c r="EB36" s="644"/>
      <c r="EC36" s="645"/>
    </row>
    <row r="37" spans="2:133" ht="11.25" customHeight="1">
      <c r="AQ37" s="646" t="s">
        <v>314</v>
      </c>
      <c r="AR37" s="647"/>
      <c r="AS37" s="647"/>
      <c r="AT37" s="647"/>
      <c r="AU37" s="647"/>
      <c r="AV37" s="647"/>
      <c r="AW37" s="647"/>
      <c r="AX37" s="647"/>
      <c r="AY37" s="648"/>
      <c r="AZ37" s="620">
        <v>438070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1402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683805</v>
      </c>
      <c r="CS37" s="639"/>
      <c r="CT37" s="639"/>
      <c r="CU37" s="639"/>
      <c r="CV37" s="639"/>
      <c r="CW37" s="639"/>
      <c r="CX37" s="639"/>
      <c r="CY37" s="640"/>
      <c r="CZ37" s="623">
        <v>6.3</v>
      </c>
      <c r="DA37" s="641"/>
      <c r="DB37" s="641"/>
      <c r="DC37" s="642"/>
      <c r="DD37" s="626">
        <v>683805</v>
      </c>
      <c r="DE37" s="639"/>
      <c r="DF37" s="639"/>
      <c r="DG37" s="639"/>
      <c r="DH37" s="639"/>
      <c r="DI37" s="639"/>
      <c r="DJ37" s="639"/>
      <c r="DK37" s="640"/>
      <c r="DL37" s="626">
        <v>648260</v>
      </c>
      <c r="DM37" s="639"/>
      <c r="DN37" s="639"/>
      <c r="DO37" s="639"/>
      <c r="DP37" s="639"/>
      <c r="DQ37" s="639"/>
      <c r="DR37" s="639"/>
      <c r="DS37" s="639"/>
      <c r="DT37" s="639"/>
      <c r="DU37" s="639"/>
      <c r="DV37" s="640"/>
      <c r="DW37" s="643">
        <v>15.8</v>
      </c>
      <c r="DX37" s="644"/>
      <c r="DY37" s="644"/>
      <c r="DZ37" s="644"/>
      <c r="EA37" s="644"/>
      <c r="EB37" s="644"/>
      <c r="EC37" s="645"/>
    </row>
    <row r="38" spans="2:133" ht="11.25" customHeight="1">
      <c r="AQ38" s="646" t="s">
        <v>317</v>
      </c>
      <c r="AR38" s="647"/>
      <c r="AS38" s="647"/>
      <c r="AT38" s="647"/>
      <c r="AU38" s="647"/>
      <c r="AV38" s="647"/>
      <c r="AW38" s="647"/>
      <c r="AX38" s="647"/>
      <c r="AY38" s="648"/>
      <c r="AZ38" s="620">
        <v>133380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2294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1318664</v>
      </c>
      <c r="CS38" s="621"/>
      <c r="CT38" s="621"/>
      <c r="CU38" s="621"/>
      <c r="CV38" s="621"/>
      <c r="CW38" s="621"/>
      <c r="CX38" s="621"/>
      <c r="CY38" s="622"/>
      <c r="CZ38" s="623">
        <v>12.2</v>
      </c>
      <c r="DA38" s="641"/>
      <c r="DB38" s="641"/>
      <c r="DC38" s="642"/>
      <c r="DD38" s="626">
        <v>805982</v>
      </c>
      <c r="DE38" s="621"/>
      <c r="DF38" s="621"/>
      <c r="DG38" s="621"/>
      <c r="DH38" s="621"/>
      <c r="DI38" s="621"/>
      <c r="DJ38" s="621"/>
      <c r="DK38" s="622"/>
      <c r="DL38" s="626">
        <v>490008</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320</v>
      </c>
      <c r="AR39" s="647"/>
      <c r="AS39" s="647"/>
      <c r="AT39" s="647"/>
      <c r="AU39" s="647"/>
      <c r="AV39" s="647"/>
      <c r="AW39" s="647"/>
      <c r="AX39" s="647"/>
      <c r="AY39" s="648"/>
      <c r="AZ39" s="620">
        <v>27454</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521559</v>
      </c>
      <c r="CS39" s="639"/>
      <c r="CT39" s="639"/>
      <c r="CU39" s="639"/>
      <c r="CV39" s="639"/>
      <c r="CW39" s="639"/>
      <c r="CX39" s="639"/>
      <c r="CY39" s="640"/>
      <c r="CZ39" s="623">
        <v>4.8</v>
      </c>
      <c r="DA39" s="641"/>
      <c r="DB39" s="641"/>
      <c r="DC39" s="642"/>
      <c r="DD39" s="626">
        <v>516167</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75264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65500</v>
      </c>
      <c r="CS40" s="621"/>
      <c r="CT40" s="621"/>
      <c r="CU40" s="621"/>
      <c r="CV40" s="621"/>
      <c r="CW40" s="621"/>
      <c r="CX40" s="621"/>
      <c r="CY40" s="622"/>
      <c r="CZ40" s="623">
        <v>0.6</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347931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407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3705026</v>
      </c>
      <c r="CS42" s="621"/>
      <c r="CT42" s="621"/>
      <c r="CU42" s="621"/>
      <c r="CV42" s="621"/>
      <c r="CW42" s="621"/>
      <c r="CX42" s="621"/>
      <c r="CY42" s="622"/>
      <c r="CZ42" s="623">
        <v>34.200000000000003</v>
      </c>
      <c r="DA42" s="624"/>
      <c r="DB42" s="624"/>
      <c r="DC42" s="625"/>
      <c r="DD42" s="626">
        <v>1090142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29987</v>
      </c>
      <c r="CS43" s="639"/>
      <c r="CT43" s="639"/>
      <c r="CU43" s="639"/>
      <c r="CV43" s="639"/>
      <c r="CW43" s="639"/>
      <c r="CX43" s="639"/>
      <c r="CY43" s="640"/>
      <c r="CZ43" s="623">
        <v>0.3</v>
      </c>
      <c r="DA43" s="641"/>
      <c r="DB43" s="641"/>
      <c r="DC43" s="642"/>
      <c r="DD43" s="626">
        <v>29987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3705026</v>
      </c>
      <c r="CS44" s="621"/>
      <c r="CT44" s="621"/>
      <c r="CU44" s="621"/>
      <c r="CV44" s="621"/>
      <c r="CW44" s="621"/>
      <c r="CX44" s="621"/>
      <c r="CY44" s="622"/>
      <c r="CZ44" s="623">
        <v>34.200000000000003</v>
      </c>
      <c r="DA44" s="624"/>
      <c r="DB44" s="624"/>
      <c r="DC44" s="625"/>
      <c r="DD44" s="626">
        <v>1090142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1320062</v>
      </c>
      <c r="CS45" s="639"/>
      <c r="CT45" s="639"/>
      <c r="CU45" s="639"/>
      <c r="CV45" s="639"/>
      <c r="CW45" s="639"/>
      <c r="CX45" s="639"/>
      <c r="CY45" s="640"/>
      <c r="CZ45" s="623">
        <v>12.2</v>
      </c>
      <c r="DA45" s="641"/>
      <c r="DB45" s="641"/>
      <c r="DC45" s="642"/>
      <c r="DD45" s="626">
        <v>40835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2272182</v>
      </c>
      <c r="CS46" s="621"/>
      <c r="CT46" s="621"/>
      <c r="CU46" s="621"/>
      <c r="CV46" s="621"/>
      <c r="CW46" s="621"/>
      <c r="CX46" s="621"/>
      <c r="CY46" s="622"/>
      <c r="CZ46" s="623">
        <v>20.9</v>
      </c>
      <c r="DA46" s="624"/>
      <c r="DB46" s="624"/>
      <c r="DC46" s="625"/>
      <c r="DD46" s="626">
        <v>1024021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10847586</v>
      </c>
      <c r="CS49" s="605"/>
      <c r="CT49" s="605"/>
      <c r="CU49" s="605"/>
      <c r="CV49" s="605"/>
      <c r="CW49" s="605"/>
      <c r="CX49" s="605"/>
      <c r="CY49" s="606"/>
      <c r="CZ49" s="607">
        <v>100</v>
      </c>
      <c r="DA49" s="608"/>
      <c r="DB49" s="608"/>
      <c r="DC49" s="609"/>
      <c r="DD49" s="610">
        <v>6240471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V1" zoomScale="70" zoomScaleNormal="25" zoomScaleSheetLayoutView="70" workbookViewId="0">
      <selection activeCell="BK85" sqref="BK8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344</v>
      </c>
      <c r="DK2" s="1142"/>
      <c r="DL2" s="1142"/>
      <c r="DM2" s="1142"/>
      <c r="DN2" s="1142"/>
      <c r="DO2" s="1143"/>
      <c r="DP2" s="202"/>
      <c r="DQ2" s="1141" t="s">
        <v>345</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4"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9" t="s">
        <v>362</v>
      </c>
      <c r="DH5" s="1130"/>
      <c r="DI5" s="1130"/>
      <c r="DJ5" s="1130"/>
      <c r="DK5" s="1131"/>
      <c r="DL5" s="1129" t="s">
        <v>363</v>
      </c>
      <c r="DM5" s="1130"/>
      <c r="DN5" s="1130"/>
      <c r="DO5" s="1130"/>
      <c r="DP5" s="1131"/>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5"/>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7"/>
      <c r="EA6" s="207"/>
    </row>
    <row r="7" spans="1:131" s="208" customFormat="1" ht="26.25" customHeight="1" thickTop="1">
      <c r="A7" s="211">
        <v>1</v>
      </c>
      <c r="B7" s="1081" t="s">
        <v>365</v>
      </c>
      <c r="C7" s="1082"/>
      <c r="D7" s="1082"/>
      <c r="E7" s="1082"/>
      <c r="F7" s="1082"/>
      <c r="G7" s="1082"/>
      <c r="H7" s="1082"/>
      <c r="I7" s="1082"/>
      <c r="J7" s="1082"/>
      <c r="K7" s="1082"/>
      <c r="L7" s="1082"/>
      <c r="M7" s="1082"/>
      <c r="N7" s="1082"/>
      <c r="O7" s="1082"/>
      <c r="P7" s="1083"/>
      <c r="Q7" s="1135">
        <v>10530</v>
      </c>
      <c r="R7" s="1136"/>
      <c r="S7" s="1136"/>
      <c r="T7" s="1136"/>
      <c r="U7" s="1136"/>
      <c r="V7" s="1136">
        <v>10074</v>
      </c>
      <c r="W7" s="1136"/>
      <c r="X7" s="1136"/>
      <c r="Y7" s="1136"/>
      <c r="Z7" s="1136"/>
      <c r="AA7" s="1136">
        <v>456</v>
      </c>
      <c r="AB7" s="1136"/>
      <c r="AC7" s="1136"/>
      <c r="AD7" s="1136"/>
      <c r="AE7" s="1137"/>
      <c r="AF7" s="1138">
        <v>401</v>
      </c>
      <c r="AG7" s="1139"/>
      <c r="AH7" s="1139"/>
      <c r="AI7" s="1139"/>
      <c r="AJ7" s="1140"/>
      <c r="AK7" s="1122"/>
      <c r="AL7" s="1123"/>
      <c r="AM7" s="1123"/>
      <c r="AN7" s="1123"/>
      <c r="AO7" s="1123"/>
      <c r="AP7" s="1123">
        <v>4898</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546</v>
      </c>
      <c r="BT7" s="1127"/>
      <c r="BU7" s="1127"/>
      <c r="BV7" s="1127"/>
      <c r="BW7" s="1127"/>
      <c r="BX7" s="1127"/>
      <c r="BY7" s="1127"/>
      <c r="BZ7" s="1127"/>
      <c r="CA7" s="1127"/>
      <c r="CB7" s="1127"/>
      <c r="CC7" s="1127"/>
      <c r="CD7" s="1127"/>
      <c r="CE7" s="1127"/>
      <c r="CF7" s="1127"/>
      <c r="CG7" s="1128"/>
      <c r="CH7" s="1119">
        <v>3</v>
      </c>
      <c r="CI7" s="1120"/>
      <c r="CJ7" s="1120"/>
      <c r="CK7" s="1120"/>
      <c r="CL7" s="1121"/>
      <c r="CM7" s="1119">
        <v>150</v>
      </c>
      <c r="CN7" s="1120"/>
      <c r="CO7" s="1120"/>
      <c r="CP7" s="1120"/>
      <c r="CQ7" s="1121"/>
      <c r="CR7" s="1119">
        <v>3</v>
      </c>
      <c r="CS7" s="1120"/>
      <c r="CT7" s="1120"/>
      <c r="CU7" s="1120"/>
      <c r="CV7" s="1121"/>
      <c r="CW7" s="1119"/>
      <c r="CX7" s="1120"/>
      <c r="CY7" s="1120"/>
      <c r="CZ7" s="1120"/>
      <c r="DA7" s="1121"/>
      <c r="DB7" s="1119"/>
      <c r="DC7" s="1120"/>
      <c r="DD7" s="1120"/>
      <c r="DE7" s="1120"/>
      <c r="DF7" s="1121"/>
      <c r="DG7" s="1119"/>
      <c r="DH7" s="1120"/>
      <c r="DI7" s="1120"/>
      <c r="DJ7" s="1120"/>
      <c r="DK7" s="1121"/>
      <c r="DL7" s="1119">
        <v>17</v>
      </c>
      <c r="DM7" s="1120"/>
      <c r="DN7" s="1120"/>
      <c r="DO7" s="1120"/>
      <c r="DP7" s="1121"/>
      <c r="DQ7" s="1119"/>
      <c r="DR7" s="1120"/>
      <c r="DS7" s="1120"/>
      <c r="DT7" s="1120"/>
      <c r="DU7" s="1121"/>
      <c r="DV7" s="1146"/>
      <c r="DW7" s="1147"/>
      <c r="DX7" s="1147"/>
      <c r="DY7" s="1147"/>
      <c r="DZ7" s="1148"/>
      <c r="EA7" s="207"/>
    </row>
    <row r="8" spans="1:131" s="208" customFormat="1" ht="26.25" customHeight="1">
      <c r="A8" s="214">
        <v>2</v>
      </c>
      <c r="B8" s="1060" t="s">
        <v>366</v>
      </c>
      <c r="C8" s="1061"/>
      <c r="D8" s="1061"/>
      <c r="E8" s="1061"/>
      <c r="F8" s="1061"/>
      <c r="G8" s="1061"/>
      <c r="H8" s="1061"/>
      <c r="I8" s="1061"/>
      <c r="J8" s="1061"/>
      <c r="K8" s="1061"/>
      <c r="L8" s="1061"/>
      <c r="M8" s="1061"/>
      <c r="N8" s="1061"/>
      <c r="O8" s="1061"/>
      <c r="P8" s="1062"/>
      <c r="Q8" s="1072">
        <v>149</v>
      </c>
      <c r="R8" s="1073"/>
      <c r="S8" s="1073"/>
      <c r="T8" s="1073"/>
      <c r="U8" s="1073"/>
      <c r="V8" s="1073">
        <v>149</v>
      </c>
      <c r="W8" s="1073"/>
      <c r="X8" s="1073"/>
      <c r="Y8" s="1073"/>
      <c r="Z8" s="1073"/>
      <c r="AA8" s="1073">
        <v>0</v>
      </c>
      <c r="AB8" s="1073"/>
      <c r="AC8" s="1073"/>
      <c r="AD8" s="1073"/>
      <c r="AE8" s="1074"/>
      <c r="AF8" s="1066">
        <v>0</v>
      </c>
      <c r="AG8" s="1067"/>
      <c r="AH8" s="1067"/>
      <c r="AI8" s="1067"/>
      <c r="AJ8" s="1068"/>
      <c r="AK8" s="1117">
        <v>1</v>
      </c>
      <c r="AL8" s="1118"/>
      <c r="AM8" s="1118"/>
      <c r="AN8" s="1118"/>
      <c r="AO8" s="1118"/>
      <c r="AP8" s="1118"/>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t="s">
        <v>367</v>
      </c>
      <c r="C9" s="1061"/>
      <c r="D9" s="1061"/>
      <c r="E9" s="1061"/>
      <c r="F9" s="1061"/>
      <c r="G9" s="1061"/>
      <c r="H9" s="1061"/>
      <c r="I9" s="1061"/>
      <c r="J9" s="1061"/>
      <c r="K9" s="1061"/>
      <c r="L9" s="1061"/>
      <c r="M9" s="1061"/>
      <c r="N9" s="1061"/>
      <c r="O9" s="1061"/>
      <c r="P9" s="1062"/>
      <c r="Q9" s="1072">
        <v>627</v>
      </c>
      <c r="R9" s="1073"/>
      <c r="S9" s="1073"/>
      <c r="T9" s="1073"/>
      <c r="U9" s="1073"/>
      <c r="V9" s="1073">
        <v>627</v>
      </c>
      <c r="W9" s="1073"/>
      <c r="X9" s="1073"/>
      <c r="Y9" s="1073"/>
      <c r="Z9" s="1073"/>
      <c r="AA9" s="1073">
        <v>0</v>
      </c>
      <c r="AB9" s="1073"/>
      <c r="AC9" s="1073"/>
      <c r="AD9" s="1073"/>
      <c r="AE9" s="1074"/>
      <c r="AF9" s="1066">
        <v>0</v>
      </c>
      <c r="AG9" s="1067"/>
      <c r="AH9" s="1067"/>
      <c r="AI9" s="1067"/>
      <c r="AJ9" s="1068"/>
      <c r="AK9" s="1117">
        <v>1</v>
      </c>
      <c r="AL9" s="1118"/>
      <c r="AM9" s="1118"/>
      <c r="AN9" s="1118"/>
      <c r="AO9" s="1118"/>
      <c r="AP9" s="1118">
        <v>575</v>
      </c>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2"/>
      <c r="R22" s="1113"/>
      <c r="S22" s="1113"/>
      <c r="T22" s="1113"/>
      <c r="U22" s="1113"/>
      <c r="V22" s="1113"/>
      <c r="W22" s="1113"/>
      <c r="X22" s="1113"/>
      <c r="Y22" s="1113"/>
      <c r="Z22" s="1113"/>
      <c r="AA22" s="1113"/>
      <c r="AB22" s="1113"/>
      <c r="AC22" s="1113"/>
      <c r="AD22" s="1113"/>
      <c r="AE22" s="1114"/>
      <c r="AF22" s="1066"/>
      <c r="AG22" s="1067"/>
      <c r="AH22" s="1067"/>
      <c r="AI22" s="1067"/>
      <c r="AJ22" s="1068"/>
      <c r="AK22" s="1108"/>
      <c r="AL22" s="1109"/>
      <c r="AM22" s="1109"/>
      <c r="AN22" s="1109"/>
      <c r="AO22" s="1109"/>
      <c r="AP22" s="1109"/>
      <c r="AQ22" s="1109"/>
      <c r="AR22" s="1109"/>
      <c r="AS22" s="1109"/>
      <c r="AT22" s="1109"/>
      <c r="AU22" s="1110"/>
      <c r="AV22" s="1110"/>
      <c r="AW22" s="1110"/>
      <c r="AX22" s="1110"/>
      <c r="AY22" s="1111"/>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9">
        <v>11305</v>
      </c>
      <c r="R23" s="1100"/>
      <c r="S23" s="1100"/>
      <c r="T23" s="1100"/>
      <c r="U23" s="1100"/>
      <c r="V23" s="1100">
        <v>10848</v>
      </c>
      <c r="W23" s="1100"/>
      <c r="X23" s="1100"/>
      <c r="Y23" s="1100"/>
      <c r="Z23" s="1100"/>
      <c r="AA23" s="1100">
        <v>458</v>
      </c>
      <c r="AB23" s="1100"/>
      <c r="AC23" s="1100"/>
      <c r="AD23" s="1100"/>
      <c r="AE23" s="1101"/>
      <c r="AF23" s="1102">
        <v>401</v>
      </c>
      <c r="AG23" s="1100"/>
      <c r="AH23" s="1100"/>
      <c r="AI23" s="1100"/>
      <c r="AJ23" s="1103"/>
      <c r="AK23" s="1104"/>
      <c r="AL23" s="1105"/>
      <c r="AM23" s="1105"/>
      <c r="AN23" s="1105"/>
      <c r="AO23" s="1105"/>
      <c r="AP23" s="1100">
        <v>5473</v>
      </c>
      <c r="AQ23" s="1100"/>
      <c r="AR23" s="1100"/>
      <c r="AS23" s="1100"/>
      <c r="AT23" s="1100"/>
      <c r="AU23" s="1106"/>
      <c r="AV23" s="1106"/>
      <c r="AW23" s="1106"/>
      <c r="AX23" s="1106"/>
      <c r="AY23" s="1107"/>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5" t="s">
        <v>371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4" t="s">
        <v>372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90" t="s">
        <v>376</v>
      </c>
      <c r="AG26" s="1037"/>
      <c r="AH26" s="1037"/>
      <c r="AI26" s="1037"/>
      <c r="AJ26" s="1091"/>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1" t="s">
        <v>381</v>
      </c>
      <c r="C28" s="1082"/>
      <c r="D28" s="1082"/>
      <c r="E28" s="1082"/>
      <c r="F28" s="1082"/>
      <c r="G28" s="1082"/>
      <c r="H28" s="1082"/>
      <c r="I28" s="1082"/>
      <c r="J28" s="1082"/>
      <c r="K28" s="1082"/>
      <c r="L28" s="1082"/>
      <c r="M28" s="1082"/>
      <c r="N28" s="1082"/>
      <c r="O28" s="1082"/>
      <c r="P28" s="1083"/>
      <c r="Q28" s="1084">
        <v>1474</v>
      </c>
      <c r="R28" s="1085"/>
      <c r="S28" s="1085"/>
      <c r="T28" s="1085"/>
      <c r="U28" s="1085"/>
      <c r="V28" s="1085">
        <v>1404</v>
      </c>
      <c r="W28" s="1085"/>
      <c r="X28" s="1085"/>
      <c r="Y28" s="1085"/>
      <c r="Z28" s="1085"/>
      <c r="AA28" s="1085">
        <v>70</v>
      </c>
      <c r="AB28" s="1085"/>
      <c r="AC28" s="1085"/>
      <c r="AD28" s="1085"/>
      <c r="AE28" s="1086"/>
      <c r="AF28" s="1087">
        <v>70</v>
      </c>
      <c r="AG28" s="1085"/>
      <c r="AH28" s="1085"/>
      <c r="AI28" s="1085"/>
      <c r="AJ28" s="1088"/>
      <c r="AK28" s="1089">
        <v>88</v>
      </c>
      <c r="AL28" s="1077"/>
      <c r="AM28" s="1077"/>
      <c r="AN28" s="1077"/>
      <c r="AO28" s="1077"/>
      <c r="AP28" s="1077" t="s">
        <v>547</v>
      </c>
      <c r="AQ28" s="1077"/>
      <c r="AR28" s="1077"/>
      <c r="AS28" s="1077"/>
      <c r="AT28" s="1077"/>
      <c r="AU28" s="1077" t="s">
        <v>547</v>
      </c>
      <c r="AV28" s="1077"/>
      <c r="AW28" s="1077"/>
      <c r="AX28" s="1077"/>
      <c r="AY28" s="1077"/>
      <c r="AZ28" s="1078" t="s">
        <v>547</v>
      </c>
      <c r="BA28" s="1078"/>
      <c r="BB28" s="1078"/>
      <c r="BC28" s="1078"/>
      <c r="BD28" s="1078"/>
      <c r="BE28" s="1079"/>
      <c r="BF28" s="1079"/>
      <c r="BG28" s="1079"/>
      <c r="BH28" s="1079"/>
      <c r="BI28" s="1080"/>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382</v>
      </c>
      <c r="C29" s="1061"/>
      <c r="D29" s="1061"/>
      <c r="E29" s="1061"/>
      <c r="F29" s="1061"/>
      <c r="G29" s="1061"/>
      <c r="H29" s="1061"/>
      <c r="I29" s="1061"/>
      <c r="J29" s="1061"/>
      <c r="K29" s="1061"/>
      <c r="L29" s="1061"/>
      <c r="M29" s="1061"/>
      <c r="N29" s="1061"/>
      <c r="O29" s="1061"/>
      <c r="P29" s="1062"/>
      <c r="Q29" s="1072">
        <v>113</v>
      </c>
      <c r="R29" s="1073"/>
      <c r="S29" s="1073"/>
      <c r="T29" s="1073"/>
      <c r="U29" s="1073"/>
      <c r="V29" s="1073">
        <v>111</v>
      </c>
      <c r="W29" s="1073"/>
      <c r="X29" s="1073"/>
      <c r="Y29" s="1073"/>
      <c r="Z29" s="1073"/>
      <c r="AA29" s="1073">
        <v>2</v>
      </c>
      <c r="AB29" s="1073"/>
      <c r="AC29" s="1073"/>
      <c r="AD29" s="1073"/>
      <c r="AE29" s="1074"/>
      <c r="AF29" s="1066">
        <v>2</v>
      </c>
      <c r="AG29" s="1067"/>
      <c r="AH29" s="1067"/>
      <c r="AI29" s="1067"/>
      <c r="AJ29" s="1068"/>
      <c r="AK29" s="1009">
        <v>33</v>
      </c>
      <c r="AL29" s="1000"/>
      <c r="AM29" s="1000"/>
      <c r="AN29" s="1000"/>
      <c r="AO29" s="1000"/>
      <c r="AP29" s="1000" t="s">
        <v>547</v>
      </c>
      <c r="AQ29" s="1000"/>
      <c r="AR29" s="1000"/>
      <c r="AS29" s="1000"/>
      <c r="AT29" s="1000"/>
      <c r="AU29" s="1000" t="s">
        <v>547</v>
      </c>
      <c r="AV29" s="1000"/>
      <c r="AW29" s="1000"/>
      <c r="AX29" s="1000"/>
      <c r="AY29" s="1000"/>
      <c r="AZ29" s="1071" t="s">
        <v>547</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383</v>
      </c>
      <c r="C30" s="1061"/>
      <c r="D30" s="1061"/>
      <c r="E30" s="1061"/>
      <c r="F30" s="1061"/>
      <c r="G30" s="1061"/>
      <c r="H30" s="1061"/>
      <c r="I30" s="1061"/>
      <c r="J30" s="1061"/>
      <c r="K30" s="1061"/>
      <c r="L30" s="1061"/>
      <c r="M30" s="1061"/>
      <c r="N30" s="1061"/>
      <c r="O30" s="1061"/>
      <c r="P30" s="1062"/>
      <c r="Q30" s="1072">
        <v>1167</v>
      </c>
      <c r="R30" s="1073"/>
      <c r="S30" s="1073"/>
      <c r="T30" s="1073"/>
      <c r="U30" s="1073"/>
      <c r="V30" s="1073">
        <v>1122</v>
      </c>
      <c r="W30" s="1073"/>
      <c r="X30" s="1073"/>
      <c r="Y30" s="1073"/>
      <c r="Z30" s="1073"/>
      <c r="AA30" s="1073">
        <v>46</v>
      </c>
      <c r="AB30" s="1073"/>
      <c r="AC30" s="1073"/>
      <c r="AD30" s="1073"/>
      <c r="AE30" s="1074"/>
      <c r="AF30" s="1066">
        <v>44</v>
      </c>
      <c r="AG30" s="1067"/>
      <c r="AH30" s="1067"/>
      <c r="AI30" s="1067"/>
      <c r="AJ30" s="1068"/>
      <c r="AK30" s="1009">
        <v>167</v>
      </c>
      <c r="AL30" s="1000"/>
      <c r="AM30" s="1000"/>
      <c r="AN30" s="1000"/>
      <c r="AO30" s="1000"/>
      <c r="AP30" s="1000" t="s">
        <v>547</v>
      </c>
      <c r="AQ30" s="1000"/>
      <c r="AR30" s="1000"/>
      <c r="AS30" s="1000"/>
      <c r="AT30" s="1000"/>
      <c r="AU30" s="1000" t="s">
        <v>548</v>
      </c>
      <c r="AV30" s="1000"/>
      <c r="AW30" s="1000"/>
      <c r="AX30" s="1000"/>
      <c r="AY30" s="1000"/>
      <c r="AZ30" s="1071" t="s">
        <v>547</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384</v>
      </c>
      <c r="C31" s="1061"/>
      <c r="D31" s="1061"/>
      <c r="E31" s="1061"/>
      <c r="F31" s="1061"/>
      <c r="G31" s="1061"/>
      <c r="H31" s="1061"/>
      <c r="I31" s="1061"/>
      <c r="J31" s="1061"/>
      <c r="K31" s="1061"/>
      <c r="L31" s="1061"/>
      <c r="M31" s="1061"/>
      <c r="N31" s="1061"/>
      <c r="O31" s="1061"/>
      <c r="P31" s="1062"/>
      <c r="Q31" s="1072">
        <v>8</v>
      </c>
      <c r="R31" s="1073"/>
      <c r="S31" s="1073"/>
      <c r="T31" s="1073"/>
      <c r="U31" s="1073"/>
      <c r="V31" s="1073">
        <v>8</v>
      </c>
      <c r="W31" s="1073"/>
      <c r="X31" s="1073"/>
      <c r="Y31" s="1073"/>
      <c r="Z31" s="1073"/>
      <c r="AA31" s="1073">
        <v>0</v>
      </c>
      <c r="AB31" s="1073"/>
      <c r="AC31" s="1073"/>
      <c r="AD31" s="1073"/>
      <c r="AE31" s="1074"/>
      <c r="AF31" s="1066" t="s">
        <v>112</v>
      </c>
      <c r="AG31" s="1067"/>
      <c r="AH31" s="1067"/>
      <c r="AI31" s="1067"/>
      <c r="AJ31" s="1068"/>
      <c r="AK31" s="1009">
        <v>2</v>
      </c>
      <c r="AL31" s="1000"/>
      <c r="AM31" s="1000"/>
      <c r="AN31" s="1000"/>
      <c r="AO31" s="1000"/>
      <c r="AP31" s="1000" t="s">
        <v>548</v>
      </c>
      <c r="AQ31" s="1000"/>
      <c r="AR31" s="1000"/>
      <c r="AS31" s="1000"/>
      <c r="AT31" s="1000"/>
      <c r="AU31" s="1000" t="s">
        <v>547</v>
      </c>
      <c r="AV31" s="1000"/>
      <c r="AW31" s="1000"/>
      <c r="AX31" s="1000"/>
      <c r="AY31" s="1000"/>
      <c r="AZ31" s="1071" t="s">
        <v>547</v>
      </c>
      <c r="BA31" s="1071"/>
      <c r="BB31" s="1071"/>
      <c r="BC31" s="1071"/>
      <c r="BD31" s="1071"/>
      <c r="BE31" s="1075"/>
      <c r="BF31" s="1004"/>
      <c r="BG31" s="1004"/>
      <c r="BH31" s="1004"/>
      <c r="BI31" s="107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385</v>
      </c>
      <c r="C32" s="1061"/>
      <c r="D32" s="1061"/>
      <c r="E32" s="1061"/>
      <c r="F32" s="1061"/>
      <c r="G32" s="1061"/>
      <c r="H32" s="1061"/>
      <c r="I32" s="1061"/>
      <c r="J32" s="1061"/>
      <c r="K32" s="1061"/>
      <c r="L32" s="1061"/>
      <c r="M32" s="1061"/>
      <c r="N32" s="1061"/>
      <c r="O32" s="1061"/>
      <c r="P32" s="1062"/>
      <c r="Q32" s="1072">
        <v>152</v>
      </c>
      <c r="R32" s="1073"/>
      <c r="S32" s="1073"/>
      <c r="T32" s="1073"/>
      <c r="U32" s="1073"/>
      <c r="V32" s="1073">
        <v>145</v>
      </c>
      <c r="W32" s="1073"/>
      <c r="X32" s="1073"/>
      <c r="Y32" s="1073"/>
      <c r="Z32" s="1073"/>
      <c r="AA32" s="1073">
        <v>7</v>
      </c>
      <c r="AB32" s="1073"/>
      <c r="AC32" s="1073"/>
      <c r="AD32" s="1073"/>
      <c r="AE32" s="1074"/>
      <c r="AF32" s="1066">
        <v>431</v>
      </c>
      <c r="AG32" s="1067"/>
      <c r="AH32" s="1067"/>
      <c r="AI32" s="1067"/>
      <c r="AJ32" s="1068"/>
      <c r="AK32" s="1009">
        <v>12</v>
      </c>
      <c r="AL32" s="1000"/>
      <c r="AM32" s="1000"/>
      <c r="AN32" s="1000"/>
      <c r="AO32" s="1000"/>
      <c r="AP32" s="1000">
        <v>833</v>
      </c>
      <c r="AQ32" s="1000"/>
      <c r="AR32" s="1000"/>
      <c r="AS32" s="1000"/>
      <c r="AT32" s="1000"/>
      <c r="AU32" s="1000">
        <v>93</v>
      </c>
      <c r="AV32" s="1000"/>
      <c r="AW32" s="1000"/>
      <c r="AX32" s="1000"/>
      <c r="AY32" s="1000"/>
      <c r="AZ32" s="1071" t="s">
        <v>547</v>
      </c>
      <c r="BA32" s="1071"/>
      <c r="BB32" s="1071"/>
      <c r="BC32" s="1071"/>
      <c r="BD32" s="1071"/>
      <c r="BE32" s="1075" t="s">
        <v>386</v>
      </c>
      <c r="BF32" s="1004"/>
      <c r="BG32" s="1004"/>
      <c r="BH32" s="1004"/>
      <c r="BI32" s="107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387</v>
      </c>
      <c r="C33" s="1061"/>
      <c r="D33" s="1061"/>
      <c r="E33" s="1061"/>
      <c r="F33" s="1061"/>
      <c r="G33" s="1061"/>
      <c r="H33" s="1061"/>
      <c r="I33" s="1061"/>
      <c r="J33" s="1061"/>
      <c r="K33" s="1061"/>
      <c r="L33" s="1061"/>
      <c r="M33" s="1061"/>
      <c r="N33" s="1061"/>
      <c r="O33" s="1061"/>
      <c r="P33" s="1062"/>
      <c r="Q33" s="1072">
        <v>133</v>
      </c>
      <c r="R33" s="1073"/>
      <c r="S33" s="1073"/>
      <c r="T33" s="1073"/>
      <c r="U33" s="1073"/>
      <c r="V33" s="1073">
        <v>123</v>
      </c>
      <c r="W33" s="1073"/>
      <c r="X33" s="1073"/>
      <c r="Y33" s="1073"/>
      <c r="Z33" s="1073"/>
      <c r="AA33" s="1073">
        <v>10</v>
      </c>
      <c r="AB33" s="1073"/>
      <c r="AC33" s="1073"/>
      <c r="AD33" s="1073"/>
      <c r="AE33" s="1074"/>
      <c r="AF33" s="1066">
        <v>10</v>
      </c>
      <c r="AG33" s="1067"/>
      <c r="AH33" s="1067"/>
      <c r="AI33" s="1067"/>
      <c r="AJ33" s="1068"/>
      <c r="AK33" s="1009">
        <v>27</v>
      </c>
      <c r="AL33" s="1000"/>
      <c r="AM33" s="1000"/>
      <c r="AN33" s="1000"/>
      <c r="AO33" s="1000"/>
      <c r="AP33" s="1000">
        <v>403</v>
      </c>
      <c r="AQ33" s="1000"/>
      <c r="AR33" s="1000"/>
      <c r="AS33" s="1000"/>
      <c r="AT33" s="1000"/>
      <c r="AU33" s="1000">
        <v>245</v>
      </c>
      <c r="AV33" s="1000"/>
      <c r="AW33" s="1000"/>
      <c r="AX33" s="1000"/>
      <c r="AY33" s="1000"/>
      <c r="AZ33" s="1071" t="s">
        <v>547</v>
      </c>
      <c r="BA33" s="1071"/>
      <c r="BB33" s="1071"/>
      <c r="BC33" s="1071"/>
      <c r="BD33" s="1071"/>
      <c r="BE33" s="1075" t="s">
        <v>388</v>
      </c>
      <c r="BF33" s="1004"/>
      <c r="BG33" s="1004"/>
      <c r="BH33" s="1004"/>
      <c r="BI33" s="107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389</v>
      </c>
      <c r="C34" s="1061"/>
      <c r="D34" s="1061"/>
      <c r="E34" s="1061"/>
      <c r="F34" s="1061"/>
      <c r="G34" s="1061"/>
      <c r="H34" s="1061"/>
      <c r="I34" s="1061"/>
      <c r="J34" s="1061"/>
      <c r="K34" s="1061"/>
      <c r="L34" s="1061"/>
      <c r="M34" s="1061"/>
      <c r="N34" s="1061"/>
      <c r="O34" s="1061"/>
      <c r="P34" s="1062"/>
      <c r="Q34" s="1072">
        <v>229</v>
      </c>
      <c r="R34" s="1073"/>
      <c r="S34" s="1073"/>
      <c r="T34" s="1073"/>
      <c r="U34" s="1073"/>
      <c r="V34" s="1073">
        <v>229</v>
      </c>
      <c r="W34" s="1073"/>
      <c r="X34" s="1073"/>
      <c r="Y34" s="1073"/>
      <c r="Z34" s="1073"/>
      <c r="AA34" s="1073">
        <v>0</v>
      </c>
      <c r="AB34" s="1073"/>
      <c r="AC34" s="1073"/>
      <c r="AD34" s="1073"/>
      <c r="AE34" s="1074"/>
      <c r="AF34" s="1066">
        <v>0</v>
      </c>
      <c r="AG34" s="1067"/>
      <c r="AH34" s="1067"/>
      <c r="AI34" s="1067"/>
      <c r="AJ34" s="1068"/>
      <c r="AK34" s="1009">
        <v>81</v>
      </c>
      <c r="AL34" s="1000"/>
      <c r="AM34" s="1000"/>
      <c r="AN34" s="1000"/>
      <c r="AO34" s="1000"/>
      <c r="AP34" s="1000">
        <v>604</v>
      </c>
      <c r="AQ34" s="1000"/>
      <c r="AR34" s="1000"/>
      <c r="AS34" s="1000"/>
      <c r="AT34" s="1000"/>
      <c r="AU34" s="1000">
        <v>604</v>
      </c>
      <c r="AV34" s="1000"/>
      <c r="AW34" s="1000"/>
      <c r="AX34" s="1000"/>
      <c r="AY34" s="1000"/>
      <c r="AZ34" s="1071" t="s">
        <v>547</v>
      </c>
      <c r="BA34" s="1071"/>
      <c r="BB34" s="1071"/>
      <c r="BC34" s="1071"/>
      <c r="BD34" s="1071"/>
      <c r="BE34" s="1075" t="s">
        <v>388</v>
      </c>
      <c r="BF34" s="1004"/>
      <c r="BG34" s="1004"/>
      <c r="BH34" s="1004"/>
      <c r="BI34" s="107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390</v>
      </c>
      <c r="C35" s="1061"/>
      <c r="D35" s="1061"/>
      <c r="E35" s="1061"/>
      <c r="F35" s="1061"/>
      <c r="G35" s="1061"/>
      <c r="H35" s="1061"/>
      <c r="I35" s="1061"/>
      <c r="J35" s="1061"/>
      <c r="K35" s="1061"/>
      <c r="L35" s="1061"/>
      <c r="M35" s="1061"/>
      <c r="N35" s="1061"/>
      <c r="O35" s="1061"/>
      <c r="P35" s="1062"/>
      <c r="Q35" s="1072">
        <v>506</v>
      </c>
      <c r="R35" s="1073"/>
      <c r="S35" s="1073"/>
      <c r="T35" s="1073"/>
      <c r="U35" s="1073"/>
      <c r="V35" s="1073">
        <v>506</v>
      </c>
      <c r="W35" s="1073"/>
      <c r="X35" s="1073"/>
      <c r="Y35" s="1073"/>
      <c r="Z35" s="1073"/>
      <c r="AA35" s="1073">
        <v>0</v>
      </c>
      <c r="AB35" s="1073"/>
      <c r="AC35" s="1073"/>
      <c r="AD35" s="1073"/>
      <c r="AE35" s="1074"/>
      <c r="AF35" s="1066">
        <v>0</v>
      </c>
      <c r="AG35" s="1067"/>
      <c r="AH35" s="1067"/>
      <c r="AI35" s="1067"/>
      <c r="AJ35" s="1068"/>
      <c r="AK35" s="1009">
        <v>357</v>
      </c>
      <c r="AL35" s="1000"/>
      <c r="AM35" s="1000"/>
      <c r="AN35" s="1000"/>
      <c r="AO35" s="1000"/>
      <c r="AP35" s="1000">
        <v>3597</v>
      </c>
      <c r="AQ35" s="1000"/>
      <c r="AR35" s="1000"/>
      <c r="AS35" s="1000"/>
      <c r="AT35" s="1000"/>
      <c r="AU35" s="1000">
        <v>3597</v>
      </c>
      <c r="AV35" s="1000"/>
      <c r="AW35" s="1000"/>
      <c r="AX35" s="1000"/>
      <c r="AY35" s="1000"/>
      <c r="AZ35" s="1071" t="s">
        <v>548</v>
      </c>
      <c r="BA35" s="1071"/>
      <c r="BB35" s="1071"/>
      <c r="BC35" s="1071"/>
      <c r="BD35" s="1071"/>
      <c r="BE35" s="1075" t="s">
        <v>388</v>
      </c>
      <c r="BF35" s="1004"/>
      <c r="BG35" s="1004"/>
      <c r="BH35" s="1004"/>
      <c r="BI35" s="107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t="s">
        <v>391</v>
      </c>
      <c r="C36" s="1061"/>
      <c r="D36" s="1061"/>
      <c r="E36" s="1061"/>
      <c r="F36" s="1061"/>
      <c r="G36" s="1061"/>
      <c r="H36" s="1061"/>
      <c r="I36" s="1061"/>
      <c r="J36" s="1061"/>
      <c r="K36" s="1061"/>
      <c r="L36" s="1061"/>
      <c r="M36" s="1061"/>
      <c r="N36" s="1061"/>
      <c r="O36" s="1061"/>
      <c r="P36" s="1062"/>
      <c r="Q36" s="1072">
        <v>512</v>
      </c>
      <c r="R36" s="1073"/>
      <c r="S36" s="1073"/>
      <c r="T36" s="1073"/>
      <c r="U36" s="1073"/>
      <c r="V36" s="1073">
        <v>512</v>
      </c>
      <c r="W36" s="1073"/>
      <c r="X36" s="1073"/>
      <c r="Y36" s="1073"/>
      <c r="Z36" s="1073"/>
      <c r="AA36" s="1073">
        <v>0</v>
      </c>
      <c r="AB36" s="1073"/>
      <c r="AC36" s="1073"/>
      <c r="AD36" s="1073"/>
      <c r="AE36" s="1074"/>
      <c r="AF36" s="1066" t="s">
        <v>112</v>
      </c>
      <c r="AG36" s="1067"/>
      <c r="AH36" s="1067"/>
      <c r="AI36" s="1067"/>
      <c r="AJ36" s="1068"/>
      <c r="AK36" s="1009">
        <v>145</v>
      </c>
      <c r="AL36" s="1000"/>
      <c r="AM36" s="1000"/>
      <c r="AN36" s="1000"/>
      <c r="AO36" s="1000"/>
      <c r="AP36" s="1000">
        <v>904</v>
      </c>
      <c r="AQ36" s="1000"/>
      <c r="AR36" s="1000"/>
      <c r="AS36" s="1000"/>
      <c r="AT36" s="1000"/>
      <c r="AU36" s="1000">
        <v>0</v>
      </c>
      <c r="AV36" s="1000"/>
      <c r="AW36" s="1000"/>
      <c r="AX36" s="1000"/>
      <c r="AY36" s="1000"/>
      <c r="AZ36" s="1071" t="s">
        <v>548</v>
      </c>
      <c r="BA36" s="1071"/>
      <c r="BB36" s="1071"/>
      <c r="BC36" s="1071"/>
      <c r="BD36" s="1071"/>
      <c r="BE36" s="1075" t="s">
        <v>388</v>
      </c>
      <c r="BF36" s="1004"/>
      <c r="BG36" s="1004"/>
      <c r="BH36" s="1004"/>
      <c r="BI36" s="107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t="s">
        <v>392</v>
      </c>
      <c r="C37" s="1061"/>
      <c r="D37" s="1061"/>
      <c r="E37" s="1061"/>
      <c r="F37" s="1061"/>
      <c r="G37" s="1061"/>
      <c r="H37" s="1061"/>
      <c r="I37" s="1061"/>
      <c r="J37" s="1061"/>
      <c r="K37" s="1061"/>
      <c r="L37" s="1061"/>
      <c r="M37" s="1061"/>
      <c r="N37" s="1061"/>
      <c r="O37" s="1061"/>
      <c r="P37" s="1062"/>
      <c r="Q37" s="1072">
        <v>335</v>
      </c>
      <c r="R37" s="1073"/>
      <c r="S37" s="1073"/>
      <c r="T37" s="1073"/>
      <c r="U37" s="1073"/>
      <c r="V37" s="1073">
        <v>335</v>
      </c>
      <c r="W37" s="1073"/>
      <c r="X37" s="1073"/>
      <c r="Y37" s="1073"/>
      <c r="Z37" s="1073"/>
      <c r="AA37" s="1073">
        <v>0</v>
      </c>
      <c r="AB37" s="1073"/>
      <c r="AC37" s="1073"/>
      <c r="AD37" s="1073"/>
      <c r="AE37" s="1074"/>
      <c r="AF37" s="1066">
        <v>276</v>
      </c>
      <c r="AG37" s="1067"/>
      <c r="AH37" s="1067"/>
      <c r="AI37" s="1067"/>
      <c r="AJ37" s="1068"/>
      <c r="AK37" s="1009">
        <v>297</v>
      </c>
      <c r="AL37" s="1000"/>
      <c r="AM37" s="1000"/>
      <c r="AN37" s="1000"/>
      <c r="AO37" s="1000"/>
      <c r="AP37" s="1000" t="s">
        <v>547</v>
      </c>
      <c r="AQ37" s="1000"/>
      <c r="AR37" s="1000"/>
      <c r="AS37" s="1000"/>
      <c r="AT37" s="1000"/>
      <c r="AU37" s="1000">
        <v>0</v>
      </c>
      <c r="AV37" s="1000"/>
      <c r="AW37" s="1000"/>
      <c r="AX37" s="1000"/>
      <c r="AY37" s="1000"/>
      <c r="AZ37" s="1071" t="s">
        <v>548</v>
      </c>
      <c r="BA37" s="1071"/>
      <c r="BB37" s="1071"/>
      <c r="BC37" s="1071"/>
      <c r="BD37" s="1071"/>
      <c r="BE37" s="1055" t="s">
        <v>388</v>
      </c>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393</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834</v>
      </c>
      <c r="AG63" s="988"/>
      <c r="AH63" s="988"/>
      <c r="AI63" s="988"/>
      <c r="AJ63" s="1053"/>
      <c r="AK63" s="1054"/>
      <c r="AL63" s="992"/>
      <c r="AM63" s="992"/>
      <c r="AN63" s="992"/>
      <c r="AO63" s="992"/>
      <c r="AP63" s="988">
        <v>6341</v>
      </c>
      <c r="AQ63" s="988"/>
      <c r="AR63" s="988"/>
      <c r="AS63" s="988"/>
      <c r="AT63" s="988"/>
      <c r="AU63" s="988">
        <v>4539</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549</v>
      </c>
      <c r="C68" s="1015"/>
      <c r="D68" s="1015"/>
      <c r="E68" s="1015"/>
      <c r="F68" s="1015"/>
      <c r="G68" s="1015"/>
      <c r="H68" s="1015"/>
      <c r="I68" s="1015"/>
      <c r="J68" s="1015"/>
      <c r="K68" s="1015"/>
      <c r="L68" s="1015"/>
      <c r="M68" s="1015"/>
      <c r="N68" s="1015"/>
      <c r="O68" s="1015"/>
      <c r="P68" s="1016"/>
      <c r="Q68" s="1017">
        <v>9086</v>
      </c>
      <c r="R68" s="1011"/>
      <c r="S68" s="1011"/>
      <c r="T68" s="1011"/>
      <c r="U68" s="1011"/>
      <c r="V68" s="1011">
        <v>9199</v>
      </c>
      <c r="W68" s="1011"/>
      <c r="X68" s="1011"/>
      <c r="Y68" s="1011"/>
      <c r="Z68" s="1011"/>
      <c r="AA68" s="1011">
        <v>-113</v>
      </c>
      <c r="AB68" s="1011"/>
      <c r="AC68" s="1011"/>
      <c r="AD68" s="1011"/>
      <c r="AE68" s="1011"/>
      <c r="AF68" s="1011">
        <v>411</v>
      </c>
      <c r="AG68" s="1011"/>
      <c r="AH68" s="1011"/>
      <c r="AI68" s="1011"/>
      <c r="AJ68" s="1011"/>
      <c r="AK68" s="1011" t="s">
        <v>558</v>
      </c>
      <c r="AL68" s="1011"/>
      <c r="AM68" s="1011"/>
      <c r="AN68" s="1011"/>
      <c r="AO68" s="1011"/>
      <c r="AP68" s="1011">
        <v>10185</v>
      </c>
      <c r="AQ68" s="1011"/>
      <c r="AR68" s="1011"/>
      <c r="AS68" s="1011"/>
      <c r="AT68" s="1011"/>
      <c r="AU68" s="1011">
        <v>611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1577</v>
      </c>
      <c r="R69" s="1000"/>
      <c r="S69" s="1000"/>
      <c r="T69" s="1000"/>
      <c r="U69" s="1000"/>
      <c r="V69" s="1000">
        <v>1568</v>
      </c>
      <c r="W69" s="1000"/>
      <c r="X69" s="1000"/>
      <c r="Y69" s="1000"/>
      <c r="Z69" s="1000"/>
      <c r="AA69" s="1000">
        <v>9</v>
      </c>
      <c r="AB69" s="1000"/>
      <c r="AC69" s="1000"/>
      <c r="AD69" s="1000"/>
      <c r="AE69" s="1000"/>
      <c r="AF69" s="1000">
        <v>9</v>
      </c>
      <c r="AG69" s="1000"/>
      <c r="AH69" s="1000"/>
      <c r="AI69" s="1000"/>
      <c r="AJ69" s="1000"/>
      <c r="AK69" s="1000" t="s">
        <v>558</v>
      </c>
      <c r="AL69" s="1000"/>
      <c r="AM69" s="1000"/>
      <c r="AN69" s="1000"/>
      <c r="AO69" s="1000"/>
      <c r="AP69" s="1000">
        <v>928</v>
      </c>
      <c r="AQ69" s="1000"/>
      <c r="AR69" s="1000"/>
      <c r="AS69" s="1000"/>
      <c r="AT69" s="1000"/>
      <c r="AU69" s="1000">
        <v>154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1422</v>
      </c>
      <c r="R70" s="1000"/>
      <c r="S70" s="1000"/>
      <c r="T70" s="1000"/>
      <c r="U70" s="1000"/>
      <c r="V70" s="1000">
        <v>1392</v>
      </c>
      <c r="W70" s="1000"/>
      <c r="X70" s="1000"/>
      <c r="Y70" s="1000"/>
      <c r="Z70" s="1000"/>
      <c r="AA70" s="1000">
        <v>30</v>
      </c>
      <c r="AB70" s="1000"/>
      <c r="AC70" s="1000"/>
      <c r="AD70" s="1000"/>
      <c r="AE70" s="1000"/>
      <c r="AF70" s="1000">
        <v>30</v>
      </c>
      <c r="AG70" s="1000"/>
      <c r="AH70" s="1000"/>
      <c r="AI70" s="1000"/>
      <c r="AJ70" s="1000"/>
      <c r="AK70" s="1000">
        <v>88</v>
      </c>
      <c r="AL70" s="1000"/>
      <c r="AM70" s="1000"/>
      <c r="AN70" s="1000"/>
      <c r="AO70" s="1000"/>
      <c r="AP70" s="1000">
        <v>828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689</v>
      </c>
      <c r="R71" s="1000"/>
      <c r="S71" s="1000"/>
      <c r="T71" s="1000"/>
      <c r="U71" s="1000"/>
      <c r="V71" s="1000">
        <v>686</v>
      </c>
      <c r="W71" s="1000"/>
      <c r="X71" s="1000"/>
      <c r="Y71" s="1000"/>
      <c r="Z71" s="1000"/>
      <c r="AA71" s="1000">
        <v>2</v>
      </c>
      <c r="AB71" s="1000"/>
      <c r="AC71" s="1000"/>
      <c r="AD71" s="1000"/>
      <c r="AE71" s="1000"/>
      <c r="AF71" s="1000">
        <v>2</v>
      </c>
      <c r="AG71" s="1000"/>
      <c r="AH71" s="1000"/>
      <c r="AI71" s="1000"/>
      <c r="AJ71" s="1000"/>
      <c r="AK71" s="1000">
        <v>208</v>
      </c>
      <c r="AL71" s="1000"/>
      <c r="AM71" s="1000"/>
      <c r="AN71" s="1000"/>
      <c r="AO71" s="1000"/>
      <c r="AP71" s="1000" t="s">
        <v>558</v>
      </c>
      <c r="AQ71" s="1000"/>
      <c r="AR71" s="1000"/>
      <c r="AS71" s="1000"/>
      <c r="AT71" s="1000"/>
      <c r="AU71" s="1000" t="s">
        <v>558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6">
        <v>479</v>
      </c>
      <c r="R72" s="1000"/>
      <c r="S72" s="1000"/>
      <c r="T72" s="1000"/>
      <c r="U72" s="1000"/>
      <c r="V72" s="1000">
        <v>443</v>
      </c>
      <c r="W72" s="1000"/>
      <c r="X72" s="1000"/>
      <c r="Y72" s="1000"/>
      <c r="Z72" s="1000"/>
      <c r="AA72" s="1000">
        <v>36</v>
      </c>
      <c r="AB72" s="1000"/>
      <c r="AC72" s="1000"/>
      <c r="AD72" s="1000"/>
      <c r="AE72" s="1000"/>
      <c r="AF72" s="1000">
        <v>36</v>
      </c>
      <c r="AG72" s="1000"/>
      <c r="AH72" s="1000"/>
      <c r="AI72" s="1000"/>
      <c r="AJ72" s="1000"/>
      <c r="AK72" s="1000" t="s">
        <v>558</v>
      </c>
      <c r="AL72" s="1000"/>
      <c r="AM72" s="1000"/>
      <c r="AN72" s="1000"/>
      <c r="AO72" s="1000"/>
      <c r="AP72" s="1000" t="s">
        <v>559</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554</v>
      </c>
      <c r="C73" s="1004"/>
      <c r="D73" s="1004"/>
      <c r="E73" s="1004"/>
      <c r="F73" s="1004"/>
      <c r="G73" s="1004"/>
      <c r="H73" s="1004"/>
      <c r="I73" s="1004"/>
      <c r="J73" s="1004"/>
      <c r="K73" s="1004"/>
      <c r="L73" s="1004"/>
      <c r="M73" s="1004"/>
      <c r="N73" s="1004"/>
      <c r="O73" s="1004"/>
      <c r="P73" s="1005"/>
      <c r="Q73" s="1006">
        <v>103087</v>
      </c>
      <c r="R73" s="1000"/>
      <c r="S73" s="1000"/>
      <c r="T73" s="1000"/>
      <c r="U73" s="1000"/>
      <c r="V73" s="1000">
        <v>101191</v>
      </c>
      <c r="W73" s="1000"/>
      <c r="X73" s="1000"/>
      <c r="Y73" s="1000"/>
      <c r="Z73" s="1000"/>
      <c r="AA73" s="1000">
        <v>18696</v>
      </c>
      <c r="AB73" s="1000"/>
      <c r="AC73" s="1000"/>
      <c r="AD73" s="1000"/>
      <c r="AE73" s="1000"/>
      <c r="AF73" s="1000">
        <v>1896</v>
      </c>
      <c r="AG73" s="1000"/>
      <c r="AH73" s="1000"/>
      <c r="AI73" s="1000"/>
      <c r="AJ73" s="1000"/>
      <c r="AK73" s="1000" t="s">
        <v>559</v>
      </c>
      <c r="AL73" s="1000"/>
      <c r="AM73" s="1000"/>
      <c r="AN73" s="1000"/>
      <c r="AO73" s="1000"/>
      <c r="AP73" s="1000" t="s">
        <v>561</v>
      </c>
      <c r="AQ73" s="1000"/>
      <c r="AR73" s="1000"/>
      <c r="AS73" s="1000"/>
      <c r="AT73" s="1000"/>
      <c r="AU73" s="1000" t="s">
        <v>559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555</v>
      </c>
      <c r="C74" s="1004"/>
      <c r="D74" s="1004"/>
      <c r="E74" s="1004"/>
      <c r="F74" s="1004"/>
      <c r="G74" s="1004"/>
      <c r="H74" s="1004"/>
      <c r="I74" s="1004"/>
      <c r="J74" s="1004"/>
      <c r="K74" s="1004"/>
      <c r="L74" s="1004"/>
      <c r="M74" s="1004"/>
      <c r="N74" s="1004"/>
      <c r="O74" s="1004"/>
      <c r="P74" s="1005"/>
      <c r="Q74" s="1006">
        <v>113</v>
      </c>
      <c r="R74" s="1000"/>
      <c r="S74" s="1000"/>
      <c r="T74" s="1000"/>
      <c r="U74" s="1000"/>
      <c r="V74" s="1000">
        <v>1111</v>
      </c>
      <c r="W74" s="1000"/>
      <c r="X74" s="1000"/>
      <c r="Y74" s="1000"/>
      <c r="Z74" s="1000"/>
      <c r="AA74" s="1000">
        <v>2</v>
      </c>
      <c r="AB74" s="1000"/>
      <c r="AC74" s="1000"/>
      <c r="AD74" s="1000"/>
      <c r="AE74" s="1000"/>
      <c r="AF74" s="1000">
        <v>2</v>
      </c>
      <c r="AG74" s="1000"/>
      <c r="AH74" s="1000"/>
      <c r="AI74" s="1000"/>
      <c r="AJ74" s="1000"/>
      <c r="AK74" s="1000" t="s">
        <v>558</v>
      </c>
      <c r="AL74" s="1000"/>
      <c r="AM74" s="1000"/>
      <c r="AN74" s="1000"/>
      <c r="AO74" s="1000"/>
      <c r="AP74" s="1000" t="s">
        <v>558</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556</v>
      </c>
      <c r="C75" s="1004"/>
      <c r="D75" s="1004"/>
      <c r="E75" s="1004"/>
      <c r="F75" s="1004"/>
      <c r="G75" s="1004"/>
      <c r="H75" s="1004"/>
      <c r="I75" s="1004"/>
      <c r="J75" s="1004"/>
      <c r="K75" s="1004"/>
      <c r="L75" s="1004"/>
      <c r="M75" s="1004"/>
      <c r="N75" s="1004"/>
      <c r="O75" s="1004"/>
      <c r="P75" s="1005"/>
      <c r="Q75" s="1007">
        <v>3971</v>
      </c>
      <c r="R75" s="1008"/>
      <c r="S75" s="1008"/>
      <c r="T75" s="1008"/>
      <c r="U75" s="1009"/>
      <c r="V75" s="1010">
        <v>3950</v>
      </c>
      <c r="W75" s="1008"/>
      <c r="X75" s="1008"/>
      <c r="Y75" s="1008"/>
      <c r="Z75" s="1009"/>
      <c r="AA75" s="1010">
        <v>21</v>
      </c>
      <c r="AB75" s="1008"/>
      <c r="AC75" s="1008"/>
      <c r="AD75" s="1008"/>
      <c r="AE75" s="1009"/>
      <c r="AF75" s="1010">
        <v>21</v>
      </c>
      <c r="AG75" s="1008"/>
      <c r="AH75" s="1008"/>
      <c r="AI75" s="1008"/>
      <c r="AJ75" s="1009"/>
      <c r="AK75" s="1010" t="s">
        <v>560</v>
      </c>
      <c r="AL75" s="1008"/>
      <c r="AM75" s="1008"/>
      <c r="AN75" s="1008"/>
      <c r="AO75" s="1009"/>
      <c r="AP75" s="1010" t="s">
        <v>561</v>
      </c>
      <c r="AQ75" s="1008"/>
      <c r="AR75" s="1008"/>
      <c r="AS75" s="1008"/>
      <c r="AT75" s="1009"/>
      <c r="AU75" s="1010" t="s">
        <v>559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557</v>
      </c>
      <c r="C76" s="1004"/>
      <c r="D76" s="1004"/>
      <c r="E76" s="1004"/>
      <c r="F76" s="1004"/>
      <c r="G76" s="1004"/>
      <c r="H76" s="1004"/>
      <c r="I76" s="1004"/>
      <c r="J76" s="1004"/>
      <c r="K76" s="1004"/>
      <c r="L76" s="1004"/>
      <c r="M76" s="1004"/>
      <c r="N76" s="1004"/>
      <c r="O76" s="1004"/>
      <c r="P76" s="1005"/>
      <c r="Q76" s="1007">
        <v>133</v>
      </c>
      <c r="R76" s="1008"/>
      <c r="S76" s="1008"/>
      <c r="T76" s="1008"/>
      <c r="U76" s="1009"/>
      <c r="V76" s="1010">
        <v>122</v>
      </c>
      <c r="W76" s="1008"/>
      <c r="X76" s="1008"/>
      <c r="Y76" s="1008"/>
      <c r="Z76" s="1009"/>
      <c r="AA76" s="1010">
        <v>11</v>
      </c>
      <c r="AB76" s="1008"/>
      <c r="AC76" s="1008"/>
      <c r="AD76" s="1008"/>
      <c r="AE76" s="1009"/>
      <c r="AF76" s="1010">
        <v>11</v>
      </c>
      <c r="AG76" s="1008"/>
      <c r="AH76" s="1008"/>
      <c r="AI76" s="1008"/>
      <c r="AJ76" s="1009"/>
      <c r="AK76" s="1010" t="s">
        <v>559</v>
      </c>
      <c r="AL76" s="1008"/>
      <c r="AM76" s="1008"/>
      <c r="AN76" s="1008"/>
      <c r="AO76" s="1009"/>
      <c r="AP76" s="1010" t="s">
        <v>561</v>
      </c>
      <c r="AQ76" s="1008"/>
      <c r="AR76" s="1008"/>
      <c r="AS76" s="1008"/>
      <c r="AT76" s="1009"/>
      <c r="AU76" s="1010" t="s">
        <v>559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SUM(AF68:AJ76)</f>
        <v>2418</v>
      </c>
      <c r="AG88" s="988"/>
      <c r="AH88" s="988"/>
      <c r="AI88" s="988"/>
      <c r="AJ88" s="988"/>
      <c r="AK88" s="992"/>
      <c r="AL88" s="992"/>
      <c r="AM88" s="992"/>
      <c r="AN88" s="992"/>
      <c r="AO88" s="992"/>
      <c r="AP88" s="988">
        <f>SUM(AP68:AT76)</f>
        <v>11941</v>
      </c>
      <c r="AQ88" s="988"/>
      <c r="AR88" s="988"/>
      <c r="AS88" s="988"/>
      <c r="AT88" s="988"/>
      <c r="AU88" s="988">
        <f>SUM(AU68:AY76)</f>
        <v>765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17</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367205</v>
      </c>
      <c r="AB110" s="916"/>
      <c r="AC110" s="916"/>
      <c r="AD110" s="916"/>
      <c r="AE110" s="917"/>
      <c r="AF110" s="918">
        <v>347676</v>
      </c>
      <c r="AG110" s="916"/>
      <c r="AH110" s="916"/>
      <c r="AI110" s="916"/>
      <c r="AJ110" s="917"/>
      <c r="AK110" s="918">
        <v>418761</v>
      </c>
      <c r="AL110" s="916"/>
      <c r="AM110" s="916"/>
      <c r="AN110" s="916"/>
      <c r="AO110" s="917"/>
      <c r="AP110" s="919">
        <v>12.7</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4308480</v>
      </c>
      <c r="BR110" s="863"/>
      <c r="BS110" s="863"/>
      <c r="BT110" s="863"/>
      <c r="BU110" s="863"/>
      <c r="BV110" s="863">
        <v>4939173</v>
      </c>
      <c r="BW110" s="863"/>
      <c r="BX110" s="863"/>
      <c r="BY110" s="863"/>
      <c r="BZ110" s="863"/>
      <c r="CA110" s="863">
        <v>5472714</v>
      </c>
      <c r="CB110" s="863"/>
      <c r="CC110" s="863"/>
      <c r="CD110" s="863"/>
      <c r="CE110" s="863"/>
      <c r="CF110" s="887">
        <v>165.7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16683</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410</v>
      </c>
      <c r="AB112" s="798"/>
      <c r="AC112" s="798"/>
      <c r="AD112" s="798"/>
      <c r="AE112" s="799"/>
      <c r="AF112" s="800">
        <v>410</v>
      </c>
      <c r="AG112" s="798"/>
      <c r="AH112" s="798"/>
      <c r="AI112" s="798"/>
      <c r="AJ112" s="799"/>
      <c r="AK112" s="800">
        <v>410</v>
      </c>
      <c r="AL112" s="798"/>
      <c r="AM112" s="798"/>
      <c r="AN112" s="798"/>
      <c r="AO112" s="799"/>
      <c r="AP112" s="845">
        <v>0</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4263238</v>
      </c>
      <c r="BR112" s="835"/>
      <c r="BS112" s="835"/>
      <c r="BT112" s="835"/>
      <c r="BU112" s="835"/>
      <c r="BV112" s="835">
        <v>4425454</v>
      </c>
      <c r="BW112" s="835"/>
      <c r="BX112" s="835"/>
      <c r="BY112" s="835"/>
      <c r="BZ112" s="835"/>
      <c r="CA112" s="835">
        <v>4540319</v>
      </c>
      <c r="CB112" s="835"/>
      <c r="CC112" s="835"/>
      <c r="CD112" s="835"/>
      <c r="CE112" s="835"/>
      <c r="CF112" s="896">
        <v>137.5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324841</v>
      </c>
      <c r="AB113" s="944"/>
      <c r="AC113" s="944"/>
      <c r="AD113" s="944"/>
      <c r="AE113" s="945"/>
      <c r="AF113" s="946">
        <v>323700</v>
      </c>
      <c r="AG113" s="944"/>
      <c r="AH113" s="944"/>
      <c r="AI113" s="944"/>
      <c r="AJ113" s="945"/>
      <c r="AK113" s="946">
        <v>324779</v>
      </c>
      <c r="AL113" s="944"/>
      <c r="AM113" s="944"/>
      <c r="AN113" s="944"/>
      <c r="AO113" s="945"/>
      <c r="AP113" s="947">
        <v>9.8000000000000007</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1185373</v>
      </c>
      <c r="BR113" s="835"/>
      <c r="BS113" s="835"/>
      <c r="BT113" s="835"/>
      <c r="BU113" s="835"/>
      <c r="BV113" s="835">
        <v>1103444</v>
      </c>
      <c r="BW113" s="835"/>
      <c r="BX113" s="835"/>
      <c r="BY113" s="835"/>
      <c r="BZ113" s="835"/>
      <c r="CA113" s="835">
        <v>1102134</v>
      </c>
      <c r="CB113" s="835"/>
      <c r="CC113" s="835"/>
      <c r="CD113" s="835"/>
      <c r="CE113" s="835"/>
      <c r="CF113" s="896">
        <v>33.4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192920</v>
      </c>
      <c r="AB114" s="798"/>
      <c r="AC114" s="798"/>
      <c r="AD114" s="798"/>
      <c r="AE114" s="799"/>
      <c r="AF114" s="800">
        <v>193834</v>
      </c>
      <c r="AG114" s="798"/>
      <c r="AH114" s="798"/>
      <c r="AI114" s="798"/>
      <c r="AJ114" s="799"/>
      <c r="AK114" s="800">
        <v>187476</v>
      </c>
      <c r="AL114" s="798"/>
      <c r="AM114" s="798"/>
      <c r="AN114" s="798"/>
      <c r="AO114" s="799"/>
      <c r="AP114" s="845">
        <v>5.7</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1417389</v>
      </c>
      <c r="BR114" s="835"/>
      <c r="BS114" s="835"/>
      <c r="BT114" s="835"/>
      <c r="BU114" s="835"/>
      <c r="BV114" s="835">
        <v>1335201</v>
      </c>
      <c r="BW114" s="835"/>
      <c r="BX114" s="835"/>
      <c r="BY114" s="835"/>
      <c r="BZ114" s="835"/>
      <c r="CA114" s="835">
        <v>1358650</v>
      </c>
      <c r="CB114" s="835"/>
      <c r="CC114" s="835"/>
      <c r="CD114" s="835"/>
      <c r="CE114" s="835"/>
      <c r="CF114" s="896">
        <v>41.1</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16592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16683</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2456</v>
      </c>
      <c r="BR115" s="835"/>
      <c r="BS115" s="835"/>
      <c r="BT115" s="835"/>
      <c r="BU115" s="835"/>
      <c r="BV115" s="835">
        <v>20633</v>
      </c>
      <c r="BW115" s="835"/>
      <c r="BX115" s="835"/>
      <c r="BY115" s="835"/>
      <c r="BZ115" s="835"/>
      <c r="CA115" s="835">
        <v>1671</v>
      </c>
      <c r="CB115" s="835"/>
      <c r="CC115" s="835"/>
      <c r="CD115" s="835"/>
      <c r="CE115" s="835"/>
      <c r="CF115" s="896">
        <v>0.1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1381</v>
      </c>
      <c r="AB116" s="798"/>
      <c r="AC116" s="798"/>
      <c r="AD116" s="798"/>
      <c r="AE116" s="799"/>
      <c r="AF116" s="800">
        <v>1481</v>
      </c>
      <c r="AG116" s="798"/>
      <c r="AH116" s="798"/>
      <c r="AI116" s="798"/>
      <c r="AJ116" s="799"/>
      <c r="AK116" s="800">
        <v>1663</v>
      </c>
      <c r="AL116" s="798"/>
      <c r="AM116" s="798"/>
      <c r="AN116" s="798"/>
      <c r="AO116" s="799"/>
      <c r="AP116" s="845">
        <v>0.1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903440</v>
      </c>
      <c r="AB117" s="930"/>
      <c r="AC117" s="930"/>
      <c r="AD117" s="930"/>
      <c r="AE117" s="931"/>
      <c r="AF117" s="932">
        <v>867101</v>
      </c>
      <c r="AG117" s="930"/>
      <c r="AH117" s="930"/>
      <c r="AI117" s="930"/>
      <c r="AJ117" s="931"/>
      <c r="AK117" s="932">
        <v>933089</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435</v>
      </c>
      <c r="BR117" s="835"/>
      <c r="BS117" s="835"/>
      <c r="BT117" s="835"/>
      <c r="BU117" s="835"/>
      <c r="BV117" s="835" t="s">
        <v>435</v>
      </c>
      <c r="BW117" s="835"/>
      <c r="BX117" s="835"/>
      <c r="BY117" s="835"/>
      <c r="BZ117" s="835"/>
      <c r="CA117" s="835" t="s">
        <v>435</v>
      </c>
      <c r="CB117" s="835"/>
      <c r="CC117" s="835"/>
      <c r="CD117" s="835"/>
      <c r="CE117" s="835"/>
      <c r="CF117" s="896" t="s">
        <v>435</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435</v>
      </c>
      <c r="DH117" s="798"/>
      <c r="DI117" s="798"/>
      <c r="DJ117" s="798"/>
      <c r="DK117" s="799"/>
      <c r="DL117" s="800" t="s">
        <v>435</v>
      </c>
      <c r="DM117" s="798"/>
      <c r="DN117" s="798"/>
      <c r="DO117" s="798"/>
      <c r="DP117" s="799"/>
      <c r="DQ117" s="800" t="s">
        <v>435</v>
      </c>
      <c r="DR117" s="798"/>
      <c r="DS117" s="798"/>
      <c r="DT117" s="798"/>
      <c r="DU117" s="799"/>
      <c r="DV117" s="845" t="s">
        <v>435</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435</v>
      </c>
      <c r="BR118" s="866"/>
      <c r="BS118" s="866"/>
      <c r="BT118" s="866"/>
      <c r="BU118" s="866"/>
      <c r="BV118" s="866" t="s">
        <v>435</v>
      </c>
      <c r="BW118" s="866"/>
      <c r="BX118" s="866"/>
      <c r="BY118" s="866"/>
      <c r="BZ118" s="866"/>
      <c r="CA118" s="866" t="s">
        <v>435</v>
      </c>
      <c r="CB118" s="866"/>
      <c r="CC118" s="866"/>
      <c r="CD118" s="866"/>
      <c r="CE118" s="866"/>
      <c r="CF118" s="896" t="s">
        <v>435</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435</v>
      </c>
      <c r="DH118" s="798"/>
      <c r="DI118" s="798"/>
      <c r="DJ118" s="798"/>
      <c r="DK118" s="799"/>
      <c r="DL118" s="800" t="s">
        <v>435</v>
      </c>
      <c r="DM118" s="798"/>
      <c r="DN118" s="798"/>
      <c r="DO118" s="798"/>
      <c r="DP118" s="799"/>
      <c r="DQ118" s="800" t="s">
        <v>435</v>
      </c>
      <c r="DR118" s="798"/>
      <c r="DS118" s="798"/>
      <c r="DT118" s="798"/>
      <c r="DU118" s="799"/>
      <c r="DV118" s="845" t="s">
        <v>435</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435</v>
      </c>
      <c r="AB119" s="916"/>
      <c r="AC119" s="916"/>
      <c r="AD119" s="916"/>
      <c r="AE119" s="917"/>
      <c r="AF119" s="918" t="s">
        <v>435</v>
      </c>
      <c r="AG119" s="916"/>
      <c r="AH119" s="916"/>
      <c r="AI119" s="916"/>
      <c r="AJ119" s="917"/>
      <c r="AK119" s="918" t="s">
        <v>435</v>
      </c>
      <c r="AL119" s="916"/>
      <c r="AM119" s="916"/>
      <c r="AN119" s="916"/>
      <c r="AO119" s="917"/>
      <c r="AP119" s="919" t="s">
        <v>435</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439</v>
      </c>
      <c r="BP119" s="899"/>
      <c r="BQ119" s="903">
        <v>11193619</v>
      </c>
      <c r="BR119" s="866"/>
      <c r="BS119" s="866"/>
      <c r="BT119" s="866"/>
      <c r="BU119" s="866"/>
      <c r="BV119" s="866">
        <v>11823905</v>
      </c>
      <c r="BW119" s="866"/>
      <c r="BX119" s="866"/>
      <c r="BY119" s="866"/>
      <c r="BZ119" s="866"/>
      <c r="CA119" s="866">
        <v>12475488</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91</v>
      </c>
      <c r="DH119" s="781"/>
      <c r="DI119" s="781"/>
      <c r="DJ119" s="781"/>
      <c r="DK119" s="782"/>
      <c r="DL119" s="783" t="s">
        <v>441</v>
      </c>
      <c r="DM119" s="781"/>
      <c r="DN119" s="781"/>
      <c r="DO119" s="781"/>
      <c r="DP119" s="782"/>
      <c r="DQ119" s="783" t="s">
        <v>441</v>
      </c>
      <c r="DR119" s="781"/>
      <c r="DS119" s="781"/>
      <c r="DT119" s="781"/>
      <c r="DU119" s="782"/>
      <c r="DV119" s="869" t="s">
        <v>441</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441</v>
      </c>
      <c r="AB120" s="798"/>
      <c r="AC120" s="798"/>
      <c r="AD120" s="798"/>
      <c r="AE120" s="799"/>
      <c r="AF120" s="800" t="s">
        <v>441</v>
      </c>
      <c r="AG120" s="798"/>
      <c r="AH120" s="798"/>
      <c r="AI120" s="798"/>
      <c r="AJ120" s="799"/>
      <c r="AK120" s="800" t="s">
        <v>441</v>
      </c>
      <c r="AL120" s="798"/>
      <c r="AM120" s="798"/>
      <c r="AN120" s="798"/>
      <c r="AO120" s="799"/>
      <c r="AP120" s="845" t="s">
        <v>441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2158199</v>
      </c>
      <c r="BR120" s="863"/>
      <c r="BS120" s="863"/>
      <c r="BT120" s="863"/>
      <c r="BU120" s="863"/>
      <c r="BV120" s="863">
        <v>1861180</v>
      </c>
      <c r="BW120" s="863"/>
      <c r="BX120" s="863"/>
      <c r="BY120" s="863"/>
      <c r="BZ120" s="863"/>
      <c r="CA120" s="863">
        <v>1531133</v>
      </c>
      <c r="CB120" s="863"/>
      <c r="CC120" s="863"/>
      <c r="CD120" s="863"/>
      <c r="CE120" s="863"/>
      <c r="CF120" s="887">
        <v>46.4</v>
      </c>
      <c r="CG120" s="888"/>
      <c r="CH120" s="888"/>
      <c r="CI120" s="888"/>
      <c r="CJ120" s="888"/>
      <c r="CK120" s="889" t="s">
        <v>444</v>
      </c>
      <c r="CL120" s="873"/>
      <c r="CM120" s="873"/>
      <c r="CN120" s="873"/>
      <c r="CO120" s="874"/>
      <c r="CP120" s="893" t="s">
        <v>445</v>
      </c>
      <c r="CQ120" s="894"/>
      <c r="CR120" s="894"/>
      <c r="CS120" s="894"/>
      <c r="CT120" s="894"/>
      <c r="CU120" s="894"/>
      <c r="CV120" s="894"/>
      <c r="CW120" s="894"/>
      <c r="CX120" s="894"/>
      <c r="CY120" s="894"/>
      <c r="CZ120" s="894"/>
      <c r="DA120" s="894"/>
      <c r="DB120" s="894"/>
      <c r="DC120" s="894"/>
      <c r="DD120" s="894"/>
      <c r="DE120" s="894"/>
      <c r="DF120" s="895"/>
      <c r="DG120" s="882">
        <v>3140981</v>
      </c>
      <c r="DH120" s="863"/>
      <c r="DI120" s="863"/>
      <c r="DJ120" s="863"/>
      <c r="DK120" s="863"/>
      <c r="DL120" s="863">
        <v>3570258</v>
      </c>
      <c r="DM120" s="863"/>
      <c r="DN120" s="863"/>
      <c r="DO120" s="863"/>
      <c r="DP120" s="863"/>
      <c r="DQ120" s="863">
        <v>3597229</v>
      </c>
      <c r="DR120" s="863"/>
      <c r="DS120" s="863"/>
      <c r="DT120" s="863"/>
      <c r="DU120" s="863"/>
      <c r="DV120" s="864">
        <v>108.9</v>
      </c>
      <c r="DW120" s="864"/>
      <c r="DX120" s="864"/>
      <c r="DY120" s="864"/>
      <c r="DZ120" s="865"/>
    </row>
    <row r="121" spans="1:130" s="199" customFormat="1" ht="26.25" customHeight="1">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441</v>
      </c>
      <c r="AB121" s="798"/>
      <c r="AC121" s="798"/>
      <c r="AD121" s="798"/>
      <c r="AE121" s="799"/>
      <c r="AF121" s="800" t="s">
        <v>441</v>
      </c>
      <c r="AG121" s="798"/>
      <c r="AH121" s="798"/>
      <c r="AI121" s="798"/>
      <c r="AJ121" s="799"/>
      <c r="AK121" s="800" t="s">
        <v>441</v>
      </c>
      <c r="AL121" s="798"/>
      <c r="AM121" s="798"/>
      <c r="AN121" s="798"/>
      <c r="AO121" s="799"/>
      <c r="AP121" s="845" t="s">
        <v>441</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2898</v>
      </c>
      <c r="BR121" s="835"/>
      <c r="BS121" s="835"/>
      <c r="BT121" s="835"/>
      <c r="BU121" s="835"/>
      <c r="BV121" s="835">
        <v>303982</v>
      </c>
      <c r="BW121" s="835"/>
      <c r="BX121" s="835"/>
      <c r="BY121" s="835"/>
      <c r="BZ121" s="835"/>
      <c r="CA121" s="835">
        <v>660238</v>
      </c>
      <c r="CB121" s="835"/>
      <c r="CC121" s="835"/>
      <c r="CD121" s="835"/>
      <c r="CE121" s="835"/>
      <c r="CF121" s="896">
        <v>20</v>
      </c>
      <c r="CG121" s="897"/>
      <c r="CH121" s="897"/>
      <c r="CI121" s="897"/>
      <c r="CJ121" s="897"/>
      <c r="CK121" s="890"/>
      <c r="CL121" s="876"/>
      <c r="CM121" s="876"/>
      <c r="CN121" s="876"/>
      <c r="CO121" s="877"/>
      <c r="CP121" s="856" t="s">
        <v>448</v>
      </c>
      <c r="CQ121" s="857"/>
      <c r="CR121" s="857"/>
      <c r="CS121" s="857"/>
      <c r="CT121" s="857"/>
      <c r="CU121" s="857"/>
      <c r="CV121" s="857"/>
      <c r="CW121" s="857"/>
      <c r="CX121" s="857"/>
      <c r="CY121" s="857"/>
      <c r="CZ121" s="857"/>
      <c r="DA121" s="857"/>
      <c r="DB121" s="857"/>
      <c r="DC121" s="857"/>
      <c r="DD121" s="857"/>
      <c r="DE121" s="857"/>
      <c r="DF121" s="858"/>
      <c r="DG121" s="834">
        <v>425188</v>
      </c>
      <c r="DH121" s="835"/>
      <c r="DI121" s="835"/>
      <c r="DJ121" s="835"/>
      <c r="DK121" s="835"/>
      <c r="DL121" s="835">
        <v>543449</v>
      </c>
      <c r="DM121" s="835"/>
      <c r="DN121" s="835"/>
      <c r="DO121" s="835"/>
      <c r="DP121" s="835"/>
      <c r="DQ121" s="835">
        <v>604489</v>
      </c>
      <c r="DR121" s="835"/>
      <c r="DS121" s="835"/>
      <c r="DT121" s="835"/>
      <c r="DU121" s="835"/>
      <c r="DV121" s="812">
        <v>18.3</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16592</v>
      </c>
      <c r="AB122" s="798"/>
      <c r="AC122" s="798"/>
      <c r="AD122" s="798"/>
      <c r="AE122" s="799"/>
      <c r="AF122" s="800" t="s">
        <v>441</v>
      </c>
      <c r="AG122" s="798"/>
      <c r="AH122" s="798"/>
      <c r="AI122" s="798"/>
      <c r="AJ122" s="799"/>
      <c r="AK122" s="800" t="s">
        <v>441</v>
      </c>
      <c r="AL122" s="798"/>
      <c r="AM122" s="798"/>
      <c r="AN122" s="798"/>
      <c r="AO122" s="799"/>
      <c r="AP122" s="845" t="s">
        <v>441</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6355072</v>
      </c>
      <c r="BR122" s="866"/>
      <c r="BS122" s="866"/>
      <c r="BT122" s="866"/>
      <c r="BU122" s="866"/>
      <c r="BV122" s="866">
        <v>6400955</v>
      </c>
      <c r="BW122" s="866"/>
      <c r="BX122" s="866"/>
      <c r="BY122" s="866"/>
      <c r="BZ122" s="866"/>
      <c r="CA122" s="866">
        <v>6403767</v>
      </c>
      <c r="CB122" s="866"/>
      <c r="CC122" s="866"/>
      <c r="CD122" s="866"/>
      <c r="CE122" s="866"/>
      <c r="CF122" s="867">
        <v>193.9</v>
      </c>
      <c r="CG122" s="868"/>
      <c r="CH122" s="868"/>
      <c r="CI122" s="868"/>
      <c r="CJ122" s="868"/>
      <c r="CK122" s="890"/>
      <c r="CL122" s="876"/>
      <c r="CM122" s="876"/>
      <c r="CN122" s="876"/>
      <c r="CO122" s="877"/>
      <c r="CP122" s="856" t="s">
        <v>450</v>
      </c>
      <c r="CQ122" s="857"/>
      <c r="CR122" s="857"/>
      <c r="CS122" s="857"/>
      <c r="CT122" s="857"/>
      <c r="CU122" s="857"/>
      <c r="CV122" s="857"/>
      <c r="CW122" s="857"/>
      <c r="CX122" s="857"/>
      <c r="CY122" s="857"/>
      <c r="CZ122" s="857"/>
      <c r="DA122" s="857"/>
      <c r="DB122" s="857"/>
      <c r="DC122" s="857"/>
      <c r="DD122" s="857"/>
      <c r="DE122" s="857"/>
      <c r="DF122" s="858"/>
      <c r="DG122" s="834">
        <v>213736</v>
      </c>
      <c r="DH122" s="835"/>
      <c r="DI122" s="835"/>
      <c r="DJ122" s="835"/>
      <c r="DK122" s="835"/>
      <c r="DL122" s="835">
        <v>225706</v>
      </c>
      <c r="DM122" s="835"/>
      <c r="DN122" s="835"/>
      <c r="DO122" s="835"/>
      <c r="DP122" s="835"/>
      <c r="DQ122" s="835">
        <v>245299</v>
      </c>
      <c r="DR122" s="835"/>
      <c r="DS122" s="835"/>
      <c r="DT122" s="835"/>
      <c r="DU122" s="835"/>
      <c r="DV122" s="812">
        <v>7.4</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435</v>
      </c>
      <c r="AB123" s="798"/>
      <c r="AC123" s="798"/>
      <c r="AD123" s="798"/>
      <c r="AE123" s="799"/>
      <c r="AF123" s="800" t="s">
        <v>435</v>
      </c>
      <c r="AG123" s="798"/>
      <c r="AH123" s="798"/>
      <c r="AI123" s="798"/>
      <c r="AJ123" s="799"/>
      <c r="AK123" s="800" t="s">
        <v>435</v>
      </c>
      <c r="AL123" s="798"/>
      <c r="AM123" s="798"/>
      <c r="AN123" s="798"/>
      <c r="AO123" s="799"/>
      <c r="AP123" s="845" t="s">
        <v>435</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451</v>
      </c>
      <c r="BP123" s="899"/>
      <c r="BQ123" s="853">
        <v>8516169</v>
      </c>
      <c r="BR123" s="854"/>
      <c r="BS123" s="854"/>
      <c r="BT123" s="854"/>
      <c r="BU123" s="854"/>
      <c r="BV123" s="854">
        <v>8566117</v>
      </c>
      <c r="BW123" s="854"/>
      <c r="BX123" s="854"/>
      <c r="BY123" s="854"/>
      <c r="BZ123" s="854"/>
      <c r="CA123" s="854">
        <v>8595138</v>
      </c>
      <c r="CB123" s="854"/>
      <c r="CC123" s="854"/>
      <c r="CD123" s="854"/>
      <c r="CE123" s="854"/>
      <c r="CF123" s="764"/>
      <c r="CG123" s="765"/>
      <c r="CH123" s="765"/>
      <c r="CI123" s="765"/>
      <c r="CJ123" s="855"/>
      <c r="CK123" s="890"/>
      <c r="CL123" s="876"/>
      <c r="CM123" s="876"/>
      <c r="CN123" s="876"/>
      <c r="CO123" s="877"/>
      <c r="CP123" s="856" t="s">
        <v>452</v>
      </c>
      <c r="CQ123" s="857"/>
      <c r="CR123" s="857"/>
      <c r="CS123" s="857"/>
      <c r="CT123" s="857"/>
      <c r="CU123" s="857"/>
      <c r="CV123" s="857"/>
      <c r="CW123" s="857"/>
      <c r="CX123" s="857"/>
      <c r="CY123" s="857"/>
      <c r="CZ123" s="857"/>
      <c r="DA123" s="857"/>
      <c r="DB123" s="857"/>
      <c r="DC123" s="857"/>
      <c r="DD123" s="857"/>
      <c r="DE123" s="857"/>
      <c r="DF123" s="858"/>
      <c r="DG123" s="797">
        <v>96730</v>
      </c>
      <c r="DH123" s="798"/>
      <c r="DI123" s="798"/>
      <c r="DJ123" s="798"/>
      <c r="DK123" s="799"/>
      <c r="DL123" s="800">
        <v>86041</v>
      </c>
      <c r="DM123" s="798"/>
      <c r="DN123" s="798"/>
      <c r="DO123" s="798"/>
      <c r="DP123" s="799"/>
      <c r="DQ123" s="800">
        <v>93302</v>
      </c>
      <c r="DR123" s="798"/>
      <c r="DS123" s="798"/>
      <c r="DT123" s="798"/>
      <c r="DU123" s="799"/>
      <c r="DV123" s="845">
        <v>2.8</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453</v>
      </c>
      <c r="AB124" s="798"/>
      <c r="AC124" s="798"/>
      <c r="AD124" s="798"/>
      <c r="AE124" s="799"/>
      <c r="AF124" s="800" t="s">
        <v>453</v>
      </c>
      <c r="AG124" s="798"/>
      <c r="AH124" s="798"/>
      <c r="AI124" s="798"/>
      <c r="AJ124" s="799"/>
      <c r="AK124" s="800" t="s">
        <v>453</v>
      </c>
      <c r="AL124" s="798"/>
      <c r="AM124" s="798"/>
      <c r="AN124" s="798"/>
      <c r="AO124" s="799"/>
      <c r="AP124" s="845" t="s">
        <v>453</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85.2</v>
      </c>
      <c r="BR124" s="852"/>
      <c r="BS124" s="852"/>
      <c r="BT124" s="852"/>
      <c r="BU124" s="852"/>
      <c r="BV124" s="852">
        <v>99.6</v>
      </c>
      <c r="BW124" s="852"/>
      <c r="BX124" s="852"/>
      <c r="BY124" s="852"/>
      <c r="BZ124" s="852"/>
      <c r="CA124" s="852">
        <v>117.4</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91</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1257</v>
      </c>
      <c r="AB128" s="819"/>
      <c r="AC128" s="819"/>
      <c r="AD128" s="819"/>
      <c r="AE128" s="820"/>
      <c r="AF128" s="821">
        <v>1257</v>
      </c>
      <c r="AG128" s="819"/>
      <c r="AH128" s="819"/>
      <c r="AI128" s="819"/>
      <c r="AJ128" s="820"/>
      <c r="AK128" s="821">
        <v>68415</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v>2456</v>
      </c>
      <c r="DH128" s="809"/>
      <c r="DI128" s="809"/>
      <c r="DJ128" s="809"/>
      <c r="DK128" s="809"/>
      <c r="DL128" s="809">
        <v>20633</v>
      </c>
      <c r="DM128" s="809"/>
      <c r="DN128" s="809"/>
      <c r="DO128" s="809"/>
      <c r="DP128" s="809"/>
      <c r="DQ128" s="809">
        <v>1671</v>
      </c>
      <c r="DR128" s="809"/>
      <c r="DS128" s="809"/>
      <c r="DT128" s="809"/>
      <c r="DU128" s="809"/>
      <c r="DV128" s="810">
        <v>0.1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3703384</v>
      </c>
      <c r="AB129" s="798"/>
      <c r="AC129" s="798"/>
      <c r="AD129" s="798"/>
      <c r="AE129" s="799"/>
      <c r="AF129" s="800">
        <v>3821594</v>
      </c>
      <c r="AG129" s="798"/>
      <c r="AH129" s="798"/>
      <c r="AI129" s="798"/>
      <c r="AJ129" s="799"/>
      <c r="AK129" s="800">
        <v>3862444</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563473</v>
      </c>
      <c r="AB130" s="798"/>
      <c r="AC130" s="798"/>
      <c r="AD130" s="798"/>
      <c r="AE130" s="799"/>
      <c r="AF130" s="800">
        <v>552713</v>
      </c>
      <c r="AG130" s="798"/>
      <c r="AH130" s="798"/>
      <c r="AI130" s="798"/>
      <c r="AJ130" s="799"/>
      <c r="AK130" s="800">
        <v>559713</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3139911</v>
      </c>
      <c r="AB131" s="781"/>
      <c r="AC131" s="781"/>
      <c r="AD131" s="781"/>
      <c r="AE131" s="782"/>
      <c r="AF131" s="783">
        <v>3268881</v>
      </c>
      <c r="AG131" s="781"/>
      <c r="AH131" s="781"/>
      <c r="AI131" s="781"/>
      <c r="AJ131" s="782"/>
      <c r="AK131" s="783">
        <v>3302731</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117.4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10.78724843</v>
      </c>
      <c r="AB132" s="761"/>
      <c r="AC132" s="761"/>
      <c r="AD132" s="761"/>
      <c r="AE132" s="762"/>
      <c r="AF132" s="763">
        <v>9.5791495619999996</v>
      </c>
      <c r="AG132" s="761"/>
      <c r="AH132" s="761"/>
      <c r="AI132" s="761"/>
      <c r="AJ132" s="762"/>
      <c r="AK132" s="763">
        <v>9.2336009200000007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11.7</v>
      </c>
      <c r="AB133" s="740"/>
      <c r="AC133" s="740"/>
      <c r="AD133" s="740"/>
      <c r="AE133" s="741"/>
      <c r="AF133" s="739">
        <v>10.8</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Normal="85" zoomScaleSheetLayoutView="55" workbookViewId="0">
      <selection activeCell="AB75" sqref="AB7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64" zoomScaleNormal="40" zoomScaleSheetLayoutView="55" workbookViewId="0">
      <selection activeCell="AH36" sqref="AH3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4" t="s">
        <v>481</v>
      </c>
      <c r="L7" s="256"/>
      <c r="M7" s="257" t="s">
        <v>482</v>
      </c>
      <c r="N7" s="258"/>
    </row>
    <row r="8" spans="1:16">
      <c r="A8" s="250"/>
      <c r="B8" s="246"/>
      <c r="C8" s="246"/>
      <c r="D8" s="246"/>
      <c r="E8" s="246"/>
      <c r="F8" s="246"/>
      <c r="G8" s="259"/>
      <c r="H8" s="260"/>
      <c r="I8" s="260"/>
      <c r="J8" s="261"/>
      <c r="K8" s="1155"/>
      <c r="L8" s="262" t="s">
        <v>483</v>
      </c>
      <c r="M8" s="263" t="s">
        <v>484</v>
      </c>
      <c r="N8" s="264" t="s">
        <v>485</v>
      </c>
    </row>
    <row r="9" spans="1:16">
      <c r="A9" s="250"/>
      <c r="B9" s="246"/>
      <c r="C9" s="246"/>
      <c r="D9" s="246"/>
      <c r="E9" s="246"/>
      <c r="F9" s="246"/>
      <c r="G9" s="1168" t="s">
        <v>486</v>
      </c>
      <c r="H9" s="1169"/>
      <c r="I9" s="1169"/>
      <c r="J9" s="1170"/>
      <c r="K9" s="265">
        <v>1361787</v>
      </c>
      <c r="L9" s="266">
        <v>138014</v>
      </c>
      <c r="M9" s="267">
        <v>115876</v>
      </c>
      <c r="N9" s="268">
        <v>19.100000000000001</v>
      </c>
    </row>
    <row r="10" spans="1:16">
      <c r="A10" s="250"/>
      <c r="B10" s="246"/>
      <c r="C10" s="246"/>
      <c r="D10" s="246"/>
      <c r="E10" s="246"/>
      <c r="F10" s="246"/>
      <c r="G10" s="1168" t="s">
        <v>487</v>
      </c>
      <c r="H10" s="1169"/>
      <c r="I10" s="1169"/>
      <c r="J10" s="1170"/>
      <c r="K10" s="269">
        <v>117405</v>
      </c>
      <c r="L10" s="270">
        <v>11899</v>
      </c>
      <c r="M10" s="271">
        <v>10922</v>
      </c>
      <c r="N10" s="272">
        <v>8.9</v>
      </c>
    </row>
    <row r="11" spans="1:16" ht="13.5" customHeight="1">
      <c r="A11" s="250"/>
      <c r="B11" s="246"/>
      <c r="C11" s="246"/>
      <c r="D11" s="246"/>
      <c r="E11" s="246"/>
      <c r="F11" s="246"/>
      <c r="G11" s="1168" t="s">
        <v>488</v>
      </c>
      <c r="H11" s="1169"/>
      <c r="I11" s="1169"/>
      <c r="J11" s="1170"/>
      <c r="K11" s="269">
        <v>192279</v>
      </c>
      <c r="L11" s="270">
        <v>19487</v>
      </c>
      <c r="M11" s="271">
        <v>18462</v>
      </c>
      <c r="N11" s="272">
        <v>5.6</v>
      </c>
    </row>
    <row r="12" spans="1:16" ht="13.5" customHeight="1">
      <c r="A12" s="250"/>
      <c r="B12" s="246"/>
      <c r="C12" s="246"/>
      <c r="D12" s="246"/>
      <c r="E12" s="246"/>
      <c r="F12" s="246"/>
      <c r="G12" s="1168" t="s">
        <v>489</v>
      </c>
      <c r="H12" s="1169"/>
      <c r="I12" s="1169"/>
      <c r="J12" s="1170"/>
      <c r="K12" s="269">
        <v>66037</v>
      </c>
      <c r="L12" s="270">
        <v>6693</v>
      </c>
      <c r="M12" s="271">
        <v>746</v>
      </c>
      <c r="N12" s="272">
        <v>797.2</v>
      </c>
    </row>
    <row r="13" spans="1:16" ht="13.5" customHeight="1">
      <c r="A13" s="250"/>
      <c r="B13" s="246"/>
      <c r="C13" s="246"/>
      <c r="D13" s="246"/>
      <c r="E13" s="246"/>
      <c r="F13" s="246"/>
      <c r="G13" s="1168" t="s">
        <v>490</v>
      </c>
      <c r="H13" s="1169"/>
      <c r="I13" s="1169"/>
      <c r="J13" s="1170"/>
      <c r="K13" s="269" t="s">
        <v>491</v>
      </c>
      <c r="L13" s="270" t="s">
        <v>491</v>
      </c>
      <c r="M13" s="271" t="s">
        <v>491</v>
      </c>
      <c r="N13" s="272" t="s">
        <v>491</v>
      </c>
    </row>
    <row r="14" spans="1:16" ht="13.5" customHeight="1">
      <c r="A14" s="250"/>
      <c r="B14" s="246"/>
      <c r="C14" s="246"/>
      <c r="D14" s="246"/>
      <c r="E14" s="246"/>
      <c r="F14" s="246"/>
      <c r="G14" s="1168" t="s">
        <v>492</v>
      </c>
      <c r="H14" s="1169"/>
      <c r="I14" s="1169"/>
      <c r="J14" s="1170"/>
      <c r="K14" s="269">
        <v>34404</v>
      </c>
      <c r="L14" s="270">
        <v>3487</v>
      </c>
      <c r="M14" s="271">
        <v>5201</v>
      </c>
      <c r="N14" s="272">
        <v>-33</v>
      </c>
    </row>
    <row r="15" spans="1:16" ht="13.5" customHeight="1">
      <c r="A15" s="250"/>
      <c r="B15" s="246"/>
      <c r="C15" s="246"/>
      <c r="D15" s="246"/>
      <c r="E15" s="246"/>
      <c r="F15" s="246"/>
      <c r="G15" s="1168" t="s">
        <v>493</v>
      </c>
      <c r="H15" s="1169"/>
      <c r="I15" s="1169"/>
      <c r="J15" s="1170"/>
      <c r="K15" s="269">
        <v>29987</v>
      </c>
      <c r="L15" s="270">
        <v>3039</v>
      </c>
      <c r="M15" s="271">
        <v>2624</v>
      </c>
      <c r="N15" s="272">
        <v>15.8</v>
      </c>
    </row>
    <row r="16" spans="1:16">
      <c r="A16" s="250"/>
      <c r="B16" s="246"/>
      <c r="C16" s="246"/>
      <c r="D16" s="246"/>
      <c r="E16" s="246"/>
      <c r="F16" s="246"/>
      <c r="G16" s="1171" t="s">
        <v>494</v>
      </c>
      <c r="H16" s="1172"/>
      <c r="I16" s="1172"/>
      <c r="J16" s="1173"/>
      <c r="K16" s="270">
        <v>-121275</v>
      </c>
      <c r="L16" s="270">
        <v>-12291</v>
      </c>
      <c r="M16" s="271">
        <v>-12273</v>
      </c>
      <c r="N16" s="272">
        <v>0.1</v>
      </c>
    </row>
    <row r="17" spans="1:16">
      <c r="A17" s="250"/>
      <c r="B17" s="246"/>
      <c r="C17" s="246"/>
      <c r="D17" s="246"/>
      <c r="E17" s="246"/>
      <c r="F17" s="246"/>
      <c r="G17" s="1171" t="s">
        <v>170</v>
      </c>
      <c r="H17" s="1172"/>
      <c r="I17" s="1172"/>
      <c r="J17" s="1173"/>
      <c r="K17" s="270">
        <v>1680624</v>
      </c>
      <c r="L17" s="270">
        <v>170328</v>
      </c>
      <c r="M17" s="271">
        <v>141557</v>
      </c>
      <c r="N17" s="272">
        <v>20.3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5" t="s">
        <v>499</v>
      </c>
      <c r="H21" s="1166"/>
      <c r="I21" s="1166"/>
      <c r="J21" s="1167"/>
      <c r="K21" s="282">
        <v>17.84</v>
      </c>
      <c r="L21" s="283">
        <v>13.44</v>
      </c>
      <c r="M21" s="284">
        <v>4.4000000000000004</v>
      </c>
      <c r="N21" s="251"/>
      <c r="O21" s="285"/>
      <c r="P21" s="281"/>
    </row>
    <row r="22" spans="1:16" s="286" customFormat="1">
      <c r="A22" s="281"/>
      <c r="B22" s="251"/>
      <c r="C22" s="251"/>
      <c r="D22" s="251"/>
      <c r="E22" s="251"/>
      <c r="F22" s="251"/>
      <c r="G22" s="1165" t="s">
        <v>500</v>
      </c>
      <c r="H22" s="1166"/>
      <c r="I22" s="1166"/>
      <c r="J22" s="1167"/>
      <c r="K22" s="287">
        <v>93.2</v>
      </c>
      <c r="L22" s="288">
        <v>94.9</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4" t="s">
        <v>481</v>
      </c>
      <c r="L30" s="256"/>
      <c r="M30" s="257" t="s">
        <v>482</v>
      </c>
      <c r="N30" s="258"/>
    </row>
    <row r="31" spans="1:16">
      <c r="A31" s="250"/>
      <c r="B31" s="246"/>
      <c r="C31" s="246"/>
      <c r="D31" s="246"/>
      <c r="E31" s="246"/>
      <c r="F31" s="246"/>
      <c r="G31" s="259"/>
      <c r="H31" s="260"/>
      <c r="I31" s="260"/>
      <c r="J31" s="261"/>
      <c r="K31" s="1155"/>
      <c r="L31" s="262" t="s">
        <v>483</v>
      </c>
      <c r="M31" s="263" t="s">
        <v>484</v>
      </c>
      <c r="N31" s="264" t="s">
        <v>485</v>
      </c>
    </row>
    <row r="32" spans="1:16" ht="27" customHeight="1">
      <c r="A32" s="250"/>
      <c r="B32" s="246"/>
      <c r="C32" s="246"/>
      <c r="D32" s="246"/>
      <c r="E32" s="246"/>
      <c r="F32" s="246"/>
      <c r="G32" s="1156" t="s">
        <v>504</v>
      </c>
      <c r="H32" s="1157"/>
      <c r="I32" s="1157"/>
      <c r="J32" s="1158"/>
      <c r="K32" s="296">
        <v>418761</v>
      </c>
      <c r="L32" s="296">
        <v>42441</v>
      </c>
      <c r="M32" s="297">
        <v>70006</v>
      </c>
      <c r="N32" s="298">
        <v>-39.4</v>
      </c>
    </row>
    <row r="33" spans="1:16" ht="13.5" customHeight="1">
      <c r="A33" s="250"/>
      <c r="B33" s="246"/>
      <c r="C33" s="246"/>
      <c r="D33" s="246"/>
      <c r="E33" s="246"/>
      <c r="F33" s="246"/>
      <c r="G33" s="1156" t="s">
        <v>505</v>
      </c>
      <c r="H33" s="1157"/>
      <c r="I33" s="1157"/>
      <c r="J33" s="1158"/>
      <c r="K33" s="296" t="s">
        <v>491</v>
      </c>
      <c r="L33" s="296" t="s">
        <v>491</v>
      </c>
      <c r="M33" s="297" t="s">
        <v>491</v>
      </c>
      <c r="N33" s="298" t="s">
        <v>491</v>
      </c>
    </row>
    <row r="34" spans="1:16" ht="27" customHeight="1">
      <c r="A34" s="250"/>
      <c r="B34" s="246"/>
      <c r="C34" s="246"/>
      <c r="D34" s="246"/>
      <c r="E34" s="246"/>
      <c r="F34" s="246"/>
      <c r="G34" s="1156" t="s">
        <v>506</v>
      </c>
      <c r="H34" s="1157"/>
      <c r="I34" s="1157"/>
      <c r="J34" s="1158"/>
      <c r="K34" s="296">
        <v>410</v>
      </c>
      <c r="L34" s="296">
        <v>42</v>
      </c>
      <c r="M34" s="297">
        <v>1</v>
      </c>
      <c r="N34" s="298">
        <v>4100</v>
      </c>
    </row>
    <row r="35" spans="1:16" ht="27" customHeight="1">
      <c r="A35" s="250"/>
      <c r="B35" s="246"/>
      <c r="C35" s="246"/>
      <c r="D35" s="246"/>
      <c r="E35" s="246"/>
      <c r="F35" s="246"/>
      <c r="G35" s="1156" t="s">
        <v>507</v>
      </c>
      <c r="H35" s="1157"/>
      <c r="I35" s="1157"/>
      <c r="J35" s="1158"/>
      <c r="K35" s="296">
        <v>324779</v>
      </c>
      <c r="L35" s="296">
        <v>32916</v>
      </c>
      <c r="M35" s="297">
        <v>19095</v>
      </c>
      <c r="N35" s="298">
        <v>72.400000000000006</v>
      </c>
    </row>
    <row r="36" spans="1:16" ht="27" customHeight="1">
      <c r="A36" s="250"/>
      <c r="B36" s="246"/>
      <c r="C36" s="246"/>
      <c r="D36" s="246"/>
      <c r="E36" s="246"/>
      <c r="F36" s="246"/>
      <c r="G36" s="1156" t="s">
        <v>508</v>
      </c>
      <c r="H36" s="1157"/>
      <c r="I36" s="1157"/>
      <c r="J36" s="1158"/>
      <c r="K36" s="296">
        <v>187476</v>
      </c>
      <c r="L36" s="296">
        <v>19000</v>
      </c>
      <c r="M36" s="297">
        <v>5066</v>
      </c>
      <c r="N36" s="298">
        <v>275</v>
      </c>
    </row>
    <row r="37" spans="1:16" ht="13.5" customHeight="1">
      <c r="A37" s="250"/>
      <c r="B37" s="246"/>
      <c r="C37" s="246"/>
      <c r="D37" s="246"/>
      <c r="E37" s="246"/>
      <c r="F37" s="246"/>
      <c r="G37" s="1156" t="s">
        <v>509</v>
      </c>
      <c r="H37" s="1157"/>
      <c r="I37" s="1157"/>
      <c r="J37" s="1158"/>
      <c r="K37" s="296" t="s">
        <v>491</v>
      </c>
      <c r="L37" s="296" t="s">
        <v>491</v>
      </c>
      <c r="M37" s="297">
        <v>1361</v>
      </c>
      <c r="N37" s="298" t="s">
        <v>491</v>
      </c>
    </row>
    <row r="38" spans="1:16" ht="27" customHeight="1">
      <c r="A38" s="250"/>
      <c r="B38" s="246"/>
      <c r="C38" s="246"/>
      <c r="D38" s="246"/>
      <c r="E38" s="246"/>
      <c r="F38" s="246"/>
      <c r="G38" s="1159" t="s">
        <v>510</v>
      </c>
      <c r="H38" s="1160"/>
      <c r="I38" s="1160"/>
      <c r="J38" s="1161"/>
      <c r="K38" s="299">
        <v>1663</v>
      </c>
      <c r="L38" s="299">
        <v>169</v>
      </c>
      <c r="M38" s="300">
        <v>15</v>
      </c>
      <c r="N38" s="301">
        <v>1026.7</v>
      </c>
      <c r="O38" s="295"/>
    </row>
    <row r="39" spans="1:16">
      <c r="A39" s="250"/>
      <c r="B39" s="246"/>
      <c r="C39" s="246"/>
      <c r="D39" s="246"/>
      <c r="E39" s="246"/>
      <c r="F39" s="246"/>
      <c r="G39" s="1159" t="s">
        <v>511</v>
      </c>
      <c r="H39" s="1160"/>
      <c r="I39" s="1160"/>
      <c r="J39" s="1161"/>
      <c r="K39" s="302">
        <v>-68415</v>
      </c>
      <c r="L39" s="302">
        <v>-6934</v>
      </c>
      <c r="M39" s="303">
        <v>-2978</v>
      </c>
      <c r="N39" s="304">
        <v>132.80000000000001</v>
      </c>
      <c r="O39" s="295"/>
    </row>
    <row r="40" spans="1:16" ht="27" customHeight="1">
      <c r="A40" s="250"/>
      <c r="B40" s="246"/>
      <c r="C40" s="246"/>
      <c r="D40" s="246"/>
      <c r="E40" s="246"/>
      <c r="F40" s="246"/>
      <c r="G40" s="1156" t="s">
        <v>512</v>
      </c>
      <c r="H40" s="1157"/>
      <c r="I40" s="1157"/>
      <c r="J40" s="1158"/>
      <c r="K40" s="302">
        <v>-559713</v>
      </c>
      <c r="L40" s="302">
        <v>-56726</v>
      </c>
      <c r="M40" s="303">
        <v>-63538</v>
      </c>
      <c r="N40" s="304">
        <v>-10.7</v>
      </c>
      <c r="O40" s="295"/>
    </row>
    <row r="41" spans="1:16">
      <c r="A41" s="250"/>
      <c r="B41" s="246"/>
      <c r="C41" s="246"/>
      <c r="D41" s="246"/>
      <c r="E41" s="246"/>
      <c r="F41" s="246"/>
      <c r="G41" s="1162" t="s">
        <v>281</v>
      </c>
      <c r="H41" s="1163"/>
      <c r="I41" s="1163"/>
      <c r="J41" s="1164"/>
      <c r="K41" s="296">
        <v>304961</v>
      </c>
      <c r="L41" s="302">
        <v>30907</v>
      </c>
      <c r="M41" s="303">
        <v>29028</v>
      </c>
      <c r="N41" s="304">
        <v>6.5</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49" t="s">
        <v>481</v>
      </c>
      <c r="J49" s="1151" t="s">
        <v>516</v>
      </c>
      <c r="K49" s="1152"/>
      <c r="L49" s="1152"/>
      <c r="M49" s="1152"/>
      <c r="N49" s="1153"/>
    </row>
    <row r="50" spans="1:14">
      <c r="A50" s="250"/>
      <c r="B50" s="246"/>
      <c r="C50" s="246"/>
      <c r="D50" s="246"/>
      <c r="E50" s="246"/>
      <c r="F50" s="246"/>
      <c r="G50" s="314"/>
      <c r="H50" s="315"/>
      <c r="I50" s="1150"/>
      <c r="J50" s="316" t="s">
        <v>517</v>
      </c>
      <c r="K50" s="317" t="s">
        <v>518</v>
      </c>
      <c r="L50" s="318" t="s">
        <v>519</v>
      </c>
      <c r="M50" s="319" t="s">
        <v>520</v>
      </c>
      <c r="N50" s="320" t="s">
        <v>521</v>
      </c>
    </row>
    <row r="51" spans="1:14">
      <c r="A51" s="250"/>
      <c r="B51" s="246"/>
      <c r="C51" s="246"/>
      <c r="D51" s="246"/>
      <c r="E51" s="246"/>
      <c r="F51" s="246"/>
      <c r="G51" s="312" t="s">
        <v>522</v>
      </c>
      <c r="H51" s="313"/>
      <c r="I51" s="321">
        <v>2528493</v>
      </c>
      <c r="J51" s="322">
        <v>243475</v>
      </c>
      <c r="K51" s="323">
        <v>-1.1000000000000001</v>
      </c>
      <c r="L51" s="324">
        <v>66496</v>
      </c>
      <c r="M51" s="325">
        <v>-6.2</v>
      </c>
      <c r="N51" s="326">
        <v>5.0999999999999996</v>
      </c>
    </row>
    <row r="52" spans="1:14">
      <c r="A52" s="250"/>
      <c r="B52" s="246"/>
      <c r="C52" s="246"/>
      <c r="D52" s="246"/>
      <c r="E52" s="246"/>
      <c r="F52" s="246"/>
      <c r="G52" s="327"/>
      <c r="H52" s="328" t="s">
        <v>523</v>
      </c>
      <c r="I52" s="329">
        <v>2071738</v>
      </c>
      <c r="J52" s="330">
        <v>199493</v>
      </c>
      <c r="K52" s="331">
        <v>8.3000000000000007</v>
      </c>
      <c r="L52" s="332">
        <v>36530</v>
      </c>
      <c r="M52" s="333">
        <v>-8.4</v>
      </c>
      <c r="N52" s="334">
        <v>16.7</v>
      </c>
    </row>
    <row r="53" spans="1:14">
      <c r="A53" s="250"/>
      <c r="B53" s="246"/>
      <c r="C53" s="246"/>
      <c r="D53" s="246"/>
      <c r="E53" s="246"/>
      <c r="F53" s="246"/>
      <c r="G53" s="312" t="s">
        <v>524</v>
      </c>
      <c r="H53" s="313"/>
      <c r="I53" s="321">
        <v>1870428</v>
      </c>
      <c r="J53" s="322">
        <v>182196</v>
      </c>
      <c r="K53" s="323">
        <v>-25.2</v>
      </c>
      <c r="L53" s="324">
        <v>82748</v>
      </c>
      <c r="M53" s="325">
        <v>24.4</v>
      </c>
      <c r="N53" s="326">
        <v>-49.6</v>
      </c>
    </row>
    <row r="54" spans="1:14">
      <c r="A54" s="250"/>
      <c r="B54" s="246"/>
      <c r="C54" s="246"/>
      <c r="D54" s="246"/>
      <c r="E54" s="246"/>
      <c r="F54" s="246"/>
      <c r="G54" s="327"/>
      <c r="H54" s="328" t="s">
        <v>523</v>
      </c>
      <c r="I54" s="329">
        <v>1149911</v>
      </c>
      <c r="J54" s="330">
        <v>112012</v>
      </c>
      <c r="K54" s="331">
        <v>-43.9</v>
      </c>
      <c r="L54" s="332">
        <v>44732</v>
      </c>
      <c r="M54" s="333">
        <v>22.5</v>
      </c>
      <c r="N54" s="334">
        <v>-66.400000000000006</v>
      </c>
    </row>
    <row r="55" spans="1:14">
      <c r="A55" s="250"/>
      <c r="B55" s="246"/>
      <c r="C55" s="246"/>
      <c r="D55" s="246"/>
      <c r="E55" s="246"/>
      <c r="F55" s="246"/>
      <c r="G55" s="312" t="s">
        <v>525</v>
      </c>
      <c r="H55" s="313"/>
      <c r="I55" s="321">
        <v>1222846</v>
      </c>
      <c r="J55" s="322">
        <v>121170</v>
      </c>
      <c r="K55" s="323">
        <v>-33.5</v>
      </c>
      <c r="L55" s="324">
        <v>91837</v>
      </c>
      <c r="M55" s="325">
        <v>11</v>
      </c>
      <c r="N55" s="326">
        <v>-44.5</v>
      </c>
    </row>
    <row r="56" spans="1:14">
      <c r="A56" s="250"/>
      <c r="B56" s="246"/>
      <c r="C56" s="246"/>
      <c r="D56" s="246"/>
      <c r="E56" s="246"/>
      <c r="F56" s="246"/>
      <c r="G56" s="327"/>
      <c r="H56" s="328" t="s">
        <v>523</v>
      </c>
      <c r="I56" s="329">
        <v>842117</v>
      </c>
      <c r="J56" s="330">
        <v>83444</v>
      </c>
      <c r="K56" s="331">
        <v>-25.5</v>
      </c>
      <c r="L56" s="332">
        <v>54439</v>
      </c>
      <c r="M56" s="333">
        <v>21.7</v>
      </c>
      <c r="N56" s="334">
        <v>-47.2</v>
      </c>
    </row>
    <row r="57" spans="1:14">
      <c r="A57" s="250"/>
      <c r="B57" s="246"/>
      <c r="C57" s="246"/>
      <c r="D57" s="246"/>
      <c r="E57" s="246"/>
      <c r="F57" s="246"/>
      <c r="G57" s="312" t="s">
        <v>526</v>
      </c>
      <c r="H57" s="313"/>
      <c r="I57" s="321">
        <v>2687765</v>
      </c>
      <c r="J57" s="322">
        <v>267973</v>
      </c>
      <c r="K57" s="323">
        <v>121.2</v>
      </c>
      <c r="L57" s="324">
        <v>109920</v>
      </c>
      <c r="M57" s="325">
        <v>19.7</v>
      </c>
      <c r="N57" s="326">
        <v>101.5</v>
      </c>
    </row>
    <row r="58" spans="1:14">
      <c r="A58" s="250"/>
      <c r="B58" s="246"/>
      <c r="C58" s="246"/>
      <c r="D58" s="246"/>
      <c r="E58" s="246"/>
      <c r="F58" s="246"/>
      <c r="G58" s="327"/>
      <c r="H58" s="328" t="s">
        <v>523</v>
      </c>
      <c r="I58" s="329">
        <v>2151312</v>
      </c>
      <c r="J58" s="330">
        <v>214488</v>
      </c>
      <c r="K58" s="331">
        <v>157</v>
      </c>
      <c r="L58" s="332">
        <v>62739</v>
      </c>
      <c r="M58" s="333">
        <v>15.2</v>
      </c>
      <c r="N58" s="334">
        <v>141.80000000000001</v>
      </c>
    </row>
    <row r="59" spans="1:14">
      <c r="A59" s="250"/>
      <c r="B59" s="246"/>
      <c r="C59" s="246"/>
      <c r="D59" s="246"/>
      <c r="E59" s="246"/>
      <c r="F59" s="246"/>
      <c r="G59" s="312" t="s">
        <v>527</v>
      </c>
      <c r="H59" s="313"/>
      <c r="I59" s="321">
        <v>3705026</v>
      </c>
      <c r="J59" s="322">
        <v>375497</v>
      </c>
      <c r="K59" s="323">
        <v>40.1</v>
      </c>
      <c r="L59" s="324">
        <v>119882</v>
      </c>
      <c r="M59" s="325">
        <v>9.1</v>
      </c>
      <c r="N59" s="326">
        <v>31</v>
      </c>
    </row>
    <row r="60" spans="1:14">
      <c r="A60" s="250"/>
      <c r="B60" s="246"/>
      <c r="C60" s="246"/>
      <c r="D60" s="246"/>
      <c r="E60" s="246"/>
      <c r="F60" s="246"/>
      <c r="G60" s="327"/>
      <c r="H60" s="328" t="s">
        <v>523</v>
      </c>
      <c r="I60" s="335">
        <v>2272182</v>
      </c>
      <c r="J60" s="330">
        <v>230281</v>
      </c>
      <c r="K60" s="331">
        <v>7.4</v>
      </c>
      <c r="L60" s="332">
        <v>66481</v>
      </c>
      <c r="M60" s="333">
        <v>6</v>
      </c>
      <c r="N60" s="334">
        <v>1.4</v>
      </c>
    </row>
    <row r="61" spans="1:14">
      <c r="A61" s="250"/>
      <c r="B61" s="246"/>
      <c r="C61" s="246"/>
      <c r="D61" s="246"/>
      <c r="E61" s="246"/>
      <c r="F61" s="246"/>
      <c r="G61" s="312" t="s">
        <v>528</v>
      </c>
      <c r="H61" s="336"/>
      <c r="I61" s="337">
        <v>2402912</v>
      </c>
      <c r="J61" s="338">
        <v>238062</v>
      </c>
      <c r="K61" s="339">
        <v>20.3</v>
      </c>
      <c r="L61" s="340">
        <v>94177</v>
      </c>
      <c r="M61" s="341">
        <v>11.6</v>
      </c>
      <c r="N61" s="326">
        <v>8.6999999999999993</v>
      </c>
    </row>
    <row r="62" spans="1:14">
      <c r="A62" s="250"/>
      <c r="B62" s="246"/>
      <c r="C62" s="246"/>
      <c r="D62" s="246"/>
      <c r="E62" s="246"/>
      <c r="F62" s="246"/>
      <c r="G62" s="327"/>
      <c r="H62" s="328" t="s">
        <v>523</v>
      </c>
      <c r="I62" s="329">
        <v>1697452</v>
      </c>
      <c r="J62" s="330">
        <v>167944</v>
      </c>
      <c r="K62" s="331">
        <v>20.7</v>
      </c>
      <c r="L62" s="332">
        <v>52984</v>
      </c>
      <c r="M62" s="333">
        <v>11.4</v>
      </c>
      <c r="N62" s="334">
        <v>9.3000000000000007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8" zoomScale="70" zoomScaleNormal="70" zoomScaleSheetLayoutView="55" workbookViewId="0">
      <selection activeCell="J104" sqref="J10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election activeCell="I102" sqref="I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4" t="s">
        <v>3</v>
      </c>
      <c r="D47" s="1174"/>
      <c r="E47" s="1175"/>
      <c r="F47" s="11">
        <v>10.91</v>
      </c>
      <c r="G47" s="12">
        <v>12.66</v>
      </c>
      <c r="H47" s="12">
        <v>14.23</v>
      </c>
      <c r="I47" s="12">
        <v>13.8</v>
      </c>
      <c r="J47" s="13">
        <v>18.809999999999999</v>
      </c>
    </row>
    <row r="48" spans="2:10" ht="57.75" customHeight="1">
      <c r="B48" s="14"/>
      <c r="C48" s="1176" t="s">
        <v>4</v>
      </c>
      <c r="D48" s="1176"/>
      <c r="E48" s="1177"/>
      <c r="F48" s="15">
        <v>6.18</v>
      </c>
      <c r="G48" s="16">
        <v>7.75</v>
      </c>
      <c r="H48" s="16">
        <v>9.19</v>
      </c>
      <c r="I48" s="16">
        <v>10.39</v>
      </c>
      <c r="J48" s="17">
        <v>10.39</v>
      </c>
    </row>
    <row r="49" spans="2:10" ht="57.75" customHeight="1" thickBot="1">
      <c r="B49" s="18"/>
      <c r="C49" s="1178" t="s">
        <v>5</v>
      </c>
      <c r="D49" s="1178"/>
      <c r="E49" s="1179"/>
      <c r="F49" s="19" t="s">
        <v>535</v>
      </c>
      <c r="G49" s="20">
        <v>2.69</v>
      </c>
      <c r="H49" s="20">
        <v>2.68</v>
      </c>
      <c r="I49" s="20">
        <v>1.49</v>
      </c>
      <c r="J49" s="21">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2018-03-07T23:58:25Z</cp:lastPrinted>
  <dcterms:created xsi:type="dcterms:W3CDTF">2018-01-24T04:49:30Z</dcterms:created>
  <dcterms:modified xsi:type="dcterms:W3CDTF">2018-11-21T23:33:13Z</dcterms:modified>
</cp:coreProperties>
</file>