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22C1FBDB-40EB-4C21-8D5E-B349D89DFE9A}"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C36" i="10"/>
  <c r="AM35" i="10"/>
  <c r="C35" i="10"/>
  <c r="CO34" i="10"/>
  <c r="CO35" i="10" s="1"/>
  <c r="CO36" i="10" s="1"/>
  <c r="BW34" i="10"/>
  <c r="BW35" i="10" s="1"/>
  <c r="BW36" i="10" s="1"/>
  <c r="BW37" i="10" s="1"/>
  <c r="BW38" i="10" s="1"/>
  <c r="BW39" i="10" s="1"/>
  <c r="BW40" i="10" s="1"/>
  <c r="BW41" i="10" s="1"/>
  <c r="BW42" i="10" s="1"/>
  <c r="BW43" i="10" s="1"/>
  <c r="AM34" i="10"/>
  <c r="U34" i="10"/>
  <c r="U35" i="10" s="1"/>
  <c r="U36" i="10" s="1"/>
  <c r="U37" i="10" s="1"/>
  <c r="U38"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<sst xmlns="http://schemas.openxmlformats.org/spreadsheetml/2006/main" count="1135" uniqueCount="611">
  <si>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</si>
  <si>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</si>
  <si>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</si>
  <si>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</si>
  <si>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</si>
  <si>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</si>
  <si>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</si>
  <si>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</si>
  <si>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</si>
  <si>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</si>
  <si>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</si>
  <si>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</si>
  <si>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</si>
  <si>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</si>
  <si>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</si>
  <si>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</si>
  <si>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</si>
  <si>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</si>
  <si>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</si>
  <si>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</si>
  <si>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</si>
  <si>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</si>
  <si>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</si>
  <si>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</si>
  <si>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</si>
  <si>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</si>
  <si>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</si>
  <si>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</si>
  <si>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</si>
  <si>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</si>
  <si>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</si>
  <si>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</si>
  <si>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</si>
  <si>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</si>
  <si>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</si>
  <si>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</si>
  <si>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</si>
  <si>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</si>
  <si>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</si>
  <si>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</si>
  <si>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</si>
  <si>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</si>
  <si>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</si>
  <si>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</si>
  <si>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</si>
  <si>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</si>
  <si>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</si>
  <si>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</si>
  <si>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</si>
  <si>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</si>
  <si>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</si>
  <si>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</si>
  <si>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</si>
  <si>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</si>
  <si>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</si>
  <si>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</si>
  <si>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</si>
  <si>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</si>
  <si>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</si>
  <si>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</si>
  <si>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</si>
  <si>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</si>
  <si>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</si>
  <si>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</si>
  <si>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</si>
  <si>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</si>
  <si>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</si>
  <si>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</si>
  <si>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</si>
  <si>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</si>
  <si>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</si>
  <si>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</si>
  <si>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</si>
  <si>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</si>
  <si>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</si>
  <si>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</si>
  <si>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</si>
  <si>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</si>
  <si>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</si>
  <si>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</si>
  <si>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</si>
  <si>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</si>
  <si>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</si>
  <si>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</si>
  <si>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</si>
  <si>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</si>
  <si>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</si>
  <si>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</si>
  <si>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</si>
  <si>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</si>
  <si>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</si>
  <si>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</si>
  <si>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</si>
  <si>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</si>
  <si>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</si>
  <si>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</si>
  <si>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</si>
  <si>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</si>
  <si>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</si>
  <si>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</si>
  <si>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</si>
  <si>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</si>
  <si>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</si>
  <si>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</si>
  <si>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</si>
  <si>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</si>
  <si>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</si>
  <si>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</si>
  <si>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</si>
  <si>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</si>
  <si>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</si>
  <si>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</si>
  <si>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</si>
  <si>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</si>
  <si>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</si>
  <si>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</si>
  <si>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</si>
  <si>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</si>
  <si>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</si>
  <si>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</si>
  <si>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</si>
  <si>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</si>
  <si>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</si>
  <si>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</si>
  <si>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</si>
  <si>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</si>
  <si>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</si>
  <si>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</si>
  <si>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</si>
  <si>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</si>
  <si>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</si>
  <si>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</si>
  <si>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</si>
  <si>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</si>
  <si>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</si>
  <si>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</si>
  <si>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</si>
  <si>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</si>
  <si>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</si>
  <si>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</si>
  <si>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</si>
  <si>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</si>
  <si>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</si>
  <si>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</si>
  <si>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</si>
  <si>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</si>
  <si>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</si>
  <si>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</si>
  <si>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</si>
  <si>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</si>
  <si>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</si>
  <si>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</si>
  <si>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</si>
  <si>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</si>
  <si>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</si>
  <si>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</si>
  <si>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</si>
  <si>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</si>
  <si>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</si>
  <si>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</si>
  <si>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</si>
  <si>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</si>
  <si>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</si>
  <si>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</si>
  <si>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</si>
  <si>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</si>
  <si>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</si>
  <si>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</si>
  <si>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</si>
  <si>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</si>
  <si>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</si>
  <si>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</si>
  <si>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</si>
  <si>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</si>
  <si>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</si>
  <si>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</si>
  <si>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</si>
  <si>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</si>
  <si>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</si>
  <si>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</si>
  <si>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</si>
  <si>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</si>
  <si>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</si>
  <si>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</si>
  <si>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</si>
  <si>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</si>
  <si>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</si>
  <si>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</si>
  <si>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</si>
  <si>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</si>
  <si>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</si>
  <si>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</si>
  <si>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</si>
  <si>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</si>
  <si>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</si>
  <si>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</si>
  <si>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</si>
  <si>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</si>
  <si>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</si>
  <si>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</si>
  <si>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</si>
  <si>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</si>
  <si>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</si>
  <si>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</si>
  <si>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</si>
  <si>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</si>
  <si>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</si>
  <si>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</si>
  <si>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</si>
  <si>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</si>
  <si>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</si>
  <si>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</si>
  <si>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</si>
  <si>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</si>
  <si>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</si>
  <si>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</si>
  <si>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</si>
  <si>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</si>
  <si>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</si>
  <si>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</si>
  <si>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</si>
  <si>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</si>
  <si>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</si>
  <si>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</si>
  <si>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</si>
  <si>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</si>
  <si>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</si>
  <si>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</si>
  <si>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</si>
  <si>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</si>
  <si>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</si>
  <si>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</si>
  <si>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</si>
  <si>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</si>
  <si>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</si>
  <si>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</si>
  <si>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</si>
  <si>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</si>
  <si>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</si>
  <si>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</si>
  <si>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</si>
  <si>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</si>
  <si>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</si>
  <si>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</si>
  <si>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</si>
  <si>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</si>
  <si>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</si>
  <si>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</si>
  <si>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</si>
  <si>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</si>
  <si>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</si>
  <si>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</si>
  <si>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</si>
  <si>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</si>
  <si>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</si>
  <si>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</si>
  <si>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</si>
  <si>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</si>
  <si>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</si>
  <si>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</si>
  <si>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</si>
  <si>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</si>
  <si>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</si>
  <si>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</si>
  <si>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</si>
  <si>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</si>
  <si>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</si>
  <si>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</si>
  <si>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</si>
  <si>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</si>
  <si>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</si>
  <si>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</si>
  <si>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</si>
  <si>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</si>
  <si>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</si>
  <si>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</si>
  <si>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</si>
  <si>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</si>
  <si>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</si>
  <si>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</si>
  <si>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</si>
  <si>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</si>
  <si>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</si>
  <si>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</si>
  <si>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</si>
  <si>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</si>
  <si>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</si>
  <si>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</si>
  <si>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</si>
  <si>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</si>
  <si>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</si>
  <si>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</si>
  <si>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</si>
  <si>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</si>
  <si>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</si>
  <si>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</si>
  <si>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</si>
  <si>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</si>
  <si>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</si>
  <si>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</si>
  <si>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</si>
  <si>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</si>
  <si>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</si>
  <si>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</si>
  <si>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</si>
  <si>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</si>
  <si>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</si>
  <si>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</si>
  <si>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</si>
  <si>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</si>
  <si>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</si>
  <si>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</si>
  <si>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</si>
  <si>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</si>
  <si>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</si>
  <si>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</si>
  <si>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</si>
  <si>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</si>
  <si>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</si>
  <si>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</si>
  <si>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</si>
  <si>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</si>
  <si>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</si>
  <si>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</si>
  <si>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</si>
  <si>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</si>
  <si>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</si>
  <si>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</si>
  <si>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</si>
  <si>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</si>
  <si>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</si>
  <si>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</si>
  <si>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</si>
  <si>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</si>
  <si>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</si>
  <si>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</si>
  <si>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</si>
  <si>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</si>
  <si>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</si>
  <si>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</si>
  <si>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</si>
  <si>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</si>
  <si>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</si>
  <si>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</si>
  <si>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</si>
  <si>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</si>
  <si>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</si>
  <si>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</si>
  <si>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</si>
  <si>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</si>
  <si>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</si>
  <si>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</si>
  <si>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</si>
  <si>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</si>
  <si>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</si>
  <si>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</si>
  <si>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</si>
  <si>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</si>
  <si>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</si>
  <si>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</si>
  <si>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</si>
  <si>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</si>
  <si>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</si>
  <si>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</si>
  <si>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</si>
  <si>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</si>
  <si>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</si>
  <si>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</si>
  <si>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</si>
  <si>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</si>
  <si>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</si>
  <si>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</si>
  <si>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</si>
  <si>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</si>
  <si>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</si>
  <si>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福井県池田町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</si>
  <si>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</si>
  <si>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</si>
  <si>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</si>
  <si>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</si>
  <si>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</si>
  <si>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</si>
  <si>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</si>
  <si>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</si>
  <si>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</si>
  <si>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</si>
  <si>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</si>
  <si>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</si>
  <si>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</si>
  <si>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</si>
  <si>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</si>
  <si>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</si>
  <si>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</si>
  <si>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</si>
  <si>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</si>
  <si>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</si>
  <si>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</si>
  <si>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</si>
  <si>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</si>
  <si>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</si>
  <si>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</si>
  <si>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</si>
  <si>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</si>
  <si>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</si>
  <si>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</si>
  <si>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</si>
  <si>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</si>
  <si>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</si>
  <si>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</si>
  <si>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</si>
  <si>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池田町国民健康保険特別会計</t>
    <phoneticPr fontId="5"/>
  </si>
  <si>
    <t>池田町国民健康保健診療施設特別会計</t>
    <phoneticPr fontId="5"/>
  </si>
  <si>
    <t>池田町介護保険特別会計（保険事業勘定）</t>
    <phoneticPr fontId="5"/>
  </si>
  <si>
    <t>池田町介護保健特別会計（介護サービス事業勘定）</t>
    <phoneticPr fontId="5"/>
  </si>
  <si>
    <t>池田町後期高齢者医療特別会計</t>
    <phoneticPr fontId="5"/>
  </si>
  <si>
    <t>池田町簡易水道特別会計</t>
    <phoneticPr fontId="5"/>
  </si>
  <si>
    <t>法非適用企業</t>
    <phoneticPr fontId="5"/>
  </si>
  <si>
    <t>池田町下水道事業特別会計</t>
    <phoneticPr fontId="5"/>
  </si>
  <si>
    <t>池田町農業集落排水事業特別会計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</si>
  <si>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</si>
  <si>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</si>
  <si>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</si>
  <si>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</si>
  <si>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</si>
  <si>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</si>
  <si>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</si>
  <si>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</si>
  <si>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</si>
  <si>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</si>
  <si>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</si>
  <si>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</si>
  <si>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</si>
  <si>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</si>
  <si>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</si>
  <si>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</si>
  <si>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</si>
  <si>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</si>
  <si>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</si>
  <si>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</si>
  <si>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</si>
  <si>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</si>
  <si>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</si>
  <si>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</si>
  <si>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</si>
  <si>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</si>
  <si>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</si>
  <si>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</si>
  <si>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</si>
  <si>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</si>
  <si>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</si>
  <si>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</si>
  <si>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</si>
  <si>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</si>
  <si>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</si>
  <si>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</si>
  <si>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</si>
  <si>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</si>
  <si>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</si>
  <si>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</si>
  <si>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</si>
  <si>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</si>
  <si>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</si>
  <si>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</si>
  <si>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</si>
  <si>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</si>
  <si>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</si>
  <si>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</si>
  <si>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</si>
  <si>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</si>
  <si>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</si>
  <si>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</si>
  <si>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</si>
  <si>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</si>
  <si>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</si>
  <si>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</si>
  <si>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池田町簡易水道特別会計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</si>
  <si>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</si>
  <si>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</si>
  <si>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池田町下水道事業特別会計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</si>
  <si>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</si>
  <si>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池田町農業集落排水事業特別会計</t>
    <phoneticPr fontId="5"/>
  </si>
  <si>
    <t>(Ｆ)</t>
    <phoneticPr fontId="5"/>
  </si>
  <si>
    <t>池田町介護保険特別会計（介護サービス事業勘定）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</si>
  <si>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</si>
  <si>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</si>
  <si>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</si>
  <si>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</si>
  <si>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</si>
  <si>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</si>
  <si>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</si>
  <si>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</si>
  <si>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</si>
  <si>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</si>
  <si>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</si>
  <si>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</si>
  <si>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</si>
  <si>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</si>
  <si>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</si>
  <si>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</si>
  <si>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</si>
  <si>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</si>
  <si>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</si>
  <si>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</si>
  <si>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</si>
  <si>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</si>
  <si>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</si>
  <si>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</si>
  <si>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</si>
  <si>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</si>
  <si>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</si>
  <si>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</si>
  <si>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</si>
  <si>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</si>
  <si>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</si>
  <si>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</si>
  <si>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</si>
  <si>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</si>
  <si>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</si>
  <si>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</si>
  <si>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</si>
  <si>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</si>
  <si>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</si>
  <si>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</si>
  <si>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</si>
  <si>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</si>
  <si>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</si>
  <si>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</si>
  <si>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</si>
  <si>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</si>
  <si>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</si>
  <si>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</si>
  <si>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</si>
  <si>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</si>
  <si>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</si>
  <si>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</si>
  <si>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</si>
  <si>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</si>
  <si>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</si>
  <si>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</si>
  <si>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</si>
  <si>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</si>
  <si>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</si>
  <si>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</si>
  <si>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</si>
  <si>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</si>
  <si>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</si>
  <si>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</si>
  <si>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</si>
  <si>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</si>
  <si>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</si>
  <si>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</si>
  <si>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</si>
  <si>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</si>
  <si>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</si>
  <si>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</si>
  <si>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</si>
  <si>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</si>
  <si>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</si>
  <si>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</si>
  <si>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</si>
  <si>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</si>
  <si>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</si>
  <si>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</si>
  <si>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</si>
  <si>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</si>
  <si>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</si>
  <si>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</si>
  <si>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52.61</t>
  </si>
  <si>
    <t>▲ 10.62</t>
  </si>
  <si>
    <t>一般会計</t>
  </si>
  <si>
    <t>池田町介護保険特別会計（保険事業勘定）</t>
  </si>
  <si>
    <t>池田町国民健康保健診療施設特別会計</t>
  </si>
  <si>
    <t>池田町国民健康保険特別会計</t>
  </si>
  <si>
    <t>池田町後期高齢者医療特別会計</t>
  </si>
  <si>
    <t>池田町簡易水道特別会計</t>
  </si>
  <si>
    <t>池田町下水道事業特別会計</t>
  </si>
  <si>
    <t>池田町農業集落排水事業特別会計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</si>
  <si>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</si>
  <si>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</si>
  <si>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</si>
  <si>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</si>
  <si>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</si>
  <si>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</si>
  <si>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</si>
  <si>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</si>
  <si>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</si>
  <si>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t>
    <phoneticPr fontId="2"/>
  </si>
  <si>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</si>
  <si>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4">
      <t>シ</t>
    </rPh>
    <rPh sb="4" eb="5">
      <t>マチ</t>
    </rPh>
    <rPh sb="5" eb="7">
      <t>ソウゴウ</t>
    </rPh>
    <rPh sb="7" eb="9">
      <t>ジム</t>
    </rPh>
    <rPh sb="9" eb="11">
      <t>クミアイ</t>
    </rPh>
    <rPh sb="12" eb="14">
      <t>ジギョウ</t>
    </rPh>
    <rPh sb="14" eb="16">
      <t>カイケイ</t>
    </rPh>
    <rPh sb="16" eb="17">
      <t>ブン</t>
    </rPh>
    <phoneticPr fontId="2"/>
  </si>
  <si>
    <t>南越消防組合</t>
    <rPh sb="0" eb="2">
      <t>ナンエツ</t>
    </rPh>
    <rPh sb="2" eb="4">
      <t>ショウボウ</t>
    </rPh>
    <rPh sb="4" eb="6">
      <t>クミアイ</t>
    </rPh>
    <phoneticPr fontId="2"/>
  </si>
  <si>
    <t>南越清掃組合</t>
    <rPh sb="0" eb="2">
      <t>ナンエツ</t>
    </rPh>
    <rPh sb="2" eb="4">
      <t>セイソウ</t>
    </rPh>
    <rPh sb="4" eb="6">
      <t>クミアイ</t>
    </rPh>
    <phoneticPr fontId="2"/>
  </si>
  <si>
    <t>鯖江広域衛生施設組合</t>
    <rPh sb="0" eb="2">
      <t>サバエ</t>
    </rPh>
    <rPh sb="2" eb="4">
      <t>コウイキ</t>
    </rPh>
    <rPh sb="4" eb="6">
      <t>エイセイ</t>
    </rPh>
    <rPh sb="6" eb="8">
      <t>シセツ</t>
    </rPh>
    <rPh sb="8" eb="10">
      <t>クミアイ</t>
    </rPh>
    <phoneticPr fontId="2"/>
  </si>
  <si>
    <t>福井県丹南広域組合</t>
    <rPh sb="0" eb="3">
      <t>フクイケン</t>
    </rPh>
    <rPh sb="3" eb="5">
      <t>タンナン</t>
    </rPh>
    <rPh sb="5" eb="7">
      <t>コウイキ</t>
    </rPh>
    <rPh sb="7" eb="9">
      <t>クミアイ</t>
    </rPh>
    <phoneticPr fontId="2"/>
  </si>
  <si>
    <t>福井県自治会館組合</t>
    <rPh sb="0" eb="3">
      <t>フクイケン</t>
    </rPh>
    <rPh sb="3" eb="5">
      <t>ジチ</t>
    </rPh>
    <rPh sb="5" eb="7">
      <t>カイカン</t>
    </rPh>
    <rPh sb="7" eb="9">
      <t>クミアイ</t>
    </rPh>
    <phoneticPr fontId="2"/>
  </si>
  <si>
    <t>福井県後期高齢者医療広域連合　　　　　　　　　</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</si>
  <si>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</si>
  <si>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公立丹南病院組合</t>
    <rPh sb="0" eb="2">
      <t>コウリツ</t>
    </rPh>
    <rPh sb="2" eb="4">
      <t>タンナン</t>
    </rPh>
    <rPh sb="4" eb="6">
      <t>ビョウイン</t>
    </rPh>
    <rPh sb="6" eb="8">
      <t>クミアイ</t>
    </rPh>
    <phoneticPr fontId="2"/>
  </si>
  <si>
    <t>池田屋</t>
    <rPh sb="0" eb="2">
      <t>イケダ</t>
    </rPh>
    <rPh sb="2" eb="3">
      <t>ヤ</t>
    </rPh>
    <phoneticPr fontId="2"/>
  </si>
  <si>
    <t>池田町農業公社</t>
    <rPh sb="0" eb="2">
      <t>イケダ</t>
    </rPh>
    <rPh sb="2" eb="3">
      <t>マチ</t>
    </rPh>
    <rPh sb="3" eb="5">
      <t>ノウギョウ</t>
    </rPh>
    <rPh sb="5" eb="7">
      <t>コウシャ</t>
    </rPh>
    <phoneticPr fontId="2"/>
  </si>
  <si>
    <t>まちUPいけだ</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</si>
  <si>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</si>
  <si>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</si>
  <si>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該当なしとなっている。有形固定資産減価償却率は、類似団体平均よりも高く、年々増加している。今後、耐用年数を迎える施設の活用方針や長寿命化の方向性を財政状況も踏まえ、決定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</si>
  <si>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</si>
  <si>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</si>
  <si>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</si>
  <si>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</si>
  <si>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</si>
  <si>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</si>
  <si>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</si>
  <si>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実質公債費比率は類似団体を上回り、なお増加傾向にある。今後の施設整備や地方債の発行は慎重に行う必要がある。</t>
    <rPh sb="32" eb="34">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</si>
</sst>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A9010FD-FF83-451F-B0C2-0D315629BFF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D051-48E0-A28B-8983CA4157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308013</c:v>
                </c:pt>
                <c:pt idx="1">
                  <c:v>259138</c:v>
                </c:pt>
                <c:pt idx="2">
                  <c:v>276674</c:v>
                </c:pt>
                <c:pt idx="3">
                  <c:v>331505</c:v>
                </c:pt>
                <c:pt idx="4">
                  <c:v>205575</c:v>
                </c:pt>
              </c:numCache>
            </c:numRef>
          </c:val>
          <c:smooth val="0"/>
          <c:extLst>
            <c:ext xmlns:c16="http://schemas.microsoft.com/office/drawing/2014/chart" uri="{C3380CC4-5D6E-409C-BE32-E72D297353CC}">
              <c16:uniqueId val="{00000001-D051-48E0-A28B-8983CA4157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14.29</c:v>
                </c:pt>
                <c:pt idx="1">
                  <c:v>11.01</c:v>
                </c:pt>
                <c:pt idx="2">
                  <c:v>17.690000000000001</c:v>
                </c:pt>
                <c:pt idx="3">
                  <c:v>18.97</c:v>
                </c:pt>
                <c:pt idx="4">
                  <c:v>25.24</c:v>
                </c:pt>
              </c:numCache>
            </c:numRef>
          </c:val>
          <c:extLst>
            <c:ext xmlns:c16="http://schemas.microsoft.com/office/drawing/2014/chart" uri="{C3380CC4-5D6E-409C-BE32-E72D297353CC}">
              <c16:uniqueId val="{00000000-B3B6-4BD5-8F05-4BDC64952D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75.94</c:v>
                </c:pt>
                <c:pt idx="1">
                  <c:v>67.2</c:v>
                </c:pt>
                <c:pt idx="2">
                  <c:v>68.260000000000005</c:v>
                </c:pt>
                <c:pt idx="3">
                  <c:v>65.02</c:v>
                </c:pt>
                <c:pt idx="4">
                  <c:v>59.19</c:v>
                </c:pt>
              </c:numCache>
            </c:numRef>
          </c:val>
          <c:extLst>
            <c:ext xmlns:c16="http://schemas.microsoft.com/office/drawing/2014/chart" uri="{C3380CC4-5D6E-409C-BE32-E72D297353CC}">
              <c16:uniqueId val="{00000001-B3B6-4BD5-8F05-4BDC64952D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-52.61</c:v>
                </c:pt>
                <c:pt idx="1">
                  <c:v>-10.62</c:v>
                </c:pt>
                <c:pt idx="2">
                  <c:v>7.34</c:v>
                </c:pt>
                <c:pt idx="3">
                  <c:v>2.82</c:v>
                </c:pt>
                <c:pt idx="4">
                  <c:v>8.61</c:v>
                </c:pt>
              </c:numCache>
            </c:numRef>
          </c:val>
          <c:smooth val="0"/>
          <c:extLst>
            <c:ext xmlns:c16="http://schemas.microsoft.com/office/drawing/2014/chart" uri="{C3380CC4-5D6E-409C-BE32-E72D297353CC}">
              <c16:uniqueId val="{00000002-B3B6-4BD5-8F05-4BDC64952D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46A-4A2F-AF6E-FC2A9AC6B8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6A-4A2F-AF6E-FC2A9AC6B8BB}"/>
            </c:ext>
          </c:extLst>
        </c:ser>
        <c:ser>
          <c:idx val="2"/>
          <c:order val="2"/>
          <c:tx>
            <c:strRef>
              <c:f>データシート!$A$29</c:f>
              <c:strCache>
                <c:ptCount val="1"/>
                <c:pt idx="0">
                  <c:v>池田町農業集落排水事業特別会計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46A-4A2F-AF6E-FC2A9AC6B8BB}"/>
            </c:ext>
          </c:extLst>
        </c:ser>
        <c:ser>
          <c:idx val="3"/>
          <c:order val="3"/>
          <c:tx>
            <c:strRef>
              <c:f>データシート!$A$30</c:f>
              <c:strCache>
                <c:ptCount val="1"/>
                <c:pt idx="0">
                  <c:v>池田町下水道事業特別会計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246A-4A2F-AF6E-FC2A9AC6B8BB}"/>
            </c:ext>
          </c:extLst>
        </c:ser>
        <c:ser>
          <c:idx val="4"/>
          <c:order val="4"/>
          <c:tx>
            <c:strRef>
              <c:f>データシート!$A$31</c:f>
              <c:strCache>
                <c:ptCount val="1"/>
                <c:pt idx="0">
                  <c:v>池田町簡易水道特別会計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0.04</c:v>
                </c:pt>
                <c:pt idx="8">
                  <c:v>#N/A</c:v>
                </c:pt>
                <c:pt idx="9">
                  <c:v>0</c:v>
                </c:pt>
              </c:numCache>
            </c:numRef>
          </c:val>
          <c:extLst>
            <c:ext xmlns:c16="http://schemas.microsoft.com/office/drawing/2014/chart" uri="{C3380CC4-5D6E-409C-BE32-E72D297353CC}">
              <c16:uniqueId val="{00000004-246A-4A2F-AF6E-FC2A9AC6B8BB}"/>
            </c:ext>
          </c:extLst>
        </c:ser>
        <c:ser>
          <c:idx val="5"/>
          <c:order val="5"/>
          <c:tx>
            <c:strRef>
              <c:f>データシート!$A$32</c:f>
              <c:strCache>
                <c:ptCount val="1"/>
                <c:pt idx="0">
                  <c:v>池田町後期高齢者医療特別会計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5-246A-4A2F-AF6E-FC2A9AC6B8BB}"/>
            </c:ext>
          </c:extLst>
        </c:ser>
        <c:ser>
          <c:idx val="6"/>
          <c:order val="6"/>
          <c:tx>
            <c:strRef>
              <c:f>データシート!$A$33</c:f>
              <c:strCache>
                <c:ptCount val="1"/>
                <c:pt idx="0">
                  <c:v>池田町国民健康保険特別会計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0.38</c:v>
                </c:pt>
                <c:pt idx="4">
                  <c:v>#N/A</c:v>
                </c:pt>
                <c:pt idx="5">
                  <c:v>0.38</c:v>
                </c:pt>
                <c:pt idx="6">
                  <c:v>#N/A</c:v>
                </c:pt>
                <c:pt idx="7">
                  <c:v>7.0000000000000007E-2</c:v>
                </c:pt>
                <c:pt idx="8">
                  <c:v>#N/A</c:v>
                </c:pt>
                <c:pt idx="9">
                  <c:v>0.56000000000000005</c:v>
                </c:pt>
              </c:numCache>
            </c:numRef>
          </c:val>
          <c:extLst>
            <c:ext xmlns:c16="http://schemas.microsoft.com/office/drawing/2014/chart" uri="{C3380CC4-5D6E-409C-BE32-E72D297353CC}">
              <c16:uniqueId val="{00000006-246A-4A2F-AF6E-FC2A9AC6B8BB}"/>
            </c:ext>
          </c:extLst>
        </c:ser>
        <c:ser>
          <c:idx val="7"/>
          <c:order val="7"/>
          <c:tx>
            <c:strRef>
              <c:f>データシート!$A$34</c:f>
              <c:strCache>
                <c:ptCount val="1"/>
                <c:pt idx="0">
                  <c:v>池田町国民健康保健診療施設特別会計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0.73</c:v>
                </c:pt>
                <c:pt idx="2">
                  <c:v>#N/A</c:v>
                </c:pt>
                <c:pt idx="3">
                  <c:v>0.59</c:v>
                </c:pt>
                <c:pt idx="4">
                  <c:v>#N/A</c:v>
                </c:pt>
                <c:pt idx="5">
                  <c:v>0.77</c:v>
                </c:pt>
                <c:pt idx="6">
                  <c:v>#N/A</c:v>
                </c:pt>
                <c:pt idx="7">
                  <c:v>0.4</c:v>
                </c:pt>
                <c:pt idx="8">
                  <c:v>#N/A</c:v>
                </c:pt>
                <c:pt idx="9">
                  <c:v>0.68</c:v>
                </c:pt>
              </c:numCache>
            </c:numRef>
          </c:val>
          <c:extLst>
            <c:ext xmlns:c16="http://schemas.microsoft.com/office/drawing/2014/chart" uri="{C3380CC4-5D6E-409C-BE32-E72D297353CC}">
              <c16:uniqueId val="{00000007-246A-4A2F-AF6E-FC2A9AC6B8BB}"/>
            </c:ext>
          </c:extLst>
        </c:ser>
        <c:ser>
          <c:idx val="8"/>
          <c:order val="8"/>
          <c:tx>
            <c:strRef>
              <c:f>データシート!$A$35</c:f>
              <c:strCache>
                <c:ptCount val="1"/>
                <c:pt idx="0">
                  <c:v>池田町介護保険特別会計（保険事業勘定）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0.54</c:v>
                </c:pt>
                <c:pt idx="2">
                  <c:v>#N/A</c:v>
                </c:pt>
                <c:pt idx="3">
                  <c:v>0.94</c:v>
                </c:pt>
                <c:pt idx="4">
                  <c:v>#N/A</c:v>
                </c:pt>
                <c:pt idx="5">
                  <c:v>1.26</c:v>
                </c:pt>
                <c:pt idx="6">
                  <c:v>#N/A</c:v>
                </c:pt>
                <c:pt idx="7">
                  <c:v>1.64</c:v>
                </c:pt>
                <c:pt idx="8">
                  <c:v>#N/A</c:v>
                </c:pt>
                <c:pt idx="9">
                  <c:v>1.94</c:v>
                </c:pt>
              </c:numCache>
            </c:numRef>
          </c:val>
          <c:extLst>
            <c:ext xmlns:c16="http://schemas.microsoft.com/office/drawing/2014/chart" uri="{C3380CC4-5D6E-409C-BE32-E72D297353CC}">
              <c16:uniqueId val="{00000008-246A-4A2F-AF6E-FC2A9AC6B8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14.28</c:v>
                </c:pt>
                <c:pt idx="2">
                  <c:v>#N/A</c:v>
                </c:pt>
                <c:pt idx="3">
                  <c:v>11.01</c:v>
                </c:pt>
                <c:pt idx="4">
                  <c:v>#N/A</c:v>
                </c:pt>
                <c:pt idx="5">
                  <c:v>17.68</c:v>
                </c:pt>
                <c:pt idx="6">
                  <c:v>#N/A</c:v>
                </c:pt>
                <c:pt idx="7">
                  <c:v>18.97</c:v>
                </c:pt>
                <c:pt idx="8">
                  <c:v>#N/A</c:v>
                </c:pt>
                <c:pt idx="9">
                  <c:v>25.23</c:v>
                </c:pt>
              </c:numCache>
            </c:numRef>
          </c:val>
          <c:extLst>
            <c:ext xmlns:c16="http://schemas.microsoft.com/office/drawing/2014/chart" uri="{C3380CC4-5D6E-409C-BE32-E72D297353CC}">
              <c16:uniqueId val="{00000009-246A-4A2F-AF6E-FC2A9AC6B8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393</c:v>
                </c:pt>
                <c:pt idx="5">
                  <c:v>446</c:v>
                </c:pt>
                <c:pt idx="8">
                  <c:v>442</c:v>
                </c:pt>
                <c:pt idx="11">
                  <c:v>455</c:v>
                </c:pt>
                <c:pt idx="14">
                  <c:v>474</c:v>
                </c:pt>
              </c:numCache>
            </c:numRef>
          </c:val>
          <c:extLst>
            <c:ext xmlns:c16="http://schemas.microsoft.com/office/drawing/2014/chart" uri="{C3380CC4-5D6E-409C-BE32-E72D297353CC}">
              <c16:uniqueId val="{00000000-EC67-4770-B9F7-DEE35EE981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67-4770-B9F7-DEE35EE981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C67-4770-B9F7-DEE35EE981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c:v>
                </c:pt>
                <c:pt idx="3">
                  <c:v>11</c:v>
                </c:pt>
                <c:pt idx="6">
                  <c:v>13</c:v>
                </c:pt>
                <c:pt idx="9">
                  <c:v>12</c:v>
                </c:pt>
                <c:pt idx="12">
                  <c:v>13</c:v>
                </c:pt>
              </c:numCache>
            </c:numRef>
          </c:val>
          <c:extLst>
            <c:ext xmlns:c16="http://schemas.microsoft.com/office/drawing/2014/chart" uri="{C3380CC4-5D6E-409C-BE32-E72D297353CC}">
              <c16:uniqueId val="{00000003-EC67-4770-B9F7-DEE35EE981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123</c:v>
                </c:pt>
                <c:pt idx="3">
                  <c:v>131</c:v>
                </c:pt>
                <c:pt idx="6">
                  <c:v>132</c:v>
                </c:pt>
                <c:pt idx="9">
                  <c:v>136</c:v>
                </c:pt>
                <c:pt idx="12">
                  <c:v>144</c:v>
                </c:pt>
              </c:numCache>
            </c:numRef>
          </c:val>
          <c:extLst>
            <c:ext xmlns:c16="http://schemas.microsoft.com/office/drawing/2014/chart" uri="{C3380CC4-5D6E-409C-BE32-E72D297353CC}">
              <c16:uniqueId val="{00000004-EC67-4770-B9F7-DEE35EE981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67-4770-B9F7-DEE35EE981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67-4770-B9F7-DEE35EE981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326</c:v>
                </c:pt>
                <c:pt idx="3">
                  <c:v>384</c:v>
                </c:pt>
                <c:pt idx="6">
                  <c:v>395</c:v>
                </c:pt>
                <c:pt idx="9">
                  <c:v>406</c:v>
                </c:pt>
                <c:pt idx="12">
                  <c:v>433</c:v>
                </c:pt>
              </c:numCache>
            </c:numRef>
          </c:val>
          <c:extLst>
            <c:ext xmlns:c16="http://schemas.microsoft.com/office/drawing/2014/chart" uri="{C3380CC4-5D6E-409C-BE32-E72D297353CC}">
              <c16:uniqueId val="{00000007-EC67-4770-B9F7-DEE35EE981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64</c:v>
                </c:pt>
                <c:pt idx="2">
                  <c:v>#N/A</c:v>
                </c:pt>
                <c:pt idx="3">
                  <c:v>#N/A</c:v>
                </c:pt>
                <c:pt idx="4">
                  <c:v>80</c:v>
                </c:pt>
                <c:pt idx="5">
                  <c:v>#N/A</c:v>
                </c:pt>
                <c:pt idx="6">
                  <c:v>#N/A</c:v>
                </c:pt>
                <c:pt idx="7">
                  <c:v>98</c:v>
                </c:pt>
                <c:pt idx="8">
                  <c:v>#N/A</c:v>
                </c:pt>
                <c:pt idx="9">
                  <c:v>#N/A</c:v>
                </c:pt>
                <c:pt idx="10">
                  <c:v>99</c:v>
                </c:pt>
                <c:pt idx="11">
                  <c:v>#N/A</c:v>
                </c:pt>
                <c:pt idx="12">
                  <c:v>#N/A</c:v>
                </c:pt>
                <c:pt idx="13">
                  <c:v>116</c:v>
                </c:pt>
                <c:pt idx="14">
                  <c:v>#N/A</c:v>
                </c:pt>
              </c:numCache>
            </c:numRef>
          </c:val>
          <c:smooth val="0"/>
          <c:extLst>
            <c:ext xmlns:c16="http://schemas.microsoft.com/office/drawing/2014/chart" uri="{C3380CC4-5D6E-409C-BE32-E72D297353CC}">
              <c16:uniqueId val="{00000008-EC67-4770-B9F7-DEE35EE981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4062</c:v>
                </c:pt>
                <c:pt idx="5">
                  <c:v>3874</c:v>
                </c:pt>
                <c:pt idx="8">
                  <c:v>3887</c:v>
                </c:pt>
                <c:pt idx="11">
                  <c:v>3960</c:v>
                </c:pt>
                <c:pt idx="14">
                  <c:v>3754</c:v>
                </c:pt>
              </c:numCache>
            </c:numRef>
          </c:val>
          <c:extLst>
            <c:ext xmlns:c16="http://schemas.microsoft.com/office/drawing/2014/chart" uri="{C3380CC4-5D6E-409C-BE32-E72D297353CC}">
              <c16:uniqueId val="{00000000-FE3D-49F4-B9C7-E7DFF717D1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34</c:v>
                </c:pt>
                <c:pt idx="11">
                  <c:v>85</c:v>
                </c:pt>
                <c:pt idx="14">
                  <c:v>71</c:v>
                </c:pt>
              </c:numCache>
            </c:numRef>
          </c:val>
          <c:extLst>
            <c:ext xmlns:c16="http://schemas.microsoft.com/office/drawing/2014/chart" uri="{C3380CC4-5D6E-409C-BE32-E72D297353CC}">
              <c16:uniqueId val="{00000001-FE3D-49F4-B9C7-E7DFF717D1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3206</c:v>
                </c:pt>
                <c:pt idx="5">
                  <c:v>3218</c:v>
                </c:pt>
                <c:pt idx="8">
                  <c:v>3240</c:v>
                </c:pt>
                <c:pt idx="11">
                  <c:v>3367</c:v>
                </c:pt>
                <c:pt idx="14">
                  <c:v>3498</c:v>
                </c:pt>
              </c:numCache>
            </c:numRef>
          </c:val>
          <c:extLst>
            <c:ext xmlns:c16="http://schemas.microsoft.com/office/drawing/2014/chart" uri="{C3380CC4-5D6E-409C-BE32-E72D297353CC}">
              <c16:uniqueId val="{00000002-FE3D-49F4-B9C7-E7DFF717D1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3D-49F4-B9C7-E7DFF717D1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3D-49F4-B9C7-E7DFF717D1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3D-49F4-B9C7-E7DFF717D1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593</c:v>
                </c:pt>
                <c:pt idx="3">
                  <c:v>609</c:v>
                </c:pt>
                <c:pt idx="6">
                  <c:v>604</c:v>
                </c:pt>
                <c:pt idx="9">
                  <c:v>615</c:v>
                </c:pt>
                <c:pt idx="12">
                  <c:v>589</c:v>
                </c:pt>
              </c:numCache>
            </c:numRef>
          </c:val>
          <c:extLst>
            <c:ext xmlns:c16="http://schemas.microsoft.com/office/drawing/2014/chart" uri="{C3380CC4-5D6E-409C-BE32-E72D297353CC}">
              <c16:uniqueId val="{00000006-FE3D-49F4-B9C7-E7DFF717D1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101</c:v>
                </c:pt>
                <c:pt idx="3">
                  <c:v>100</c:v>
                </c:pt>
                <c:pt idx="6">
                  <c:v>128</c:v>
                </c:pt>
                <c:pt idx="9">
                  <c:v>254</c:v>
                </c:pt>
                <c:pt idx="12">
                  <c:v>246</c:v>
                </c:pt>
              </c:numCache>
            </c:numRef>
          </c:val>
          <c:extLst>
            <c:ext xmlns:c16="http://schemas.microsoft.com/office/drawing/2014/chart" uri="{C3380CC4-5D6E-409C-BE32-E72D297353CC}">
              <c16:uniqueId val="{00000007-FE3D-49F4-B9C7-E7DFF717D1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1194</c:v>
                </c:pt>
                <c:pt idx="3">
                  <c:v>1137</c:v>
                </c:pt>
                <c:pt idx="6">
                  <c:v>1096</c:v>
                </c:pt>
                <c:pt idx="9">
                  <c:v>1087</c:v>
                </c:pt>
                <c:pt idx="12">
                  <c:v>1116</c:v>
                </c:pt>
              </c:numCache>
            </c:numRef>
          </c:val>
          <c:extLst>
            <c:ext xmlns:c16="http://schemas.microsoft.com/office/drawing/2014/chart" uri="{C3380CC4-5D6E-409C-BE32-E72D297353CC}">
              <c16:uniqueId val="{00000008-FE3D-49F4-B9C7-E7DFF717D1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E3D-49F4-B9C7-E7DFF717D1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3283</c:v>
                </c:pt>
                <c:pt idx="3">
                  <c:v>3145</c:v>
                </c:pt>
                <c:pt idx="6">
                  <c:v>3214</c:v>
                </c:pt>
                <c:pt idx="9">
                  <c:v>3385</c:v>
                </c:pt>
                <c:pt idx="12">
                  <c:v>3089</c:v>
                </c:pt>
              </c:numCache>
            </c:numRef>
          </c:val>
          <c:extLst>
            <c:ext xmlns:c16="http://schemas.microsoft.com/office/drawing/2014/chart" uri="{C3380CC4-5D6E-409C-BE32-E72D297353CC}">
              <c16:uniqueId val="{0000000A-FE3D-49F4-B9C7-E7DFF717D1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E3D-49F4-B9C7-E7DFF717D1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1334</c:v>
                </c:pt>
                <c:pt idx="1">
                  <c:v>1345</c:v>
                </c:pt>
                <c:pt idx="2">
                  <c:v>1357</c:v>
                </c:pt>
              </c:numCache>
            </c:numRef>
          </c:val>
          <c:extLst>
            <c:ext xmlns:c16="http://schemas.microsoft.com/office/drawing/2014/chart" uri="{C3380CC4-5D6E-409C-BE32-E72D297353CC}">
              <c16:uniqueId val="{00000000-E2CC-4926-9516-ABBD03A7D1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266</c:v>
                </c:pt>
                <c:pt idx="1">
                  <c:v>271</c:v>
                </c:pt>
                <c:pt idx="2">
                  <c:v>274</c:v>
                </c:pt>
              </c:numCache>
            </c:numRef>
          </c:val>
          <c:extLst>
            <c:ext xmlns:c16="http://schemas.microsoft.com/office/drawing/2014/chart" uri="{C3380CC4-5D6E-409C-BE32-E72D297353CC}">
              <c16:uniqueId val="{00000001-E2CC-4926-9516-ABBD03A7D1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1498</c:v>
                </c:pt>
                <c:pt idx="1">
                  <c:v>1609</c:v>
                </c:pt>
                <c:pt idx="2">
                  <c:v>1726</c:v>
                </c:pt>
              </c:numCache>
            </c:numRef>
          </c:val>
          <c:extLst>
            <c:ext xmlns:c16="http://schemas.microsoft.com/office/drawing/2014/chart" uri="{C3380CC4-5D6E-409C-BE32-E72D297353CC}">
              <c16:uniqueId val="{00000002-E2CC-4926-9516-ABBD03A7D1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{785AB84B-6AE1-4FBA-ABA1-E8CFC760B50D}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4FA-41A5-AECC-9DED7BEEFD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{4F212AE5-08F6-4FD1-A226-84A0184790EF}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FA-41A5-AECC-9DED7BEEFD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{9DCE393D-CCB1-4A36-ACC7-2CF777A12C64}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FA-41A5-AECC-9DED7BEEFD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{66B79687-6BCB-4C08-99D1-BB0821CCE7E9}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FA-41A5-AECC-9DED7BEEFD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{EC2E1FE1-8BFB-445C-B1E4-17E3451875EA}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FA-41A5-AECC-9DED7BEEFD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{96EE7BF8-EA0F-442F-AB1A-E81EF33C2479}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4FA-41A5-AECC-9DED7BEEFD8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{CFE417D4-4D5E-4EEE-AEBB-B21EBCB1045D}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4FA-41A5-AECC-9DED7BEEFD8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{DFC38209-0B4A-4185-9147-B7F7D89A80EB}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4FA-41A5-AECC-9DED7BEEFD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{CA1032E7-D5C2-41B7-B5EC-B4EC37E1FA25}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4FA-41A5-AECC-9DED7BEEFD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67.3</c:v>
                </c:pt>
                <c:pt idx="8">
                  <c:v>68.400000000000006</c:v>
                </c:pt>
                <c:pt idx="16">
                  <c:v>69.2</c:v>
                </c:pt>
                <c:pt idx="24">
                  <c:v>70.5</c:v>
                </c:pt>
                <c:pt idx="32">
                  <c:v>71.7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4FA-41A5-AECC-9DED7BEEFD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{6F0C017F-9CFE-4E0B-A315-173C863BEF4C}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4FA-41A5-AECC-9DED7BEEFD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{689155FD-5A20-44FA-9BD6-8F0F13E4E56B}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FA-41A5-AECC-9DED7BEEFD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{EE16AA97-4C95-4705-9428-69444D1E06FD}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FA-41A5-AECC-9DED7BEEFD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{51C2E206-9751-4112-BB01-A87E57818C19}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FA-41A5-AECC-9DED7BEEFD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{A46A6C95-59E8-4FE3-84FA-91AEB3BAC15C}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FA-41A5-AECC-9DED7BEEFD85}"/>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{E9D39829-2220-4F6F-A0CC-FAC35185F5D7}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4FA-41A5-AECC-9DED7BEEFD85}"/>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{BF119176-19DE-4782-8A1E-03A707CF8246}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4FA-41A5-AECC-9DED7BEEFD85}"/>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{828BECE7-DF92-4B0E-8D1B-B0148E022E70}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4FA-41A5-AECC-9DED7BEEFD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{91B4E769-0AC4-4477-BB30-5EA8121813EE}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4FA-41A5-AECC-9DED7BEEFD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4FA-41A5-AECC-9DED7BEEFD8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{0B63B3A3-57F0-4DD7-BD46-53F79C803A62}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2C0-4A5F-98D1-F556FA8DE9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{C9F0B5F8-5298-4109-86C1-093BA7229D64}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C0-4A5F-98D1-F556FA8DE9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{7D62402D-6DF7-4604-A10B-EBA5DF5B4C40}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C0-4A5F-98D1-F556FA8DE9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{AA8F7D0B-DEC1-4C57-9B1B-B21C2127202A}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C0-4A5F-98D1-F556FA8DE9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{FB539565-27B9-4C5D-867D-7847B68AEC0A}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C0-4A5F-98D1-F556FA8DE99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{FDDACD4F-EF8F-4910-B455-6604CB3419E2}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2C0-4A5F-98D1-F556FA8DE99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{B8262415-F214-49B3-8E3F-EFE74FB2CBA6}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2C0-4A5F-98D1-F556FA8DE99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{9E326120-F411-4497-9748-E3B44962A2E9}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2C0-4A5F-98D1-F556FA8DE99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{7A8921B7-449A-4808-B812-3CDDFACE5700}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2C0-4A5F-98D1-F556FA8DE9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4</c:v>
                </c:pt>
                <c:pt idx="16">
                  <c:v>5.3</c:v>
                </c:pt>
                <c:pt idx="24">
                  <c:v>5.9</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2C0-4A5F-98D1-F556FA8DE9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{D6B520D4-F303-4628-9EEE-4338584499CA}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2C0-4A5F-98D1-F556FA8DE9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{DF864457-17D9-40EA-8F4D-4B6D95A40209}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C0-4A5F-98D1-F556FA8DE9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{E28A7BC2-3E06-4267-94D8-20EA5D0598AF}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C0-4A5F-98D1-F556FA8DE9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{9FF03511-B833-4BF4-9B1C-FD5AEA63F5EF}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C0-4A5F-98D1-F556FA8DE9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{91DF1859-B2C5-454D-A2BC-DE70B978EAEA}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C0-4A5F-98D1-F556FA8DE99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{5E6959EA-DEDA-467E-9B94-FC8D4A50ED3D}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2C0-4A5F-98D1-F556FA8DE995}"/>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{C83D4CBB-D1BC-42AD-AD08-14E883F78A28}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2C0-4A5F-98D1-F556FA8DE995}"/>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{EBB7670B-8785-45B3-A396-7E17B9F6CF14}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2C0-4A5F-98D1-F556FA8DE99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{6E8B9212-C74B-4A88-AAFE-36D455D118D7}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2C0-4A5F-98D1-F556FA8DE9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2C0-4A5F-98D1-F556FA8DE995}"/>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あそびハウス、ウッドラボ建設に伴い発行した地方債の償還開始により、元利償還金等が昨年度と比較し増加した。実質公債費比率は昨年度と比較し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ポイント上昇している。今後も上昇傾向が続くと見込まれるため、計画的な地方債の活用が必要となる。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の起債事業が繰越しとなったため、地方債の発行が減となり、それに伴い将来負担額および基準財政需要算入見込額が減少した。また、充当可能基金額が増加しているため、将来負担比率の分子はマイナスとなっている。今後、新庁舎・図書館建設事業や大規模な観光施設整備事業が想定されるため、基金の取崩しにあたっては、財政の健全性への影響を注視しながら事業の適正規模化を図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百万円増加した。減債基金等への継続的な積立と観光施設整備基金および教育文化施設整備基金への臨時積立が要因である。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基金は将来の財政安定化に欠かせないものであるため、適正な規模を維持することとし、その上で地方創生に必要な取り組みに充当することが必要と考える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庁舎建設基金は、老朽化が著しい現在の役場庁舎の建て替えを実施するもの。観光施設整備基金は、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の国道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号冠山トンネル道路開通にあわせた観光施設再整備を実施するもの。教育文化施設整備基金は図書館等の再整備を実施するもの。福祉基金は福祉行政に活用するもの。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en-US" sz="1300" b="0" i="0" u="none" strike="noStrike" kern="0" cap="none" spc="0" normalizeH="0" baseline="0" noProof="0">
              <a:ln>
                <a:noFill/>
              </a:ln>
              <a:solidFill>
                <a:srgbClr val="333333"/>
              </a:solidFill>
              <a:effectLst/>
              <a:uLnTx/>
              <a:uFillTx/>
              <a:latin typeface="ＭＳ ゴシック" panose="020B0609070205080204" pitchFamily="49" charset="-128"/>
              <a:ea typeface="ＭＳ ゴシック" panose="020B0609070205080204" pitchFamily="49" charset="-128"/>
              <a:cs typeface="+mn-cs"/>
            </a:rPr>
            <a:t>森林の整備及びその促進に必要な経費の財源に充てるため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主に観光施設整備基金、教育文化施設整備基金に臨時積立を行ったことによる。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新規事業は財政の健全性を維持できる範囲での実施を目指すとともに、基金の取り崩しについても補助金などの特定財源を活用するなど、過度な取り崩しとならないよう留意する。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百万円増加した。取り崩しはなく、町条例で定められた額の積立を実施した。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財政調整基金は将来の財政安定に備えるものであるため、安易な取り崩しはせず、歳出の適正化を図ることで、残高の維持を図る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百万円増加した。過疎債（ソフト分）の償還に充てるため、定期的に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を実施している。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過疎債（ソフト分）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の償還財源の積立は継続する。また、観光施設整備で発行した辺地債の償還額が確定した時点で、償還財源を観光施設整備基金から減災基金に移し替え、特目基金と償還財源の見える化を図る。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10D09CD-64A1-4ACB-9B17-AD8943934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67FE339-D621-4ECE-81D1-6F485065D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57C46E5-5775-43F0-9328-D377BBBB474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4AF9C84-AE0D-48E7-83E3-FFD5700E608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8D37863-E628-4D30-92CE-0195747906D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CA59E0A-DD3C-4497-AA9A-C56295D4C97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1C8FCE8-29F0-4C9B-81EB-8FA03E41FBF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F94D05B-6D49-485D-90E3-4464B9E996C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EEB02A4-C10A-4A27-8CE9-5DD6490A19C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179E9EB-4AE4-4F1E-8C15-E208F07A611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BCDCDCA-0AB7-4732-B4AB-979E7DF06BB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BF6EB9E-8285-4F8D-8F70-40B48CABD29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61AC031-F9E5-4515-8FBE-5E5ED32F091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D524AB0-4252-4BB9-A18B-C8B400044FE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45C9A6E-D16B-416B-BCAC-82D2ED4B595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1E16A9D-B836-4520-B43A-A747A09C1F7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1EE96B4-83C2-464B-BA5A-8324E83AE3C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B54C638-D8F9-4516-84E2-69396D571A2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A452E77-FFE5-4D25-9D35-F894B1282BE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D581097-2DA9-48DA-ACE1-553F86F9BA5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A52DA29-9038-4F83-AFC1-49E628CFFFA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350398F-8150-4F01-86E4-4E36187AD12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2,397
2,384
194.65
4,015,994
3,356,343
578,439
2,291,834
3,088,646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FEF94BB-E4E0-4375-AEE6-DBF0EE50580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7A868A9-773F-458B-8EB8-A48BC71589D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2D4DC1F-34FA-4B8E-B231-4AE738B8F1A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C7A6D6C-DC76-4FF0-8965-C3C9DCAA116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1FB0E44-15B3-4BC3-840B-A8821BACA3E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C09B4A8-A131-42FE-A3A1-EDAF151DADC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CF15FBB-BA2F-48D9-9322-8711348E3D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6113A7F-EB60-421C-A4AE-D3EBFCE722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89EBD0E-751E-407A-A54A-9066DB0D93C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3AE2844-D5C4-4F00-940B-7D540B80078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4F0E457-F8E9-45CF-A31F-F24BBC7799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3CCA2ED-784C-4AA3-B5B2-4C1DD8411C9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C8E1098-7ABE-473E-B194-91CBDDF224D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29D538E-3AF3-4137-8441-D6293017F59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30DB245-6070-4F3F-AF02-DCA2556D56E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746477B-418B-4D2C-A47E-93139111AD3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CAD9939-C554-4CD3-A8B5-3B458204EBF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F889BAD-E0EC-454F-8C4A-F1DB19C3E4E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3D930B3-6065-4453-98CC-F6284AB4186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7890416-5065-452D-AA3B-5F606ED2901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36F36D7-F2DC-4C15-838B-970EAA6A3A8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AD07163-A39E-4CC3-8BE1-BB8DA066D44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3D26CAA-DF01-4679-86FA-D781161B058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4282680-8821-4D29-A5D9-A5C328E0898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51B0EF6-31D1-43F8-BE10-BCF6FF0C3CA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9B2206F-4CC8-40E5-A29F-B6CE05F33BC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A57EFC4-B43E-4595-A0D3-297B7CA098B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67FEBD0-7F85-4EA2-91FB-97755F7A364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0D5CEF9-F80E-4821-8910-35073DF7941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F01E962-196D-4D16-90C5-0D70F01AC5C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41B4515-5B09-45FC-B1D0-0D8D865CCE1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8F84930-C08C-44FC-B56B-22B22F5DF46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F2293A5-62C4-42E7-8A49-6127157FE2A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C012314-2EC9-4180-8AFD-AFF90C770CB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2905F2D-8190-425A-A6D2-EAC66C0A910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ポイント増。町有資産の長寿命化等の方向性を早期に決めていく段階と考えられる。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DA45005-4E8A-47E0-AED1-6D6F324DF30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74C741C-FBCA-4022-BD06-66D23236838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A9479775-4C9D-403E-8AF5-B3F18B10238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3156E2F-5A6F-446F-8C74-88715A139B0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331C38A2-7B4D-46A6-A2E5-1889681EA7C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64E86EFD-FA0B-43D2-BCAC-E2C28CBEF7E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D4BC77D9-9E72-433D-998B-8C629ADE05C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7E8E2750-B7CF-4B07-B652-580531A35B5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FFECAC51-BCAD-425B-B03A-E28C187ACB2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9849ACF8-5975-4C4F-9062-FA1CA8328AA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253C67E8-A66D-409D-8209-3884F52E7DE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83F46CF7-288E-4261-B90A-EB57950CFDE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51C09603-26A4-4786-B2C3-3483E3C6675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C88B380C-C78D-413B-AB4A-5DE8D940277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E9070D6E-068C-4F63-B65C-C2D974E4BC7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AD70B487-E279-43D7-BD51-66664493AEC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81615200-1281-4D9F-B376-8E01AD660C3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73C9AC27-BB29-48AF-944F-402959E7B46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a:extLst>
            <a:ext uri="{FF2B5EF4-FFF2-40B4-BE49-F238E27FC236}">
              <a16:creationId xmlns:a16="http://schemas.microsoft.com/office/drawing/2014/main" id="{62A49D06-25C6-4CA8-AB50-4CE8605F2FC5}"/>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a:extLst>
            <a:ext uri="{FF2B5EF4-FFF2-40B4-BE49-F238E27FC236}">
              <a16:creationId xmlns:a16="http://schemas.microsoft.com/office/drawing/2014/main" id="{8330F45A-2532-4DBE-B8A5-AEE232128715}"/>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a:extLst>
            <a:ext uri="{FF2B5EF4-FFF2-40B4-BE49-F238E27FC236}">
              <a16:creationId xmlns:a16="http://schemas.microsoft.com/office/drawing/2014/main" id="{E2241246-3A22-49BE-96AB-9751689446FD}"/>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a:extLst>
            <a:ext uri="{FF2B5EF4-FFF2-40B4-BE49-F238E27FC236}">
              <a16:creationId xmlns:a16="http://schemas.microsoft.com/office/drawing/2014/main" id="{B1F66E01-029A-4472-BDCF-010A534673E4}"/>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a:extLst>
            <a:ext uri="{FF2B5EF4-FFF2-40B4-BE49-F238E27FC236}">
              <a16:creationId xmlns:a16="http://schemas.microsoft.com/office/drawing/2014/main" id="{A5BBE275-4295-461D-A410-7604C20713CC}"/>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a:extLst>
            <a:ext uri="{FF2B5EF4-FFF2-40B4-BE49-F238E27FC236}">
              <a16:creationId xmlns:a16="http://schemas.microsoft.com/office/drawing/2014/main" id="{C958962E-3B9B-4960-93B2-82960AF31501}"/>
            </a:ext>
          </a:extLst>
        </xdr:cNvPr>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a:extLst>
            <a:ext uri="{FF2B5EF4-FFF2-40B4-BE49-F238E27FC236}">
              <a16:creationId xmlns:a16="http://schemas.microsoft.com/office/drawing/2014/main" id="{4D8A6BA5-65A3-42D1-87DD-5180D1C5888E}"/>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5EF0AA81-26E4-49FB-88EF-EE4C91F0BBF9}"/>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BA0D7BC8-AF04-4E38-A714-D5D3C607174F}"/>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699041B2-E1B2-46D4-8784-198301F0533C}"/>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D0E8C0A9-0579-4DF4-A7F4-C05F9592E5FD}"/>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471AEDF-0278-4EAD-A1C9-6B5F6F7C0D0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46924C3-F919-4FA3-A1DF-383105378B1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F817573-61F7-4250-8E4A-3C130C5AD2E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A4B80547-D2F8-4530-BE36-B74158ECDB2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6A382812-2290-4635-B641-868CF10FF0F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101872</xdr:rowOff>
    </xdr:from>
    <xdr:to>
      <xdr:col>23</xdr:col>
      <xdr:colOff>136525</xdr:colOff>
      <xdr:row>32</xdr:row>
      <xdr:rowOff>32022</xdr:rowOff>
    </xdr:to>
    <xdr:sp macro="" textlink="">
      <xdr:nvSpPr>
        <xdr:cNvPr id="93" name="楕円 92">
          <a:extLst>
            <a:ext uri="{FF2B5EF4-FFF2-40B4-BE49-F238E27FC236}">
              <a16:creationId xmlns:a16="http://schemas.microsoft.com/office/drawing/2014/main" id="{8C4F374D-B178-4020-A007-29EB65D6029E}"/>
            </a:ext>
          </a:extLst>
        </xdr:cNvPr>
        <xdr:cNvSpPr/>
      </xdr:nvSpPr>
      <xdr:spPr>
        <a:xfrm>
          <a:off x="47117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80299</xdr:rowOff>
    </xdr:from>
    <xdr:ext cx="405111" cy="259045"/>
    <xdr:sp macro="" textlink="">
      <xdr:nvSpPr>
        <xdr:cNvPr id="94" name="有形固定資産減価償却率該当値テキスト">
          <a:extLst>
            <a:ext uri="{FF2B5EF4-FFF2-40B4-BE49-F238E27FC236}">
              <a16:creationId xmlns:a16="http://schemas.microsoft.com/office/drawing/2014/main" id="{A543235E-76DE-4D52-A994-0C2544BDBB75}"/>
            </a:ext>
          </a:extLst>
        </xdr:cNvPr>
        <xdr:cNvSpPr txBox="1"/>
      </xdr:nvSpPr>
      <xdr:spPr>
        <a:xfrm>
          <a:off x="4813300" y="616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64861</xdr:rowOff>
    </xdr:from>
    <xdr:to>
      <xdr:col>19</xdr:col>
      <xdr:colOff>187325</xdr:colOff>
      <xdr:row>31</xdr:row>
      <xdr:rowOff>166461</xdr:rowOff>
    </xdr:to>
    <xdr:sp macro="" textlink="">
      <xdr:nvSpPr>
        <xdr:cNvPr id="95" name="楕円 94">
          <a:extLst>
            <a:ext uri="{FF2B5EF4-FFF2-40B4-BE49-F238E27FC236}">
              <a16:creationId xmlns:a16="http://schemas.microsoft.com/office/drawing/2014/main" id="{F79EC1ED-F499-41E3-A1B2-F89BF372C149}"/>
            </a:ext>
          </a:extLst>
        </xdr:cNvPr>
        <xdr:cNvSpPr/>
      </xdr:nvSpPr>
      <xdr:spPr>
        <a:xfrm>
          <a:off x="4000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115661</xdr:rowOff>
    </xdr:from>
    <xdr:to>
      <xdr:col>23</xdr:col>
      <xdr:colOff>85725</xdr:colOff>
      <xdr:row>31</xdr:row>
      <xdr:rowOff>152672</xdr:rowOff>
    </xdr:to>
    <xdr:cxnSp macro="">
      <xdr:nvCxnSpPr>
        <xdr:cNvPr id="96" name="直線コネクタ 95">
          <a:extLst>
            <a:ext uri="{FF2B5EF4-FFF2-40B4-BE49-F238E27FC236}">
              <a16:creationId xmlns:a16="http://schemas.microsoft.com/office/drawing/2014/main" id="{FF306830-33C7-41AF-BB4D-828FF0310F07}"/>
            </a:ext>
          </a:extLst>
        </xdr:cNvPr>
        <xdr:cNvCxnSpPr/>
      </xdr:nvCxnSpPr>
      <xdr:spPr>
        <a:xfrm>
          <a:off x="4051300" y="620213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97" name="楕円 96">
          <a:extLst>
            <a:ext uri="{FF2B5EF4-FFF2-40B4-BE49-F238E27FC236}">
              <a16:creationId xmlns:a16="http://schemas.microsoft.com/office/drawing/2014/main" id="{5D4F1801-C348-4EC2-8126-BAEA7B755DF5}"/>
            </a:ext>
          </a:extLst>
        </xdr:cNvPr>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115661</xdr:rowOff>
    </xdr:to>
    <xdr:cxnSp macro="">
      <xdr:nvCxnSpPr>
        <xdr:cNvPr id="98" name="直線コネクタ 97">
          <a:extLst>
            <a:ext uri="{FF2B5EF4-FFF2-40B4-BE49-F238E27FC236}">
              <a16:creationId xmlns:a16="http://schemas.microsoft.com/office/drawing/2014/main" id="{E401E5C7-0213-4353-868E-6ABD9E35DCD0}"/>
            </a:ext>
          </a:extLst>
        </xdr:cNvPr>
        <xdr:cNvCxnSpPr/>
      </xdr:nvCxnSpPr>
      <xdr:spPr>
        <a:xfrm>
          <a:off x="3289300" y="616204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91</xdr:rowOff>
    </xdr:from>
    <xdr:to>
      <xdr:col>11</xdr:col>
      <xdr:colOff>187325</xdr:colOff>
      <xdr:row>31</xdr:row>
      <xdr:rowOff>101691</xdr:rowOff>
    </xdr:to>
    <xdr:sp macro="" textlink="">
      <xdr:nvSpPr>
        <xdr:cNvPr id="99" name="楕円 98">
          <a:extLst>
            <a:ext uri="{FF2B5EF4-FFF2-40B4-BE49-F238E27FC236}">
              <a16:creationId xmlns:a16="http://schemas.microsoft.com/office/drawing/2014/main" id="{9E020452-606E-44D6-BAAC-D0A0B7E1ED22}"/>
            </a:ext>
          </a:extLst>
        </xdr:cNvPr>
        <xdr:cNvSpPr/>
      </xdr:nvSpPr>
      <xdr:spPr>
        <a:xfrm>
          <a:off x="2476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50891</xdr:rowOff>
    </xdr:from>
    <xdr:to>
      <xdr:col>15</xdr:col>
      <xdr:colOff>136525</xdr:colOff>
      <xdr:row>31</xdr:row>
      <xdr:rowOff>75565</xdr:rowOff>
    </xdr:to>
    <xdr:cxnSp macro="">
      <xdr:nvCxnSpPr>
        <xdr:cNvPr id="100" name="直線コネクタ 99">
          <a:extLst>
            <a:ext uri="{FF2B5EF4-FFF2-40B4-BE49-F238E27FC236}">
              <a16:creationId xmlns:a16="http://schemas.microsoft.com/office/drawing/2014/main" id="{2E75C36A-5AE2-48F7-A2FE-B39BF6910A10}"/>
            </a:ext>
          </a:extLst>
        </xdr:cNvPr>
        <xdr:cNvCxnSpPr/>
      </xdr:nvCxnSpPr>
      <xdr:spPr>
        <a:xfrm>
          <a:off x="2527300" y="613736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137614</xdr:rowOff>
    </xdr:from>
    <xdr:to>
      <xdr:col>7</xdr:col>
      <xdr:colOff>187325</xdr:colOff>
      <xdr:row>31</xdr:row>
      <xdr:rowOff>67764</xdr:rowOff>
    </xdr:to>
    <xdr:sp macro="" textlink="">
      <xdr:nvSpPr>
        <xdr:cNvPr id="101" name="楕円 100">
          <a:extLst>
            <a:ext uri="{FF2B5EF4-FFF2-40B4-BE49-F238E27FC236}">
              <a16:creationId xmlns:a16="http://schemas.microsoft.com/office/drawing/2014/main" id="{81AD394F-BC7E-413D-972F-563A541F6E53}"/>
            </a:ext>
          </a:extLst>
        </xdr:cNvPr>
        <xdr:cNvSpPr/>
      </xdr:nvSpPr>
      <xdr:spPr>
        <a:xfrm>
          <a:off x="1714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16964</xdr:rowOff>
    </xdr:from>
    <xdr:to>
      <xdr:col>11</xdr:col>
      <xdr:colOff>136525</xdr:colOff>
      <xdr:row>31</xdr:row>
      <xdr:rowOff>50891</xdr:rowOff>
    </xdr:to>
    <xdr:cxnSp macro="">
      <xdr:nvCxnSpPr>
        <xdr:cNvPr id="102" name="直線コネクタ 101">
          <a:extLst>
            <a:ext uri="{FF2B5EF4-FFF2-40B4-BE49-F238E27FC236}">
              <a16:creationId xmlns:a16="http://schemas.microsoft.com/office/drawing/2014/main" id="{0B016589-BEC2-4DDC-AFD9-4F1539A1694B}"/>
            </a:ext>
          </a:extLst>
        </xdr:cNvPr>
        <xdr:cNvCxnSpPr/>
      </xdr:nvCxnSpPr>
      <xdr:spPr>
        <a:xfrm>
          <a:off x="1765300" y="6103439"/>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a:extLst>
            <a:ext uri="{FF2B5EF4-FFF2-40B4-BE49-F238E27FC236}">
              <a16:creationId xmlns:a16="http://schemas.microsoft.com/office/drawing/2014/main" id="{1B298E0F-588B-483C-B437-78D7868EFBB3}"/>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4" name="n_2aveValue有形固定資産減価償却率">
          <a:extLst>
            <a:ext uri="{FF2B5EF4-FFF2-40B4-BE49-F238E27FC236}">
              <a16:creationId xmlns:a16="http://schemas.microsoft.com/office/drawing/2014/main" id="{3E06D84C-9823-4D96-9344-AC8CECA1D609}"/>
            </a:ext>
          </a:extLst>
        </xdr:cNvPr>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5" name="n_3aveValue有形固定資産減価償却率">
          <a:extLst>
            <a:ext uri="{FF2B5EF4-FFF2-40B4-BE49-F238E27FC236}">
              <a16:creationId xmlns:a16="http://schemas.microsoft.com/office/drawing/2014/main" id="{B74BDE71-A5E3-4418-9C6E-5F36DAAA74A3}"/>
            </a:ext>
          </a:extLst>
        </xdr:cNvPr>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a:extLst>
            <a:ext uri="{FF2B5EF4-FFF2-40B4-BE49-F238E27FC236}">
              <a16:creationId xmlns:a16="http://schemas.microsoft.com/office/drawing/2014/main" id="{7CC5F8B7-2574-45E3-9050-E2B1C71248A1}"/>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157588</xdr:rowOff>
    </xdr:from>
    <xdr:ext cx="405111" cy="259045"/>
    <xdr:sp macro="" textlink="">
      <xdr:nvSpPr>
        <xdr:cNvPr id="107" name="n_1mainValue有形固定資産減価償却率">
          <a:extLst>
            <a:ext uri="{FF2B5EF4-FFF2-40B4-BE49-F238E27FC236}">
              <a16:creationId xmlns:a16="http://schemas.microsoft.com/office/drawing/2014/main" id="{6B60A0F4-8136-4698-BADF-CDF0D3EE4ECF}"/>
            </a:ext>
          </a:extLst>
        </xdr:cNvPr>
        <xdr:cNvSpPr txBox="1"/>
      </xdr:nvSpPr>
      <xdr:spPr>
        <a:xfrm>
          <a:off x="38360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108" name="n_2mainValue有形固定資産減価償却率">
          <a:extLst>
            <a:ext uri="{FF2B5EF4-FFF2-40B4-BE49-F238E27FC236}">
              <a16:creationId xmlns:a16="http://schemas.microsoft.com/office/drawing/2014/main" id="{F77B36DA-F00A-4C74-9483-705588412A26}"/>
            </a:ext>
          </a:extLst>
        </xdr:cNvPr>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92818</xdr:rowOff>
    </xdr:from>
    <xdr:ext cx="405111" cy="259045"/>
    <xdr:sp macro="" textlink="">
      <xdr:nvSpPr>
        <xdr:cNvPr id="109" name="n_3mainValue有形固定資産減価償却率">
          <a:extLst>
            <a:ext uri="{FF2B5EF4-FFF2-40B4-BE49-F238E27FC236}">
              <a16:creationId xmlns:a16="http://schemas.microsoft.com/office/drawing/2014/main" id="{4751E34A-A018-4717-9754-E8F0334FC565}"/>
            </a:ext>
          </a:extLst>
        </xdr:cNvPr>
        <xdr:cNvSpPr txBox="1"/>
      </xdr:nvSpPr>
      <xdr:spPr>
        <a:xfrm>
          <a:off x="23247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58891</xdr:rowOff>
    </xdr:from>
    <xdr:ext cx="405111" cy="259045"/>
    <xdr:sp macro="" textlink="">
      <xdr:nvSpPr>
        <xdr:cNvPr id="110" name="n_4mainValue有形固定資産減価償却率">
          <a:extLst>
            <a:ext uri="{FF2B5EF4-FFF2-40B4-BE49-F238E27FC236}">
              <a16:creationId xmlns:a16="http://schemas.microsoft.com/office/drawing/2014/main" id="{D12520E2-D3F2-4B78-B522-FE1754E50C26}"/>
            </a:ext>
          </a:extLst>
        </xdr:cNvPr>
        <xdr:cNvSpPr txBox="1"/>
      </xdr:nvSpPr>
      <xdr:spPr>
        <a:xfrm>
          <a:off x="1562744"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FB4FE83A-3AF8-45D7-A829-75820555323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5A77FE9E-603E-4DA0-B372-D11D54A1DC8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F02FDC8A-08A5-40B1-9C10-448FD51E1D3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664EC75A-0B47-4106-AF43-05FAF40DF07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7BA4A2C1-09DC-40A3-A34F-B6FA9387762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DAF4E689-D7AB-4E58-9AD5-814A5C17517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87DA7532-5DFD-41A1-B7B1-C097B9901B5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FE593370-DB44-450B-86B1-F98AD8D43A3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CB9E6E9C-AE7C-44C8-8D11-12354D0CB8E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F760D6FF-36FC-4619-A4D3-F40EA40B892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77686BBF-E60D-4966-9173-5421F3BFCBC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9FA16BB3-0E51-4405-AB08-AF6747ACF00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F9B27A9F-8ACA-4B98-9066-197EE29226F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、今後の税収や地方交付税の減少が予想されるため、行財政の健全性維持を進めていく必要がある。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975460B4-8E24-44A3-96BB-7D240DCB5DE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A17E632D-C0D7-4A4E-B9CE-F0033AC392F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3D8513D0-BAF1-4E01-BE52-82A3B0DC5EA7}"/>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4E99BACB-B1A2-47A8-AD1C-2B4AC0A43BC6}"/>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a:extLst>
            <a:ext uri="{FF2B5EF4-FFF2-40B4-BE49-F238E27FC236}">
              <a16:creationId xmlns:a16="http://schemas.microsoft.com/office/drawing/2014/main" id="{B45042AB-184C-44A1-84B9-567ECB046763}"/>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4FF92071-1DC6-44C3-8FBA-06A96EA821EE}"/>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a:extLst>
            <a:ext uri="{FF2B5EF4-FFF2-40B4-BE49-F238E27FC236}">
              <a16:creationId xmlns:a16="http://schemas.microsoft.com/office/drawing/2014/main" id="{BBF037C5-8D1B-44B5-8774-B08FF52B3481}"/>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D1BD98FD-B1CE-4DAE-93B3-D282F47AF8DF}"/>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ECD04D76-ECE3-40F6-897E-17C1D48258F9}"/>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A576874A-5BDE-4F90-A48D-4FD08AAFA6F3}"/>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1375683B-72B2-4B47-9C8E-3BCD0410E4DF}"/>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1F6F31D3-F000-4F3B-98AB-94480F321FF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D5AD045-DC10-4208-A4C6-EB8EA5943C0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a:extLst>
            <a:ext uri="{FF2B5EF4-FFF2-40B4-BE49-F238E27FC236}">
              <a16:creationId xmlns:a16="http://schemas.microsoft.com/office/drawing/2014/main" id="{3052BB8E-8F02-4C65-A2C7-AE9BD1F31E74}"/>
            </a:ext>
          </a:extLst>
        </xdr:cNvPr>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a:extLst>
            <a:ext uri="{FF2B5EF4-FFF2-40B4-BE49-F238E27FC236}">
              <a16:creationId xmlns:a16="http://schemas.microsoft.com/office/drawing/2014/main" id="{BD3E9A7F-FBC4-4990-A0E3-57ED20661C4B}"/>
            </a:ext>
          </a:extLst>
        </xdr:cNvPr>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a:extLst>
            <a:ext uri="{FF2B5EF4-FFF2-40B4-BE49-F238E27FC236}">
              <a16:creationId xmlns:a16="http://schemas.microsoft.com/office/drawing/2014/main" id="{2520445D-BAF1-4D7F-8FE9-AECF10CDF8E9}"/>
            </a:ext>
          </a:extLst>
        </xdr:cNvPr>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8E6A35FE-27F5-454C-870E-FBD64A335F33}"/>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1FCC111E-FC0F-4B87-8620-0198E81EC94E}"/>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42" name="債務償還比率平均値テキスト">
          <a:extLst>
            <a:ext uri="{FF2B5EF4-FFF2-40B4-BE49-F238E27FC236}">
              <a16:creationId xmlns:a16="http://schemas.microsoft.com/office/drawing/2014/main" id="{5D3BA9B9-61DE-42E8-95D3-69DD78200AEB}"/>
            </a:ext>
          </a:extLst>
        </xdr:cNvPr>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a:extLst>
            <a:ext uri="{FF2B5EF4-FFF2-40B4-BE49-F238E27FC236}">
              <a16:creationId xmlns:a16="http://schemas.microsoft.com/office/drawing/2014/main" id="{A1B1AF23-FB1D-4878-AA51-08DC78EA61F1}"/>
            </a:ext>
          </a:extLst>
        </xdr:cNvPr>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a:extLst>
            <a:ext uri="{FF2B5EF4-FFF2-40B4-BE49-F238E27FC236}">
              <a16:creationId xmlns:a16="http://schemas.microsoft.com/office/drawing/2014/main" id="{097E6C12-0B1A-447A-B05E-B8B119C2C290}"/>
            </a:ext>
          </a:extLst>
        </xdr:cNvPr>
        <xdr:cNvSpPr/>
      </xdr:nvSpPr>
      <xdr:spPr>
        <a:xfrm>
          <a:off x="14033500" y="580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5" name="フローチャート: 判断 144">
          <a:extLst>
            <a:ext uri="{FF2B5EF4-FFF2-40B4-BE49-F238E27FC236}">
              <a16:creationId xmlns:a16="http://schemas.microsoft.com/office/drawing/2014/main" id="{9BB1E5FC-285C-46CF-B7AA-34118FC2B800}"/>
            </a:ext>
          </a:extLst>
        </xdr:cNvPr>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46" name="フローチャート: 判断 145">
          <a:extLst>
            <a:ext uri="{FF2B5EF4-FFF2-40B4-BE49-F238E27FC236}">
              <a16:creationId xmlns:a16="http://schemas.microsoft.com/office/drawing/2014/main" id="{A330A4B3-EA3A-45A1-AD9A-98639EB9E32F}"/>
            </a:ext>
          </a:extLst>
        </xdr:cNvPr>
        <xdr:cNvSpPr/>
      </xdr:nvSpPr>
      <xdr:spPr>
        <a:xfrm>
          <a:off x="12509500" y="5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47" name="フローチャート: 判断 146">
          <a:extLst>
            <a:ext uri="{FF2B5EF4-FFF2-40B4-BE49-F238E27FC236}">
              <a16:creationId xmlns:a16="http://schemas.microsoft.com/office/drawing/2014/main" id="{872D1981-EF6A-4E81-BA32-561EB76A4259}"/>
            </a:ext>
          </a:extLst>
        </xdr:cNvPr>
        <xdr:cNvSpPr/>
      </xdr:nvSpPr>
      <xdr:spPr>
        <a:xfrm>
          <a:off x="11747500" y="588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716D93F-BCCF-4943-B006-A2072187905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CAD1B1B-79D2-4B01-BE77-94236834F01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EB364EA-5272-4894-9272-C08C29F1BA3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55A7DEA-85D4-40B8-9B4D-D77D462F09C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CCC46D9-E273-4C55-93C1-798B3179D3D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24409</xdr:rowOff>
    </xdr:from>
    <xdr:to>
      <xdr:col>76</xdr:col>
      <xdr:colOff>73025</xdr:colOff>
      <xdr:row>28</xdr:row>
      <xdr:rowOff>126009</xdr:rowOff>
    </xdr:to>
    <xdr:sp macro="" textlink="">
      <xdr:nvSpPr>
        <xdr:cNvPr id="153" name="楕円 152">
          <a:extLst>
            <a:ext uri="{FF2B5EF4-FFF2-40B4-BE49-F238E27FC236}">
              <a16:creationId xmlns:a16="http://schemas.microsoft.com/office/drawing/2014/main" id="{197BFB2F-7F29-4780-96E2-22866109931E}"/>
            </a:ext>
          </a:extLst>
        </xdr:cNvPr>
        <xdr:cNvSpPr/>
      </xdr:nvSpPr>
      <xdr:spPr>
        <a:xfrm>
          <a:off x="14744700" y="55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2836</xdr:rowOff>
    </xdr:from>
    <xdr:ext cx="469744" cy="259045"/>
    <xdr:sp macro="" textlink="">
      <xdr:nvSpPr>
        <xdr:cNvPr id="154" name="債務償還比率該当値テキスト">
          <a:extLst>
            <a:ext uri="{FF2B5EF4-FFF2-40B4-BE49-F238E27FC236}">
              <a16:creationId xmlns:a16="http://schemas.microsoft.com/office/drawing/2014/main" id="{24432698-2CC4-49F1-A729-84B0F4812412}"/>
            </a:ext>
          </a:extLst>
        </xdr:cNvPr>
        <xdr:cNvSpPr txBox="1"/>
      </xdr:nvSpPr>
      <xdr:spPr>
        <a:xfrm>
          <a:off x="14846300" y="55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18339</xdr:rowOff>
    </xdr:from>
    <xdr:to>
      <xdr:col>72</xdr:col>
      <xdr:colOff>123825</xdr:colOff>
      <xdr:row>29</xdr:row>
      <xdr:rowOff>119939</xdr:rowOff>
    </xdr:to>
    <xdr:sp macro="" textlink="">
      <xdr:nvSpPr>
        <xdr:cNvPr id="155" name="楕円 154">
          <a:extLst>
            <a:ext uri="{FF2B5EF4-FFF2-40B4-BE49-F238E27FC236}">
              <a16:creationId xmlns:a16="http://schemas.microsoft.com/office/drawing/2014/main" id="{2F9D25BD-BE78-4BA2-84B4-333EFAD2B0B1}"/>
            </a:ext>
          </a:extLst>
        </xdr:cNvPr>
        <xdr:cNvSpPr/>
      </xdr:nvSpPr>
      <xdr:spPr>
        <a:xfrm>
          <a:off x="14033500" y="57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75209</xdr:rowOff>
    </xdr:from>
    <xdr:to>
      <xdr:col>76</xdr:col>
      <xdr:colOff>22225</xdr:colOff>
      <xdr:row>29</xdr:row>
      <xdr:rowOff>69139</xdr:rowOff>
    </xdr:to>
    <xdr:cxnSp macro="">
      <xdr:nvCxnSpPr>
        <xdr:cNvPr id="156" name="直線コネクタ 155">
          <a:extLst>
            <a:ext uri="{FF2B5EF4-FFF2-40B4-BE49-F238E27FC236}">
              <a16:creationId xmlns:a16="http://schemas.microsoft.com/office/drawing/2014/main" id="{BA619FB5-8D58-4E9F-BDFD-F06CED63AA09}"/>
            </a:ext>
          </a:extLst>
        </xdr:cNvPr>
        <xdr:cNvCxnSpPr/>
      </xdr:nvCxnSpPr>
      <xdr:spPr>
        <a:xfrm flipV="1">
          <a:off x="14084300" y="5647334"/>
          <a:ext cx="711200" cy="1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29134</xdr:rowOff>
    </xdr:from>
    <xdr:to>
      <xdr:col>68</xdr:col>
      <xdr:colOff>123825</xdr:colOff>
      <xdr:row>29</xdr:row>
      <xdr:rowOff>130734</xdr:rowOff>
    </xdr:to>
    <xdr:sp macro="" textlink="">
      <xdr:nvSpPr>
        <xdr:cNvPr id="157" name="楕円 156">
          <a:extLst>
            <a:ext uri="{FF2B5EF4-FFF2-40B4-BE49-F238E27FC236}">
              <a16:creationId xmlns:a16="http://schemas.microsoft.com/office/drawing/2014/main" id="{999032DE-A744-42BD-91AB-EC62A7DFD4E4}"/>
            </a:ext>
          </a:extLst>
        </xdr:cNvPr>
        <xdr:cNvSpPr/>
      </xdr:nvSpPr>
      <xdr:spPr>
        <a:xfrm>
          <a:off x="13271500" y="57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69139</xdr:rowOff>
    </xdr:from>
    <xdr:to>
      <xdr:col>72</xdr:col>
      <xdr:colOff>73025</xdr:colOff>
      <xdr:row>29</xdr:row>
      <xdr:rowOff>79934</xdr:rowOff>
    </xdr:to>
    <xdr:cxnSp macro="">
      <xdr:nvCxnSpPr>
        <xdr:cNvPr id="158" name="直線コネクタ 157">
          <a:extLst>
            <a:ext uri="{FF2B5EF4-FFF2-40B4-BE49-F238E27FC236}">
              <a16:creationId xmlns:a16="http://schemas.microsoft.com/office/drawing/2014/main" id="{3F484D38-3C8C-4FC8-8D87-B4C9C9723DF3}"/>
            </a:ext>
          </a:extLst>
        </xdr:cNvPr>
        <xdr:cNvCxnSpPr/>
      </xdr:nvCxnSpPr>
      <xdr:spPr>
        <a:xfrm flipV="1">
          <a:off x="13322300" y="5812714"/>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34099</xdr:rowOff>
    </xdr:from>
    <xdr:to>
      <xdr:col>64</xdr:col>
      <xdr:colOff>123825</xdr:colOff>
      <xdr:row>29</xdr:row>
      <xdr:rowOff>135699</xdr:rowOff>
    </xdr:to>
    <xdr:sp macro="" textlink="">
      <xdr:nvSpPr>
        <xdr:cNvPr id="159" name="楕円 158">
          <a:extLst>
            <a:ext uri="{FF2B5EF4-FFF2-40B4-BE49-F238E27FC236}">
              <a16:creationId xmlns:a16="http://schemas.microsoft.com/office/drawing/2014/main" id="{2B1D84EF-8E06-4BA2-84B5-0F5F6CFE7A0D}"/>
            </a:ext>
          </a:extLst>
        </xdr:cNvPr>
        <xdr:cNvSpPr/>
      </xdr:nvSpPr>
      <xdr:spPr>
        <a:xfrm>
          <a:off x="12509500" y="57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79934</xdr:rowOff>
    </xdr:from>
    <xdr:to>
      <xdr:col>68</xdr:col>
      <xdr:colOff>73025</xdr:colOff>
      <xdr:row>29</xdr:row>
      <xdr:rowOff>84899</xdr:rowOff>
    </xdr:to>
    <xdr:cxnSp macro="">
      <xdr:nvCxnSpPr>
        <xdr:cNvPr id="160" name="直線コネクタ 159">
          <a:extLst>
            <a:ext uri="{FF2B5EF4-FFF2-40B4-BE49-F238E27FC236}">
              <a16:creationId xmlns:a16="http://schemas.microsoft.com/office/drawing/2014/main" id="{7614EEF7-1996-4C88-A481-759797586E70}"/>
            </a:ext>
          </a:extLst>
        </xdr:cNvPr>
        <xdr:cNvCxnSpPr/>
      </xdr:nvCxnSpPr>
      <xdr:spPr>
        <a:xfrm flipV="1">
          <a:off x="12560300" y="5823509"/>
          <a:ext cx="762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77711</xdr:rowOff>
    </xdr:from>
    <xdr:to>
      <xdr:col>60</xdr:col>
      <xdr:colOff>123825</xdr:colOff>
      <xdr:row>30</xdr:row>
      <xdr:rowOff>7861</xdr:rowOff>
    </xdr:to>
    <xdr:sp macro="" textlink="">
      <xdr:nvSpPr>
        <xdr:cNvPr id="161" name="楕円 160">
          <a:extLst>
            <a:ext uri="{FF2B5EF4-FFF2-40B4-BE49-F238E27FC236}">
              <a16:creationId xmlns:a16="http://schemas.microsoft.com/office/drawing/2014/main" id="{416F8D75-EA8B-46AA-B0B4-DDCEBE6BF8D5}"/>
            </a:ext>
          </a:extLst>
        </xdr:cNvPr>
        <xdr:cNvSpPr/>
      </xdr:nvSpPr>
      <xdr:spPr>
        <a:xfrm>
          <a:off x="11747500" y="58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84899</xdr:rowOff>
    </xdr:from>
    <xdr:to>
      <xdr:col>64</xdr:col>
      <xdr:colOff>73025</xdr:colOff>
      <xdr:row>29</xdr:row>
      <xdr:rowOff>128511</xdr:rowOff>
    </xdr:to>
    <xdr:cxnSp macro="">
      <xdr:nvCxnSpPr>
        <xdr:cNvPr id="162" name="直線コネクタ 161">
          <a:extLst>
            <a:ext uri="{FF2B5EF4-FFF2-40B4-BE49-F238E27FC236}">
              <a16:creationId xmlns:a16="http://schemas.microsoft.com/office/drawing/2014/main" id="{8B1D9583-3138-42DB-9DBD-616FAA24DAD9}"/>
            </a:ext>
          </a:extLst>
        </xdr:cNvPr>
        <xdr:cNvCxnSpPr/>
      </xdr:nvCxnSpPr>
      <xdr:spPr>
        <a:xfrm flipV="1">
          <a:off x="11798300" y="5828474"/>
          <a:ext cx="762000" cy="4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155757</xdr:rowOff>
    </xdr:from>
    <xdr:ext cx="469744" cy="259045"/>
    <xdr:sp macro="" textlink="">
      <xdr:nvSpPr>
        <xdr:cNvPr id="163" name="n_1aveValue債務償還比率">
          <a:extLst>
            <a:ext uri="{FF2B5EF4-FFF2-40B4-BE49-F238E27FC236}">
              <a16:creationId xmlns:a16="http://schemas.microsoft.com/office/drawing/2014/main" id="{DD0517E7-8423-4139-BE6E-B3228485AF16}"/>
            </a:ext>
          </a:extLst>
        </xdr:cNvPr>
        <xdr:cNvSpPr txBox="1"/>
      </xdr:nvSpPr>
      <xdr:spPr>
        <a:xfrm>
          <a:off x="13836727" y="589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64" name="n_2aveValue債務償還比率">
          <a:extLst>
            <a:ext uri="{FF2B5EF4-FFF2-40B4-BE49-F238E27FC236}">
              <a16:creationId xmlns:a16="http://schemas.microsoft.com/office/drawing/2014/main" id="{F6F479BE-B820-4994-BCBB-11D554E7FFA2}"/>
            </a:ext>
          </a:extLst>
        </xdr:cNvPr>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15397</xdr:rowOff>
    </xdr:from>
    <xdr:ext cx="469744" cy="259045"/>
    <xdr:sp macro="" textlink="">
      <xdr:nvSpPr>
        <xdr:cNvPr id="165" name="n_3aveValue債務償還比率">
          <a:extLst>
            <a:ext uri="{FF2B5EF4-FFF2-40B4-BE49-F238E27FC236}">
              <a16:creationId xmlns:a16="http://schemas.microsoft.com/office/drawing/2014/main" id="{64163635-6A8E-47B2-A008-309453EFD5C4}"/>
            </a:ext>
          </a:extLst>
        </xdr:cNvPr>
        <xdr:cNvSpPr txBox="1"/>
      </xdr:nvSpPr>
      <xdr:spPr>
        <a:xfrm>
          <a:off x="12325427" y="59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57713</xdr:rowOff>
    </xdr:from>
    <xdr:ext cx="469744" cy="259045"/>
    <xdr:sp macro="" textlink="">
      <xdr:nvSpPr>
        <xdr:cNvPr id="166" name="n_4aveValue債務償還比率">
          <a:extLst>
            <a:ext uri="{FF2B5EF4-FFF2-40B4-BE49-F238E27FC236}">
              <a16:creationId xmlns:a16="http://schemas.microsoft.com/office/drawing/2014/main" id="{000F0373-D265-466E-8407-C25BFA921532}"/>
            </a:ext>
          </a:extLst>
        </xdr:cNvPr>
        <xdr:cNvSpPr txBox="1"/>
      </xdr:nvSpPr>
      <xdr:spPr>
        <a:xfrm>
          <a:off x="11563427" y="597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136466</xdr:rowOff>
    </xdr:from>
    <xdr:ext cx="469744" cy="259045"/>
    <xdr:sp macro="" textlink="">
      <xdr:nvSpPr>
        <xdr:cNvPr id="167" name="n_1mainValue債務償還比率">
          <a:extLst>
            <a:ext uri="{FF2B5EF4-FFF2-40B4-BE49-F238E27FC236}">
              <a16:creationId xmlns:a16="http://schemas.microsoft.com/office/drawing/2014/main" id="{C9A60363-14A4-4265-8562-65E29FDFAB80}"/>
            </a:ext>
          </a:extLst>
        </xdr:cNvPr>
        <xdr:cNvSpPr txBox="1"/>
      </xdr:nvSpPr>
      <xdr:spPr>
        <a:xfrm>
          <a:off x="13836727" y="55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147261</xdr:rowOff>
    </xdr:from>
    <xdr:ext cx="469744" cy="259045"/>
    <xdr:sp macro="" textlink="">
      <xdr:nvSpPr>
        <xdr:cNvPr id="168" name="n_2mainValue債務償還比率">
          <a:extLst>
            <a:ext uri="{FF2B5EF4-FFF2-40B4-BE49-F238E27FC236}">
              <a16:creationId xmlns:a16="http://schemas.microsoft.com/office/drawing/2014/main" id="{0520089A-A14F-4544-A0BC-3B4FA9465B9E}"/>
            </a:ext>
          </a:extLst>
        </xdr:cNvPr>
        <xdr:cNvSpPr txBox="1"/>
      </xdr:nvSpPr>
      <xdr:spPr>
        <a:xfrm>
          <a:off x="13087427" y="554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152226</xdr:rowOff>
    </xdr:from>
    <xdr:ext cx="469744" cy="259045"/>
    <xdr:sp macro="" textlink="">
      <xdr:nvSpPr>
        <xdr:cNvPr id="169" name="n_3mainValue債務償還比率">
          <a:extLst>
            <a:ext uri="{FF2B5EF4-FFF2-40B4-BE49-F238E27FC236}">
              <a16:creationId xmlns:a16="http://schemas.microsoft.com/office/drawing/2014/main" id="{113A1E66-98F8-47E8-949F-CB6D68368092}"/>
            </a:ext>
          </a:extLst>
        </xdr:cNvPr>
        <xdr:cNvSpPr txBox="1"/>
      </xdr:nvSpPr>
      <xdr:spPr>
        <a:xfrm>
          <a:off x="12325427" y="555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24388</xdr:rowOff>
    </xdr:from>
    <xdr:ext cx="469744" cy="259045"/>
    <xdr:sp macro="" textlink="">
      <xdr:nvSpPr>
        <xdr:cNvPr id="170" name="n_4mainValue債務償還比率">
          <a:extLst>
            <a:ext uri="{FF2B5EF4-FFF2-40B4-BE49-F238E27FC236}">
              <a16:creationId xmlns:a16="http://schemas.microsoft.com/office/drawing/2014/main" id="{005D5F48-FF4E-442C-A724-CEADD2259E98}"/>
            </a:ext>
          </a:extLst>
        </xdr:cNvPr>
        <xdr:cNvSpPr txBox="1"/>
      </xdr:nvSpPr>
      <xdr:spPr>
        <a:xfrm>
          <a:off x="11563427" y="559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25660459-900F-45C7-AB3D-75CF545AC94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B22C2F24-1BA2-4091-818C-C8B4D131CDF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A00548B9-F74B-4FE6-ABE5-2A1EE9C5231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2B1CFE5F-42EF-412D-BCA9-9B8BD1E70AD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16239996-B08F-4641-BB3F-43094DA0332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15250493-4A1A-48F5-AB2D-5338DF487D8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76ADCE-27B6-4E55-9712-148A094AE2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71569F-A492-47C2-AA98-4FA2BE70B2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3727D5-C102-41AF-90FB-50DA902B53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A4B6FA-D468-4B5C-9C8D-C21D70F19B7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23FB00-CED1-48A2-8F49-BCA0ADFA66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4BA57E-4E45-48BF-A52A-D0581C6B2F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7D6DBA-8C32-473B-8AA8-C23FCB3FE82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519BCA-75F0-4F3F-8E30-790612D3971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D06399-E8B2-4C61-AC2F-C3A0509A9D4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74C0F3-6BBA-44E3-B4DE-32B3F68C44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2,397
2,384
194.65
4,015,994
3,356,343
578,439
2,291,834
3,088,646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DB6BED-DDA2-4462-80F0-FEDBC744020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A91B33-95A2-4672-AFDC-526812AA53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6F794F5-7829-4547-AC86-7CBB790945A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B721B9-E12D-4EDE-A156-5E063B7DA6E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6F1200-E150-4D9E-9D5F-24FAD849A96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51793A3-8893-44E7-93BC-DA842B61088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A836393-8A5B-4ADB-BF51-B810FCDCC0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19807FF-A3E7-4DA1-A3DD-F94645287F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8D9457-4595-448D-B013-3D08DD5AE53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1ACD93-28F1-4248-92C8-35AA2453711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F5F2489-5939-409F-BA68-A37CDCCD93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E626F67-37B2-46C3-B9A3-65F8359FC3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8C215D6-8F00-4F75-9546-009EBF29607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517D1A-E308-4890-A059-3D3E9CF4CB3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A6B301-580B-4719-83D3-1463A4164DB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86B119F-CF85-4AB0-A570-6D75A43E22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6ED8EB-049F-4AE6-ADE0-06A1D725F16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1233C9-94F7-4B8E-9370-8964F81F140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06717F2-77E4-4E24-8C56-A5DA7F95938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F87723A-1988-4F47-959F-DE227FF5A47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A3A93D-D791-4F0D-BDA0-1C4F284272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1E20AA9-65F0-4015-ADE4-FA79C86D53E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2264FE-35F1-4A5E-B931-EDA6E6A1912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9929F13-8EE6-4365-96E8-3CAAAC8D27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0BF252-5388-418C-8876-4ECC2043D2A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1D3C270-528A-4F97-A226-4328BF1944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32859DA-D2DE-46A7-8886-93BBF3A725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0DC39C6-6F7D-4213-ABB3-1B8F88B645E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E68C804-0195-44DC-A84D-F66AB169630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C61A393-C100-4646-84F1-9C7F89049CD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4AEE9B9-0610-4CE1-8712-17E92CCFD35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617B040-7C0E-4325-9139-A351E99BF5F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F48965F-CB9B-4BEA-89EB-C2138B91A89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3DDB6E4E-6C36-4368-902A-A348B8DDA02F}"/>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C53C5D0-E7C0-4CEF-8B7B-B624674B459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CDB084D-AD0D-4299-A69C-CCE7483C49B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C4FB36B-113B-44A8-8C2C-EE8AC4B888D8}"/>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45458E0-CD7C-436B-A704-88BBA07D29B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DD63CDA-D3EC-4B25-A21A-DEF11A1CA4E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4E76C14B-6157-4434-8E6E-0CFBFCC0CC3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9598898-CA4D-4871-AFB1-24F5DEE543B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11EA7D93-CC3A-4AA9-BDAF-61A0206B46C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44043A16-A80D-4AEA-BFE7-B17E941EFA2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5CAF11F4-4612-40D7-A642-7B8BE52FB38B}"/>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9B3FA419-9B6D-45E0-80E6-7F2157CAAB2D}"/>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DEF19366-1B03-4268-A704-698465590263}"/>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E8D8E90F-F33D-4D0B-9079-1232970BD267}"/>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1702671D-56F5-418B-9756-E20EE84DAB03}"/>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a:extLst>
            <a:ext uri="{FF2B5EF4-FFF2-40B4-BE49-F238E27FC236}">
              <a16:creationId xmlns:a16="http://schemas.microsoft.com/office/drawing/2014/main" id="{0ED1E7BE-A3A0-4354-9FB8-CB6AFFC0D6E7}"/>
            </a:ext>
          </a:extLst>
        </xdr:cNvPr>
        <xdr:cNvSpPr txBox="1"/>
      </xdr:nvSpPr>
      <xdr:spPr>
        <a:xfrm>
          <a:off x="4673600" y="620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0174B3C4-9595-4A81-ADB5-0DC913CEAC45}"/>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DDB776A5-1797-4794-966D-A941969F4251}"/>
            </a:ext>
          </a:extLst>
        </xdr:cNvPr>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EC787F1F-F248-43AF-BDBB-097ED3311767}"/>
            </a:ext>
          </a:extLst>
        </xdr:cNvPr>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5A0D3B4B-8A56-43DA-B757-BAC24D6001C6}"/>
            </a:ext>
          </a:extLst>
        </xdr:cNvPr>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656B8761-A019-4591-B887-67397D2E1304}"/>
            </a:ext>
          </a:extLst>
        </xdr:cNvPr>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51BEE8D-4B58-4AC9-8ACB-E3BE5778A0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4DCF84E-8F17-483E-B572-755F7850287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2A1DBC1-F41B-4F2B-8B78-6FABFAC75E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DBD6F5-4E57-4D6A-BE77-C25F15A8578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5A429D6-D644-4DB5-A608-B476FA649E2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71" name="楕円 70">
          <a:extLst>
            <a:ext uri="{FF2B5EF4-FFF2-40B4-BE49-F238E27FC236}">
              <a16:creationId xmlns:a16="http://schemas.microsoft.com/office/drawing/2014/main" id="{BE2EEF69-6E3D-46D8-84B2-64A3A3259875}"/>
            </a:ext>
          </a:extLst>
        </xdr:cNvPr>
        <xdr:cNvSpPr/>
      </xdr:nvSpPr>
      <xdr:spPr>
        <a:xfrm>
          <a:off x="45847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10685</xdr:rowOff>
    </xdr:from>
    <xdr:ext cx="405111" cy="259045"/>
    <xdr:sp macro="" textlink="">
      <xdr:nvSpPr>
        <xdr:cNvPr id="72" name="【道路】&#10;有形固定資産減価償却率該当値テキスト">
          <a:extLst>
            <a:ext uri="{FF2B5EF4-FFF2-40B4-BE49-F238E27FC236}">
              <a16:creationId xmlns:a16="http://schemas.microsoft.com/office/drawing/2014/main" id="{22BAB0B5-3A06-4E05-8C1F-387A091D5E23}"/>
            </a:ext>
          </a:extLst>
        </xdr:cNvPr>
        <xdr:cNvSpPr txBox="1"/>
      </xdr:nvSpPr>
      <xdr:spPr>
        <a:xfrm>
          <a:off x="4673600" y="635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169418</xdr:rowOff>
    </xdr:from>
    <xdr:to>
      <xdr:col>20</xdr:col>
      <xdr:colOff>38100</xdr:colOff>
      <xdr:row>37</xdr:row>
      <xdr:rowOff>99568</xdr:rowOff>
    </xdr:to>
    <xdr:sp macro="" textlink="">
      <xdr:nvSpPr>
        <xdr:cNvPr id="73" name="楕円 72">
          <a:extLst>
            <a:ext uri="{FF2B5EF4-FFF2-40B4-BE49-F238E27FC236}">
              <a16:creationId xmlns:a16="http://schemas.microsoft.com/office/drawing/2014/main" id="{417D8E70-33C7-49B9-A01A-116168B2BBA5}"/>
            </a:ext>
          </a:extLst>
        </xdr:cNvPr>
        <xdr:cNvSpPr/>
      </xdr:nvSpPr>
      <xdr:spPr>
        <a:xfrm>
          <a:off x="3746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48768</xdr:rowOff>
    </xdr:from>
    <xdr:to>
      <xdr:col>24</xdr:col>
      <xdr:colOff>63500</xdr:colOff>
      <xdr:row>37</xdr:row>
      <xdr:rowOff>83058</xdr:rowOff>
    </xdr:to>
    <xdr:cxnSp macro="">
      <xdr:nvCxnSpPr>
        <xdr:cNvPr id="74" name="直線コネクタ 73">
          <a:extLst>
            <a:ext uri="{FF2B5EF4-FFF2-40B4-BE49-F238E27FC236}">
              <a16:creationId xmlns:a16="http://schemas.microsoft.com/office/drawing/2014/main" id="{4FA33F05-8141-4B38-BB5E-983E89A4C0FD}"/>
            </a:ext>
          </a:extLst>
        </xdr:cNvPr>
        <xdr:cNvCxnSpPr/>
      </xdr:nvCxnSpPr>
      <xdr:spPr>
        <a:xfrm>
          <a:off x="3797300" y="639241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135128</xdr:rowOff>
    </xdr:from>
    <xdr:to>
      <xdr:col>15</xdr:col>
      <xdr:colOff>101600</xdr:colOff>
      <xdr:row>37</xdr:row>
      <xdr:rowOff>65278</xdr:rowOff>
    </xdr:to>
    <xdr:sp macro="" textlink="">
      <xdr:nvSpPr>
        <xdr:cNvPr id="75" name="楕円 74">
          <a:extLst>
            <a:ext uri="{FF2B5EF4-FFF2-40B4-BE49-F238E27FC236}">
              <a16:creationId xmlns:a16="http://schemas.microsoft.com/office/drawing/2014/main" id="{7403DF28-7D1C-4098-B02A-E1C3770958FA}"/>
            </a:ext>
          </a:extLst>
        </xdr:cNvPr>
        <xdr:cNvSpPr/>
      </xdr:nvSpPr>
      <xdr:spPr>
        <a:xfrm>
          <a:off x="2857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xdr:rowOff>
    </xdr:from>
    <xdr:to>
      <xdr:col>19</xdr:col>
      <xdr:colOff>177800</xdr:colOff>
      <xdr:row>37</xdr:row>
      <xdr:rowOff>48768</xdr:rowOff>
    </xdr:to>
    <xdr:cxnSp macro="">
      <xdr:nvCxnSpPr>
        <xdr:cNvPr id="76" name="直線コネクタ 75">
          <a:extLst>
            <a:ext uri="{FF2B5EF4-FFF2-40B4-BE49-F238E27FC236}">
              <a16:creationId xmlns:a16="http://schemas.microsoft.com/office/drawing/2014/main" id="{B5FF264D-7D5F-4BBA-B2AB-80625DEC4A21}"/>
            </a:ext>
          </a:extLst>
        </xdr:cNvPr>
        <xdr:cNvCxnSpPr/>
      </xdr:nvCxnSpPr>
      <xdr:spPr>
        <a:xfrm>
          <a:off x="2908300" y="635812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103124</xdr:rowOff>
    </xdr:from>
    <xdr:to>
      <xdr:col>10</xdr:col>
      <xdr:colOff>165100</xdr:colOff>
      <xdr:row>37</xdr:row>
      <xdr:rowOff>33274</xdr:rowOff>
    </xdr:to>
    <xdr:sp macro="" textlink="">
      <xdr:nvSpPr>
        <xdr:cNvPr id="77" name="楕円 76">
          <a:extLst>
            <a:ext uri="{FF2B5EF4-FFF2-40B4-BE49-F238E27FC236}">
              <a16:creationId xmlns:a16="http://schemas.microsoft.com/office/drawing/2014/main" id="{05A3C8A0-E014-4468-A0DA-3A06705C3F13}"/>
            </a:ext>
          </a:extLst>
        </xdr:cNvPr>
        <xdr:cNvSpPr/>
      </xdr:nvSpPr>
      <xdr:spPr>
        <a:xfrm>
          <a:off x="1968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153924</xdr:rowOff>
    </xdr:from>
    <xdr:to>
      <xdr:col>15</xdr:col>
      <xdr:colOff>50800</xdr:colOff>
      <xdr:row>37</xdr:row>
      <xdr:rowOff>14478</xdr:rowOff>
    </xdr:to>
    <xdr:cxnSp macro="">
      <xdr:nvCxnSpPr>
        <xdr:cNvPr id="78" name="直線コネクタ 77">
          <a:extLst>
            <a:ext uri="{FF2B5EF4-FFF2-40B4-BE49-F238E27FC236}">
              <a16:creationId xmlns:a16="http://schemas.microsoft.com/office/drawing/2014/main" id="{B4D1F80A-1BC0-486E-BF05-F7344176DD0E}"/>
            </a:ext>
          </a:extLst>
        </xdr:cNvPr>
        <xdr:cNvCxnSpPr/>
      </xdr:nvCxnSpPr>
      <xdr:spPr>
        <a:xfrm>
          <a:off x="2019300" y="63261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79" name="楕円 78">
          <a:extLst>
            <a:ext uri="{FF2B5EF4-FFF2-40B4-BE49-F238E27FC236}">
              <a16:creationId xmlns:a16="http://schemas.microsoft.com/office/drawing/2014/main" id="{86F54D86-F712-4167-BBF4-CABEB6908461}"/>
            </a:ext>
          </a:extLst>
        </xdr:cNvPr>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36</xdr:row>
      <xdr:rowOff>153924</xdr:rowOff>
    </xdr:to>
    <xdr:cxnSp macro="">
      <xdr:nvCxnSpPr>
        <xdr:cNvPr id="80" name="直線コネクタ 79">
          <a:extLst>
            <a:ext uri="{FF2B5EF4-FFF2-40B4-BE49-F238E27FC236}">
              <a16:creationId xmlns:a16="http://schemas.microsoft.com/office/drawing/2014/main" id="{5D1737E7-F218-44DE-AEE6-2B85692E2DC1}"/>
            </a:ext>
          </a:extLst>
        </xdr:cNvPr>
        <xdr:cNvCxnSpPr/>
      </xdr:nvCxnSpPr>
      <xdr:spPr>
        <a:xfrm>
          <a:off x="1130300" y="6294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90949</xdr:rowOff>
    </xdr:from>
    <xdr:ext cx="405111" cy="259045"/>
    <xdr:sp macro="" textlink="">
      <xdr:nvSpPr>
        <xdr:cNvPr id="81" name="n_1aveValue【道路】&#10;有形固定資産減価償却率">
          <a:extLst>
            <a:ext uri="{FF2B5EF4-FFF2-40B4-BE49-F238E27FC236}">
              <a16:creationId xmlns:a16="http://schemas.microsoft.com/office/drawing/2014/main" id="{3F28D825-93C8-47BA-AE62-417AE147F56C}"/>
            </a:ext>
          </a:extLst>
        </xdr:cNvPr>
        <xdr:cNvSpPr txBox="1"/>
      </xdr:nvSpPr>
      <xdr:spPr>
        <a:xfrm>
          <a:off x="35820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82" name="n_2aveValue【道路】&#10;有形固定資産減価償却率">
          <a:extLst>
            <a:ext uri="{FF2B5EF4-FFF2-40B4-BE49-F238E27FC236}">
              <a16:creationId xmlns:a16="http://schemas.microsoft.com/office/drawing/2014/main" id="{7EE9B148-A667-4A40-A8B4-89BE19913CFF}"/>
            </a:ext>
          </a:extLst>
        </xdr:cNvPr>
        <xdr:cNvSpPr txBox="1"/>
      </xdr:nvSpPr>
      <xdr:spPr>
        <a:xfrm>
          <a:off x="2705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3" name="n_3aveValue【道路】&#10;有形固定資産減価償却率">
          <a:extLst>
            <a:ext uri="{FF2B5EF4-FFF2-40B4-BE49-F238E27FC236}">
              <a16:creationId xmlns:a16="http://schemas.microsoft.com/office/drawing/2014/main" id="{B07E50B0-F0AF-4AC5-B953-C04D27E20A5B}"/>
            </a:ext>
          </a:extLst>
        </xdr:cNvPr>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118381</xdr:rowOff>
    </xdr:from>
    <xdr:ext cx="405111" cy="259045"/>
    <xdr:sp macro="" textlink="">
      <xdr:nvSpPr>
        <xdr:cNvPr id="84" name="n_4aveValue【道路】&#10;有形固定資産減価償却率">
          <a:extLst>
            <a:ext uri="{FF2B5EF4-FFF2-40B4-BE49-F238E27FC236}">
              <a16:creationId xmlns:a16="http://schemas.microsoft.com/office/drawing/2014/main" id="{500226F2-E0D3-409A-A15B-7FDA4369ECC3}"/>
            </a:ext>
          </a:extLst>
        </xdr:cNvPr>
        <xdr:cNvSpPr txBox="1"/>
      </xdr:nvSpPr>
      <xdr:spPr>
        <a:xfrm>
          <a:off x="927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90695</xdr:rowOff>
    </xdr:from>
    <xdr:ext cx="405111" cy="259045"/>
    <xdr:sp macro="" textlink="">
      <xdr:nvSpPr>
        <xdr:cNvPr id="85" name="n_1mainValue【道路】&#10;有形固定資産減価償却率">
          <a:extLst>
            <a:ext uri="{FF2B5EF4-FFF2-40B4-BE49-F238E27FC236}">
              <a16:creationId xmlns:a16="http://schemas.microsoft.com/office/drawing/2014/main" id="{BA46F10E-2637-45D5-9262-6BA27377E912}"/>
            </a:ext>
          </a:extLst>
        </xdr:cNvPr>
        <xdr:cNvSpPr txBox="1"/>
      </xdr:nvSpPr>
      <xdr:spPr>
        <a:xfrm>
          <a:off x="3582044" y="643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56405</xdr:rowOff>
    </xdr:from>
    <xdr:ext cx="405111" cy="259045"/>
    <xdr:sp macro="" textlink="">
      <xdr:nvSpPr>
        <xdr:cNvPr id="86" name="n_2mainValue【道路】&#10;有形固定資産減価償却率">
          <a:extLst>
            <a:ext uri="{FF2B5EF4-FFF2-40B4-BE49-F238E27FC236}">
              <a16:creationId xmlns:a16="http://schemas.microsoft.com/office/drawing/2014/main" id="{32146837-80F1-4498-A3E9-653953B201AB}"/>
            </a:ext>
          </a:extLst>
        </xdr:cNvPr>
        <xdr:cNvSpPr txBox="1"/>
      </xdr:nvSpPr>
      <xdr:spPr>
        <a:xfrm>
          <a:off x="2705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24401</xdr:rowOff>
    </xdr:from>
    <xdr:ext cx="405111" cy="259045"/>
    <xdr:sp macro="" textlink="">
      <xdr:nvSpPr>
        <xdr:cNvPr id="87" name="n_3mainValue【道路】&#10;有形固定資産減価償却率">
          <a:extLst>
            <a:ext uri="{FF2B5EF4-FFF2-40B4-BE49-F238E27FC236}">
              <a16:creationId xmlns:a16="http://schemas.microsoft.com/office/drawing/2014/main" id="{15DB8DFD-FE44-43DB-8119-B1D95A9BEA31}"/>
            </a:ext>
          </a:extLst>
        </xdr:cNvPr>
        <xdr:cNvSpPr txBox="1"/>
      </xdr:nvSpPr>
      <xdr:spPr>
        <a:xfrm>
          <a:off x="1816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88" name="n_4mainValue【道路】&#10;有形固定資産減価償却率">
          <a:extLst>
            <a:ext uri="{FF2B5EF4-FFF2-40B4-BE49-F238E27FC236}">
              <a16:creationId xmlns:a16="http://schemas.microsoft.com/office/drawing/2014/main" id="{F8194801-F2D6-469B-AD48-F91EE5001F3E}"/>
            </a:ext>
          </a:extLst>
        </xdr:cNvPr>
        <xdr:cNvSpPr txBox="1"/>
      </xdr:nvSpPr>
      <xdr:spPr>
        <a:xfrm>
          <a:off x="927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C61B8B4-23D9-4D35-BABA-B2674A89E13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C270AFC-36DD-48C3-9C75-208621625FF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B095F30-2927-43B0-AF41-A0F4CFB8BA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1C83748-170E-4CBA-A490-F2E44DCF108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09B1591-1821-414C-905E-E06A851A44F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8BF1D7B-17BE-4E9C-B1D4-561751519FD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69FFFFE-1A6D-44D6-97C9-FB005485788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9E0FA2E-A046-4C28-ABDF-ABFD52B12FE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99E0A9C-1528-4C5E-A30C-F80981FB0CB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6DF451C-44D1-4386-8F9D-DBEED1D9CA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0842453-2194-4320-8560-2FA7EF5F1B7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0DE0ED0-6BA1-434B-96E4-A78259F304A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A6BBFE2D-9067-4645-9F0C-DDD0E7D7008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BBA3DC21-5CE8-444B-81C1-9C0C9348806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FAF2CA1-0788-4E8F-AF41-1DED97A85A5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30F51017-708C-49D3-83FD-28597009C4D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0B44602-225D-4893-A358-336F76E259E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C9CBF6E1-B081-46A0-B7F2-295CC63587D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27E34C9B-E9D6-4B43-A8AC-8ABB4622CEA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C2058168-4739-4806-86AA-C3DD0391DD0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DA4706B-5E22-4B84-A7E6-6D464F2468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15DFC395-1DD7-434E-BF47-7CA4E2F2E3E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344051F-6A38-4B85-A511-A0FB86222B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FCC3800F-980E-44FD-9FD2-68619776C352}"/>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931063A4-DF7D-4593-87FB-A2B86F124DC5}"/>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380BA31D-40D5-44A5-9A99-02E05F1208D7}"/>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089DF958-D2BF-4539-AC0F-797BC184F312}"/>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86CF3C58-D796-4699-9296-402DFAD5C367}"/>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7" name="【道路】&#10;一人当たり延長平均値テキスト">
          <a:extLst>
            <a:ext uri="{FF2B5EF4-FFF2-40B4-BE49-F238E27FC236}">
              <a16:creationId xmlns:a16="http://schemas.microsoft.com/office/drawing/2014/main" id="{2978DDE8-5F7D-4201-B77F-06A9A70E46B4}"/>
            </a:ext>
          </a:extLst>
        </xdr:cNvPr>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B3B552A4-69DF-429A-99CF-1AA82E6F92E2}"/>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a:extLst>
            <a:ext uri="{FF2B5EF4-FFF2-40B4-BE49-F238E27FC236}">
              <a16:creationId xmlns:a16="http://schemas.microsoft.com/office/drawing/2014/main" id="{12733B88-6811-4891-9A04-93FD059B78D3}"/>
            </a:ext>
          </a:extLst>
        </xdr:cNvPr>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a:extLst>
            <a:ext uri="{FF2B5EF4-FFF2-40B4-BE49-F238E27FC236}">
              <a16:creationId xmlns:a16="http://schemas.microsoft.com/office/drawing/2014/main" id="{8E9BB163-DFBF-4F1E-BEAA-29F0D98F6252}"/>
            </a:ext>
          </a:extLst>
        </xdr:cNvPr>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a:extLst>
            <a:ext uri="{FF2B5EF4-FFF2-40B4-BE49-F238E27FC236}">
              <a16:creationId xmlns:a16="http://schemas.microsoft.com/office/drawing/2014/main" id="{FFD570F7-2925-4EB6-B285-B5A9473B957F}"/>
            </a:ext>
          </a:extLst>
        </xdr:cNvPr>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a:extLst>
            <a:ext uri="{FF2B5EF4-FFF2-40B4-BE49-F238E27FC236}">
              <a16:creationId xmlns:a16="http://schemas.microsoft.com/office/drawing/2014/main" id="{4991C923-A833-4D3C-A6D3-01780CEE3047}"/>
            </a:ext>
          </a:extLst>
        </xdr:cNvPr>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9E89DCC-686B-425B-9BDD-89982F66C7F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4E3B173-84B9-4578-9435-A78B4B5094F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E7A549E-C7C1-4115-94C9-03837D8958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DCCD1BE-4125-4CA3-9F8D-7EB27C4A22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DEB9D45-3947-459F-9E23-6031CB316D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138603</xdr:rowOff>
    </xdr:from>
    <xdr:to>
      <xdr:col>55</xdr:col>
      <xdr:colOff>50800</xdr:colOff>
      <xdr:row>37</xdr:row>
      <xdr:rowOff>68753</xdr:rowOff>
    </xdr:to>
    <xdr:sp macro="" textlink="">
      <xdr:nvSpPr>
        <xdr:cNvPr id="128" name="楕円 127">
          <a:extLst>
            <a:ext uri="{FF2B5EF4-FFF2-40B4-BE49-F238E27FC236}">
              <a16:creationId xmlns:a16="http://schemas.microsoft.com/office/drawing/2014/main" id="{6F395EFF-47C5-4D31-A1F4-F996E06A0833}"/>
            </a:ext>
          </a:extLst>
        </xdr:cNvPr>
        <xdr:cNvSpPr/>
      </xdr:nvSpPr>
      <xdr:spPr>
        <a:xfrm>
          <a:off x="10426700" y="631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161480</xdr:rowOff>
    </xdr:from>
    <xdr:ext cx="599010" cy="259045"/>
    <xdr:sp macro="" textlink="">
      <xdr:nvSpPr>
        <xdr:cNvPr id="129" name="【道路】&#10;一人当たり延長該当値テキスト">
          <a:extLst>
            <a:ext uri="{FF2B5EF4-FFF2-40B4-BE49-F238E27FC236}">
              <a16:creationId xmlns:a16="http://schemas.microsoft.com/office/drawing/2014/main" id="{1E2150F4-0121-496E-A612-731A756099B8}"/>
            </a:ext>
          </a:extLst>
        </xdr:cNvPr>
        <xdr:cNvSpPr txBox="1"/>
      </xdr:nvSpPr>
      <xdr:spPr>
        <a:xfrm>
          <a:off x="10515600" y="616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160030</xdr:rowOff>
    </xdr:from>
    <xdr:to>
      <xdr:col>50</xdr:col>
      <xdr:colOff>165100</xdr:colOff>
      <xdr:row>37</xdr:row>
      <xdr:rowOff>90180</xdr:rowOff>
    </xdr:to>
    <xdr:sp macro="" textlink="">
      <xdr:nvSpPr>
        <xdr:cNvPr id="130" name="楕円 129">
          <a:extLst>
            <a:ext uri="{FF2B5EF4-FFF2-40B4-BE49-F238E27FC236}">
              <a16:creationId xmlns:a16="http://schemas.microsoft.com/office/drawing/2014/main" id="{FD1266CE-7C4A-4798-A1F4-7549FA0F9F5F}"/>
            </a:ext>
          </a:extLst>
        </xdr:cNvPr>
        <xdr:cNvSpPr/>
      </xdr:nvSpPr>
      <xdr:spPr>
        <a:xfrm>
          <a:off x="9588500" y="63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17953</xdr:rowOff>
    </xdr:from>
    <xdr:to>
      <xdr:col>55</xdr:col>
      <xdr:colOff>0</xdr:colOff>
      <xdr:row>37</xdr:row>
      <xdr:rowOff>39380</xdr:rowOff>
    </xdr:to>
    <xdr:cxnSp macro="">
      <xdr:nvCxnSpPr>
        <xdr:cNvPr id="131" name="直線コネクタ 130">
          <a:extLst>
            <a:ext uri="{FF2B5EF4-FFF2-40B4-BE49-F238E27FC236}">
              <a16:creationId xmlns:a16="http://schemas.microsoft.com/office/drawing/2014/main" id="{24FD292A-F8CF-4E72-A3B0-60C62C7ED5F0}"/>
            </a:ext>
          </a:extLst>
        </xdr:cNvPr>
        <xdr:cNvCxnSpPr/>
      </xdr:nvCxnSpPr>
      <xdr:spPr>
        <a:xfrm flipV="1">
          <a:off x="9639300" y="6361603"/>
          <a:ext cx="8382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12621</xdr:rowOff>
    </xdr:from>
    <xdr:to>
      <xdr:col>46</xdr:col>
      <xdr:colOff>38100</xdr:colOff>
      <xdr:row>37</xdr:row>
      <xdr:rowOff>114221</xdr:rowOff>
    </xdr:to>
    <xdr:sp macro="" textlink="">
      <xdr:nvSpPr>
        <xdr:cNvPr id="132" name="楕円 131">
          <a:extLst>
            <a:ext uri="{FF2B5EF4-FFF2-40B4-BE49-F238E27FC236}">
              <a16:creationId xmlns:a16="http://schemas.microsoft.com/office/drawing/2014/main" id="{037AEF6E-21E3-4CA1-8823-26E9061464AD}"/>
            </a:ext>
          </a:extLst>
        </xdr:cNvPr>
        <xdr:cNvSpPr/>
      </xdr:nvSpPr>
      <xdr:spPr>
        <a:xfrm>
          <a:off x="8699500" y="63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39380</xdr:rowOff>
    </xdr:from>
    <xdr:to>
      <xdr:col>50</xdr:col>
      <xdr:colOff>114300</xdr:colOff>
      <xdr:row>37</xdr:row>
      <xdr:rowOff>63421</xdr:rowOff>
    </xdr:to>
    <xdr:cxnSp macro="">
      <xdr:nvCxnSpPr>
        <xdr:cNvPr id="133" name="直線コネクタ 132">
          <a:extLst>
            <a:ext uri="{FF2B5EF4-FFF2-40B4-BE49-F238E27FC236}">
              <a16:creationId xmlns:a16="http://schemas.microsoft.com/office/drawing/2014/main" id="{12DE1E0C-89E2-440C-B0ED-E8B81740AE49}"/>
            </a:ext>
          </a:extLst>
        </xdr:cNvPr>
        <xdr:cNvCxnSpPr/>
      </xdr:nvCxnSpPr>
      <xdr:spPr>
        <a:xfrm flipV="1">
          <a:off x="8750300" y="6383030"/>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33165</xdr:rowOff>
    </xdr:from>
    <xdr:to>
      <xdr:col>41</xdr:col>
      <xdr:colOff>101600</xdr:colOff>
      <xdr:row>37</xdr:row>
      <xdr:rowOff>134765</xdr:rowOff>
    </xdr:to>
    <xdr:sp macro="" textlink="">
      <xdr:nvSpPr>
        <xdr:cNvPr id="134" name="楕円 133">
          <a:extLst>
            <a:ext uri="{FF2B5EF4-FFF2-40B4-BE49-F238E27FC236}">
              <a16:creationId xmlns:a16="http://schemas.microsoft.com/office/drawing/2014/main" id="{4BBDFFEC-D3E7-4C41-AC42-0381CDDC4D6F}"/>
            </a:ext>
          </a:extLst>
        </xdr:cNvPr>
        <xdr:cNvSpPr/>
      </xdr:nvSpPr>
      <xdr:spPr>
        <a:xfrm>
          <a:off x="7810500" y="63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63421</xdr:rowOff>
    </xdr:from>
    <xdr:to>
      <xdr:col>45</xdr:col>
      <xdr:colOff>177800</xdr:colOff>
      <xdr:row>37</xdr:row>
      <xdr:rowOff>83965</xdr:rowOff>
    </xdr:to>
    <xdr:cxnSp macro="">
      <xdr:nvCxnSpPr>
        <xdr:cNvPr id="135" name="直線コネクタ 134">
          <a:extLst>
            <a:ext uri="{FF2B5EF4-FFF2-40B4-BE49-F238E27FC236}">
              <a16:creationId xmlns:a16="http://schemas.microsoft.com/office/drawing/2014/main" id="{BE04690C-4107-4EE4-9501-AE507EAED85C}"/>
            </a:ext>
          </a:extLst>
        </xdr:cNvPr>
        <xdr:cNvCxnSpPr/>
      </xdr:nvCxnSpPr>
      <xdr:spPr>
        <a:xfrm flipV="1">
          <a:off x="7861300" y="6407071"/>
          <a:ext cx="889000" cy="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53114</xdr:rowOff>
    </xdr:from>
    <xdr:to>
      <xdr:col>36</xdr:col>
      <xdr:colOff>165100</xdr:colOff>
      <xdr:row>37</xdr:row>
      <xdr:rowOff>154714</xdr:rowOff>
    </xdr:to>
    <xdr:sp macro="" textlink="">
      <xdr:nvSpPr>
        <xdr:cNvPr id="136" name="楕円 135">
          <a:extLst>
            <a:ext uri="{FF2B5EF4-FFF2-40B4-BE49-F238E27FC236}">
              <a16:creationId xmlns:a16="http://schemas.microsoft.com/office/drawing/2014/main" id="{CC2E631D-70C3-468E-8813-3F6A6D02AD6E}"/>
            </a:ext>
          </a:extLst>
        </xdr:cNvPr>
        <xdr:cNvSpPr/>
      </xdr:nvSpPr>
      <xdr:spPr>
        <a:xfrm>
          <a:off x="6921500" y="63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83965</xdr:rowOff>
    </xdr:from>
    <xdr:to>
      <xdr:col>41</xdr:col>
      <xdr:colOff>50800</xdr:colOff>
      <xdr:row>37</xdr:row>
      <xdr:rowOff>103914</xdr:rowOff>
    </xdr:to>
    <xdr:cxnSp macro="">
      <xdr:nvCxnSpPr>
        <xdr:cNvPr id="137" name="直線コネクタ 136">
          <a:extLst>
            <a:ext uri="{FF2B5EF4-FFF2-40B4-BE49-F238E27FC236}">
              <a16:creationId xmlns:a16="http://schemas.microsoft.com/office/drawing/2014/main" id="{426DD497-EEC5-4ADD-96AD-6D66218B3B7F}"/>
            </a:ext>
          </a:extLst>
        </xdr:cNvPr>
        <xdr:cNvCxnSpPr/>
      </xdr:nvCxnSpPr>
      <xdr:spPr>
        <a:xfrm flipV="1">
          <a:off x="6972300" y="6427615"/>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7728</xdr:rowOff>
    </xdr:from>
    <xdr:ext cx="534377" cy="259045"/>
    <xdr:sp macro="" textlink="">
      <xdr:nvSpPr>
        <xdr:cNvPr id="138" name="n_1aveValue【道路】&#10;一人当たり延長">
          <a:extLst>
            <a:ext uri="{FF2B5EF4-FFF2-40B4-BE49-F238E27FC236}">
              <a16:creationId xmlns:a16="http://schemas.microsoft.com/office/drawing/2014/main" id="{F65FF13F-8837-4A7B-A600-E92B21B7771D}"/>
            </a:ext>
          </a:extLst>
        </xdr:cNvPr>
        <xdr:cNvSpPr txBox="1"/>
      </xdr:nvSpPr>
      <xdr:spPr>
        <a:xfrm>
          <a:off x="9359411" y="68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13420</xdr:rowOff>
    </xdr:from>
    <xdr:ext cx="534377" cy="259045"/>
    <xdr:sp macro="" textlink="">
      <xdr:nvSpPr>
        <xdr:cNvPr id="139" name="n_2aveValue【道路】&#10;一人当たり延長">
          <a:extLst>
            <a:ext uri="{FF2B5EF4-FFF2-40B4-BE49-F238E27FC236}">
              <a16:creationId xmlns:a16="http://schemas.microsoft.com/office/drawing/2014/main" id="{409E75B0-E2E5-40BC-8E2D-97B7C57C8D88}"/>
            </a:ext>
          </a:extLst>
        </xdr:cNvPr>
        <xdr:cNvSpPr txBox="1"/>
      </xdr:nvSpPr>
      <xdr:spPr>
        <a:xfrm>
          <a:off x="84831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20293</xdr:rowOff>
    </xdr:from>
    <xdr:ext cx="534377" cy="259045"/>
    <xdr:sp macro="" textlink="">
      <xdr:nvSpPr>
        <xdr:cNvPr id="140" name="n_3aveValue【道路】&#10;一人当たり延長">
          <a:extLst>
            <a:ext uri="{FF2B5EF4-FFF2-40B4-BE49-F238E27FC236}">
              <a16:creationId xmlns:a16="http://schemas.microsoft.com/office/drawing/2014/main" id="{5503533F-5559-481A-B52D-81BCF14BCC50}"/>
            </a:ext>
          </a:extLst>
        </xdr:cNvPr>
        <xdr:cNvSpPr txBox="1"/>
      </xdr:nvSpPr>
      <xdr:spPr>
        <a:xfrm>
          <a:off x="7594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15463</xdr:rowOff>
    </xdr:from>
    <xdr:ext cx="534377" cy="259045"/>
    <xdr:sp macro="" textlink="">
      <xdr:nvSpPr>
        <xdr:cNvPr id="141" name="n_4aveValue【道路】&#10;一人当たり延長">
          <a:extLst>
            <a:ext uri="{FF2B5EF4-FFF2-40B4-BE49-F238E27FC236}">
              <a16:creationId xmlns:a16="http://schemas.microsoft.com/office/drawing/2014/main" id="{190CF84E-A3AF-4A3B-A454-E000C1C5A1F9}"/>
            </a:ext>
          </a:extLst>
        </xdr:cNvPr>
        <xdr:cNvSpPr txBox="1"/>
      </xdr:nvSpPr>
      <xdr:spPr>
        <a:xfrm>
          <a:off x="6705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106707</xdr:rowOff>
    </xdr:from>
    <xdr:ext cx="599010" cy="259045"/>
    <xdr:sp macro="" textlink="">
      <xdr:nvSpPr>
        <xdr:cNvPr id="142" name="n_1mainValue【道路】&#10;一人当たり延長">
          <a:extLst>
            <a:ext uri="{FF2B5EF4-FFF2-40B4-BE49-F238E27FC236}">
              <a16:creationId xmlns:a16="http://schemas.microsoft.com/office/drawing/2014/main" id="{E987596C-6C68-4460-8C37-F4D39C05F7FE}"/>
            </a:ext>
          </a:extLst>
        </xdr:cNvPr>
        <xdr:cNvSpPr txBox="1"/>
      </xdr:nvSpPr>
      <xdr:spPr>
        <a:xfrm>
          <a:off x="9327094" y="610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35</xdr:row>
      <xdr:rowOff>130748</xdr:rowOff>
    </xdr:from>
    <xdr:ext cx="599010" cy="259045"/>
    <xdr:sp macro="" textlink="">
      <xdr:nvSpPr>
        <xdr:cNvPr id="143" name="n_2mainValue【道路】&#10;一人当たり延長">
          <a:extLst>
            <a:ext uri="{FF2B5EF4-FFF2-40B4-BE49-F238E27FC236}">
              <a16:creationId xmlns:a16="http://schemas.microsoft.com/office/drawing/2014/main" id="{CB5FE4BE-799F-4EDB-A8B3-4AA90092F651}"/>
            </a:ext>
          </a:extLst>
        </xdr:cNvPr>
        <xdr:cNvSpPr txBox="1"/>
      </xdr:nvSpPr>
      <xdr:spPr>
        <a:xfrm>
          <a:off x="8450794" y="613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35</xdr:row>
      <xdr:rowOff>151292</xdr:rowOff>
    </xdr:from>
    <xdr:ext cx="599010" cy="259045"/>
    <xdr:sp macro="" textlink="">
      <xdr:nvSpPr>
        <xdr:cNvPr id="144" name="n_3mainValue【道路】&#10;一人当たり延長">
          <a:extLst>
            <a:ext uri="{FF2B5EF4-FFF2-40B4-BE49-F238E27FC236}">
              <a16:creationId xmlns:a16="http://schemas.microsoft.com/office/drawing/2014/main" id="{DA656B2B-53D4-49E9-B449-0E1EF542F5B5}"/>
            </a:ext>
          </a:extLst>
        </xdr:cNvPr>
        <xdr:cNvSpPr txBox="1"/>
      </xdr:nvSpPr>
      <xdr:spPr>
        <a:xfrm>
          <a:off x="7561794" y="615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35</xdr:row>
      <xdr:rowOff>171241</xdr:rowOff>
    </xdr:from>
    <xdr:ext cx="599010" cy="259045"/>
    <xdr:sp macro="" textlink="">
      <xdr:nvSpPr>
        <xdr:cNvPr id="145" name="n_4mainValue【道路】&#10;一人当たり延長">
          <a:extLst>
            <a:ext uri="{FF2B5EF4-FFF2-40B4-BE49-F238E27FC236}">
              <a16:creationId xmlns:a16="http://schemas.microsoft.com/office/drawing/2014/main" id="{E1B6D00B-6230-4D8B-BB96-53832602509D}"/>
            </a:ext>
          </a:extLst>
        </xdr:cNvPr>
        <xdr:cNvSpPr txBox="1"/>
      </xdr:nvSpPr>
      <xdr:spPr>
        <a:xfrm>
          <a:off x="6672794" y="617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050B28D-3BF7-41C5-9074-1E473E248F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CB6751C-5A76-4B25-94E6-FC6E21B6AD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E86FD74-3E7E-4332-8562-5525CF0632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67C0B1B-527A-4511-A9BB-62D8453BBFE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6A0364D-A72F-4D87-B735-1C708367E2C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8D73408-500B-4277-8203-5FE09246FA3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813C5E7-0925-484B-9D8F-69250B444C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60C52B8-24FC-4819-812A-1647A4AAB4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183163CA-1989-474A-B53D-60506A13F93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75E73DB-3763-43DD-B3BB-F282DCC161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DC9F565-BEEB-41B5-B0B6-904612D6A2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6AEF9DD-2E08-4661-940A-ACB8A141373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D1BA76E4-CF0A-4A4A-A497-F2EBDB7BBB2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FF0CD76-7BDB-4BBA-91F5-68F0CC3556C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89572440-FE0C-4E58-9CEE-B1065B4E5F9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242C4ED1-38CA-4CF2-A9FF-3CC3A668F0F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BA1FCA0A-1CB1-4836-A76A-FBC8A342D3C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B0A32DB-AB6C-40C1-A4FE-342BD581DE6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DF733D2B-CFC2-437E-9133-D5A9E7FA00B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2697C20-89A1-4B83-9FA9-9097E02FA76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DA4D263-E98D-4006-8FAB-A9069872CE9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790EB88-DA6F-4D31-93B2-41AB6FD646D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3893D6B-CDD5-4868-B2FF-DF3CF90790C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D335FCD-1A2C-4C15-B662-60153B94295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522A12C6-CE6D-429E-832F-94DE51321C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C003582B-3F73-441A-BD36-A010172564E7}"/>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495B1C1-86B2-4C2C-A1EE-32B50EB19D76}"/>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B166F7D0-8606-4B3A-96EA-0A083FAE24D6}"/>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40C963B6-1C2D-4412-A59A-DA711544B90E}"/>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50795844-FBF0-47A8-BC3C-9B342AA30F1F}"/>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42F8C83A-6008-4E80-A2FA-DD1151D496CF}"/>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D0AE1345-9DED-41AA-AEDC-69F78B353C31}"/>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a:extLst>
            <a:ext uri="{FF2B5EF4-FFF2-40B4-BE49-F238E27FC236}">
              <a16:creationId xmlns:a16="http://schemas.microsoft.com/office/drawing/2014/main" id="{B4EF69C2-3B7E-4A94-8DC8-8113251D83CC}"/>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a:extLst>
            <a:ext uri="{FF2B5EF4-FFF2-40B4-BE49-F238E27FC236}">
              <a16:creationId xmlns:a16="http://schemas.microsoft.com/office/drawing/2014/main" id="{F0B03C6E-B29F-4C75-89A3-CE325915FF6B}"/>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a:extLst>
            <a:ext uri="{FF2B5EF4-FFF2-40B4-BE49-F238E27FC236}">
              <a16:creationId xmlns:a16="http://schemas.microsoft.com/office/drawing/2014/main" id="{80DB2540-23A8-4B10-A0E6-2D29D0BB183C}"/>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a:extLst>
            <a:ext uri="{FF2B5EF4-FFF2-40B4-BE49-F238E27FC236}">
              <a16:creationId xmlns:a16="http://schemas.microsoft.com/office/drawing/2014/main" id="{26598CE6-2164-4BB7-8596-71ACCF308926}"/>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F502B01-3711-4A12-AF84-51AEF93B5A8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FCF8A5F-5CF5-4241-9C82-874C731073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E444C50-68D8-4F34-9613-09F4520A82F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84C0066-A2C0-44D3-8E72-5679DFC4692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1247698-6ECD-42A0-B801-002126D4C6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94524</xdr:rowOff>
    </xdr:from>
    <xdr:to>
      <xdr:col>24</xdr:col>
      <xdr:colOff>114300</xdr:colOff>
      <xdr:row>62</xdr:row>
      <xdr:rowOff>24674</xdr:rowOff>
    </xdr:to>
    <xdr:sp macro="" textlink="">
      <xdr:nvSpPr>
        <xdr:cNvPr id="187" name="楕円 186">
          <a:extLst>
            <a:ext uri="{FF2B5EF4-FFF2-40B4-BE49-F238E27FC236}">
              <a16:creationId xmlns:a16="http://schemas.microsoft.com/office/drawing/2014/main" id="{0A461FA3-4C17-45AE-92BB-2FEFFF5AF36C}"/>
            </a:ext>
          </a:extLst>
        </xdr:cNvPr>
        <xdr:cNvSpPr/>
      </xdr:nvSpPr>
      <xdr:spPr>
        <a:xfrm>
          <a:off x="4584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117401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C5DA469D-3AE3-446B-A378-79318A830ADC}"/>
            </a:ext>
          </a:extLst>
        </xdr:cNvPr>
        <xdr:cNvSpPr txBox="1"/>
      </xdr:nvSpPr>
      <xdr:spPr>
        <a:xfrm>
          <a:off x="4673600" y="10404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87993</xdr:rowOff>
    </xdr:from>
    <xdr:to>
      <xdr:col>20</xdr:col>
      <xdr:colOff>38100</xdr:colOff>
      <xdr:row>62</xdr:row>
      <xdr:rowOff>18143</xdr:rowOff>
    </xdr:to>
    <xdr:sp macro="" textlink="">
      <xdr:nvSpPr>
        <xdr:cNvPr id="189" name="楕円 188">
          <a:extLst>
            <a:ext uri="{FF2B5EF4-FFF2-40B4-BE49-F238E27FC236}">
              <a16:creationId xmlns:a16="http://schemas.microsoft.com/office/drawing/2014/main" id="{79E19027-9464-4A99-9B4A-1D4B311D7C44}"/>
            </a:ext>
          </a:extLst>
        </xdr:cNvPr>
        <xdr:cNvSpPr/>
      </xdr:nvSpPr>
      <xdr:spPr>
        <a:xfrm>
          <a:off x="3746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138793</xdr:rowOff>
    </xdr:from>
    <xdr:to>
      <xdr:col>24</xdr:col>
      <xdr:colOff>63500</xdr:colOff>
      <xdr:row>61</xdr:row>
      <xdr:rowOff>145324</xdr:rowOff>
    </xdr:to>
    <xdr:cxnSp macro="">
      <xdr:nvCxnSpPr>
        <xdr:cNvPr id="190" name="直線コネクタ 189">
          <a:extLst>
            <a:ext uri="{FF2B5EF4-FFF2-40B4-BE49-F238E27FC236}">
              <a16:creationId xmlns:a16="http://schemas.microsoft.com/office/drawing/2014/main" id="{541D6C13-28D4-43D8-B1E4-994379F1C051}"/>
            </a:ext>
          </a:extLst>
        </xdr:cNvPr>
        <xdr:cNvCxnSpPr/>
      </xdr:nvCxnSpPr>
      <xdr:spPr>
        <a:xfrm>
          <a:off x="3797300" y="105972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56969</xdr:rowOff>
    </xdr:from>
    <xdr:to>
      <xdr:col>15</xdr:col>
      <xdr:colOff>101600</xdr:colOff>
      <xdr:row>61</xdr:row>
      <xdr:rowOff>158569</xdr:rowOff>
    </xdr:to>
    <xdr:sp macro="" textlink="">
      <xdr:nvSpPr>
        <xdr:cNvPr id="191" name="楕円 190">
          <a:extLst>
            <a:ext uri="{FF2B5EF4-FFF2-40B4-BE49-F238E27FC236}">
              <a16:creationId xmlns:a16="http://schemas.microsoft.com/office/drawing/2014/main" id="{5E54E845-46BB-479B-BD1A-92F9DD42AD96}"/>
            </a:ext>
          </a:extLst>
        </xdr:cNvPr>
        <xdr:cNvSpPr/>
      </xdr:nvSpPr>
      <xdr:spPr>
        <a:xfrm>
          <a:off x="2857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107769</xdr:rowOff>
    </xdr:from>
    <xdr:to>
      <xdr:col>19</xdr:col>
      <xdr:colOff>177800</xdr:colOff>
      <xdr:row>61</xdr:row>
      <xdr:rowOff>138793</xdr:rowOff>
    </xdr:to>
    <xdr:cxnSp macro="">
      <xdr:nvCxnSpPr>
        <xdr:cNvPr id="192" name="直線コネクタ 191">
          <a:extLst>
            <a:ext uri="{FF2B5EF4-FFF2-40B4-BE49-F238E27FC236}">
              <a16:creationId xmlns:a16="http://schemas.microsoft.com/office/drawing/2014/main" id="{0EE28E17-2616-4C38-886A-C8D8608C1ADA}"/>
            </a:ext>
          </a:extLst>
        </xdr:cNvPr>
        <xdr:cNvCxnSpPr/>
      </xdr:nvCxnSpPr>
      <xdr:spPr>
        <a:xfrm>
          <a:off x="2908300" y="105662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45538</xdr:rowOff>
    </xdr:from>
    <xdr:to>
      <xdr:col>10</xdr:col>
      <xdr:colOff>165100</xdr:colOff>
      <xdr:row>61</xdr:row>
      <xdr:rowOff>147138</xdr:rowOff>
    </xdr:to>
    <xdr:sp macro="" textlink="">
      <xdr:nvSpPr>
        <xdr:cNvPr id="193" name="楕円 192">
          <a:extLst>
            <a:ext uri="{FF2B5EF4-FFF2-40B4-BE49-F238E27FC236}">
              <a16:creationId xmlns:a16="http://schemas.microsoft.com/office/drawing/2014/main" id="{797BE529-AA96-4DA0-9DB5-4C886969E6D3}"/>
            </a:ext>
          </a:extLst>
        </xdr:cNvPr>
        <xdr:cNvSpPr/>
      </xdr:nvSpPr>
      <xdr:spPr>
        <a:xfrm>
          <a:off x="1968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96338</xdr:rowOff>
    </xdr:from>
    <xdr:to>
      <xdr:col>15</xdr:col>
      <xdr:colOff>50800</xdr:colOff>
      <xdr:row>61</xdr:row>
      <xdr:rowOff>107769</xdr:rowOff>
    </xdr:to>
    <xdr:cxnSp macro="">
      <xdr:nvCxnSpPr>
        <xdr:cNvPr id="194" name="直線コネクタ 193">
          <a:extLst>
            <a:ext uri="{FF2B5EF4-FFF2-40B4-BE49-F238E27FC236}">
              <a16:creationId xmlns:a16="http://schemas.microsoft.com/office/drawing/2014/main" id="{C2064D05-F765-4647-B395-A75BD3D87696}"/>
            </a:ext>
          </a:extLst>
        </xdr:cNvPr>
        <xdr:cNvCxnSpPr/>
      </xdr:nvCxnSpPr>
      <xdr:spPr>
        <a:xfrm>
          <a:off x="2019300" y="105547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24312</xdr:rowOff>
    </xdr:from>
    <xdr:to>
      <xdr:col>6</xdr:col>
      <xdr:colOff>38100</xdr:colOff>
      <xdr:row>61</xdr:row>
      <xdr:rowOff>125912</xdr:rowOff>
    </xdr:to>
    <xdr:sp macro="" textlink="">
      <xdr:nvSpPr>
        <xdr:cNvPr id="195" name="楕円 194">
          <a:extLst>
            <a:ext uri="{FF2B5EF4-FFF2-40B4-BE49-F238E27FC236}">
              <a16:creationId xmlns:a16="http://schemas.microsoft.com/office/drawing/2014/main" id="{039AE45E-FAC3-41BB-9ADA-39F37AA44BD3}"/>
            </a:ext>
          </a:extLst>
        </xdr:cNvPr>
        <xdr:cNvSpPr/>
      </xdr:nvSpPr>
      <xdr:spPr>
        <a:xfrm>
          <a:off x="1079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75112</xdr:rowOff>
    </xdr:from>
    <xdr:to>
      <xdr:col>10</xdr:col>
      <xdr:colOff>114300</xdr:colOff>
      <xdr:row>61</xdr:row>
      <xdr:rowOff>96338</xdr:rowOff>
    </xdr:to>
    <xdr:cxnSp macro="">
      <xdr:nvCxnSpPr>
        <xdr:cNvPr id="196" name="直線コネクタ 195">
          <a:extLst>
            <a:ext uri="{FF2B5EF4-FFF2-40B4-BE49-F238E27FC236}">
              <a16:creationId xmlns:a16="http://schemas.microsoft.com/office/drawing/2014/main" id="{3F05A6EC-8B3D-4A46-9258-0E580E7B236A}"/>
            </a:ext>
          </a:extLst>
        </xdr:cNvPr>
        <xdr:cNvCxnSpPr/>
      </xdr:nvCxnSpPr>
      <xdr:spPr>
        <a:xfrm>
          <a:off x="1130300" y="105335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2D32A18-2CF6-465F-87B0-DDF116D1FB05}"/>
            </a:ext>
          </a:extLst>
        </xdr:cNvPr>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A68EE6D-449C-4122-8A7B-70E86EA015B0}"/>
            </a:ext>
          </a:extLst>
        </xdr:cNvPr>
        <xdr:cNvSpPr txBox="1"/>
      </xdr:nvSpPr>
      <xdr:spPr>
        <a:xfrm>
          <a:off x="2705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BDA8CF98-CA1A-4C0A-8686-8D89EE434B74}"/>
            </a:ext>
          </a:extLst>
        </xdr:cNvPr>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4DC9495-30CE-4218-B031-A0674359161E}"/>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9270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6E52761F-E9C3-4C6E-A1A6-E8D4CB22CFD2}"/>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149696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58350196-B322-404F-8075-C85BE1663131}"/>
            </a:ext>
          </a:extLst>
        </xdr:cNvPr>
        <xdr:cNvSpPr txBox="1"/>
      </xdr:nvSpPr>
      <xdr:spPr>
        <a:xfrm>
          <a:off x="2705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138265</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31F9047-8F05-4397-9529-D36765E79987}"/>
            </a:ext>
          </a:extLst>
        </xdr:cNvPr>
        <xdr:cNvSpPr txBox="1"/>
      </xdr:nvSpPr>
      <xdr:spPr>
        <a:xfrm>
          <a:off x="1816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117039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67651AE-BCE2-4369-9CC9-61F34AE7E11A}"/>
            </a:ext>
          </a:extLst>
        </xdr:cNvPr>
        <xdr:cNvSpPr txBox="1"/>
      </xdr:nvSpPr>
      <xdr:spPr>
        <a:xfrm>
          <a:off x="927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BC6D334-553D-4E5B-BAB2-091638F154B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45DA5CD-CF1B-403A-995D-554A657A602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8341717-7A96-481B-A0D0-DA80C01FAC2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EC4533B-89D0-4E14-AD7D-BA95F38BD4A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31B30E4-B3A5-4129-92A2-EEFB90708CA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CD1D3A0-D93E-46B2-9C5B-A2F6DF2DD5B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1276332-9C4A-4669-A631-435FF1B420D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B3C1F81-CBA8-49C9-8EFD-9CE052BA0C9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47D96A4-4AF3-4345-AC22-E4CCDF42CAC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D0FFDE7-64E2-4CB1-84CB-C7F6D94345F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7F98BEAD-1B5C-42EA-B1DE-6000C5B856D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90C619C7-5540-4E34-BD3C-B69147264AB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6BB4BB74-74BD-47F8-BB1A-0C086E9DAFC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082070C-4183-4295-8555-2D2E640DDDAA}"/>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68942135-692D-4E63-9804-6412C445ED6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9E1DA7B7-8BC3-45C3-8719-0B1AF204D951}"/>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13B1326E-72F2-4B85-B9F4-22CB5ECD558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7D94D4F5-6D47-4A77-855F-6BE5B1AF035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A51B270E-3D3B-449F-925D-2D49AFC4B8F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CB37BF39-64CE-4E2C-AF2A-BF5EB3E0424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240367C1-F165-442F-B4EA-5E5A60DE443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459D31AB-6A5F-492D-9D82-D2F9D00BB569}"/>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6722A1B-DF51-403E-B144-3E255D3828E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FDC545F6-568E-4773-BF54-0BCE105851D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7345A521-03F9-46EE-86DF-1E1267BFECF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C4B02588-97D7-434C-8D64-71B32B210B3E}"/>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AEB85FFF-5ED9-406E-9044-B75538EF3980}"/>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A88D6CB1-2DCA-4691-8343-44EF02BEB572}"/>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C5D0B1BE-89A6-446A-BD65-1861AFEC90EC}"/>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C5CAA651-5608-43F9-BC3C-F6FD9EC84EEA}"/>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20963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1CDFFCE6-B981-48BD-AED4-209DCB11F90B}"/>
            </a:ext>
          </a:extLst>
        </xdr:cNvPr>
        <xdr:cNvSpPr txBox="1"/>
      </xdr:nvSpPr>
      <xdr:spPr>
        <a:xfrm>
          <a:off x="10515600" y="10822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A44F4705-DE39-4A5A-BF9D-89EB704A8488}"/>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a:extLst>
            <a:ext uri="{FF2B5EF4-FFF2-40B4-BE49-F238E27FC236}">
              <a16:creationId xmlns:a16="http://schemas.microsoft.com/office/drawing/2014/main" id="{AC72660A-074C-456C-ACFA-139737305E1B}"/>
            </a:ext>
          </a:extLst>
        </xdr:cNvPr>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a:extLst>
            <a:ext uri="{FF2B5EF4-FFF2-40B4-BE49-F238E27FC236}">
              <a16:creationId xmlns:a16="http://schemas.microsoft.com/office/drawing/2014/main" id="{67E942BE-770A-4A18-9F6E-FA0E5D618983}"/>
            </a:ext>
          </a:extLst>
        </xdr:cNvPr>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a:extLst>
            <a:ext uri="{FF2B5EF4-FFF2-40B4-BE49-F238E27FC236}">
              <a16:creationId xmlns:a16="http://schemas.microsoft.com/office/drawing/2014/main" id="{F6AD9DD2-0702-4511-ADB7-B9C9EA563493}"/>
            </a:ext>
          </a:extLst>
        </xdr:cNvPr>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a:extLst>
            <a:ext uri="{FF2B5EF4-FFF2-40B4-BE49-F238E27FC236}">
              <a16:creationId xmlns:a16="http://schemas.microsoft.com/office/drawing/2014/main" id="{51D54036-63F4-4E8F-B1D8-68FD187DBBA0}"/>
            </a:ext>
          </a:extLst>
        </xdr:cNvPr>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2BCA39F-17C1-44AC-86D1-DA40220E9F1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512FBB8-D1E2-40F2-BA8B-224CF8CE0AA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80EDC6-D2CA-4577-8272-C8FA32EEBF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6DD5487-7019-4DA7-8561-E6FFACD8EAC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10E7F21-174F-4725-A94F-56AF621B63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2678</xdr:rowOff>
    </xdr:from>
    <xdr:to>
      <xdr:col>55</xdr:col>
      <xdr:colOff>50800</xdr:colOff>
      <xdr:row>62</xdr:row>
      <xdr:rowOff>104278</xdr:rowOff>
    </xdr:to>
    <xdr:sp macro="" textlink="">
      <xdr:nvSpPr>
        <xdr:cNvPr id="246" name="楕円 245">
          <a:extLst>
            <a:ext uri="{FF2B5EF4-FFF2-40B4-BE49-F238E27FC236}">
              <a16:creationId xmlns:a16="http://schemas.microsoft.com/office/drawing/2014/main" id="{78192784-D15D-468C-92CF-A7632B319AFC}"/>
            </a:ext>
          </a:extLst>
        </xdr:cNvPr>
        <xdr:cNvSpPr/>
      </xdr:nvSpPr>
      <xdr:spPr>
        <a:xfrm>
          <a:off x="10426700" y="106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25555</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DA43D747-27C0-422C-8996-8C01981AD389}"/>
            </a:ext>
          </a:extLst>
        </xdr:cNvPr>
        <xdr:cNvSpPr txBox="1"/>
      </xdr:nvSpPr>
      <xdr:spPr>
        <a:xfrm>
          <a:off x="10515600" y="104840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19630</xdr:rowOff>
    </xdr:from>
    <xdr:to>
      <xdr:col>50</xdr:col>
      <xdr:colOff>165100</xdr:colOff>
      <xdr:row>62</xdr:row>
      <xdr:rowOff>121230</xdr:rowOff>
    </xdr:to>
    <xdr:sp macro="" textlink="">
      <xdr:nvSpPr>
        <xdr:cNvPr id="248" name="楕円 247">
          <a:extLst>
            <a:ext uri="{FF2B5EF4-FFF2-40B4-BE49-F238E27FC236}">
              <a16:creationId xmlns:a16="http://schemas.microsoft.com/office/drawing/2014/main" id="{888E87B2-667C-477B-A3F7-01A9FC342572}"/>
            </a:ext>
          </a:extLst>
        </xdr:cNvPr>
        <xdr:cNvSpPr/>
      </xdr:nvSpPr>
      <xdr:spPr>
        <a:xfrm>
          <a:off x="9588500" y="106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53478</xdr:rowOff>
    </xdr:from>
    <xdr:to>
      <xdr:col>55</xdr:col>
      <xdr:colOff>0</xdr:colOff>
      <xdr:row>62</xdr:row>
      <xdr:rowOff>70430</xdr:rowOff>
    </xdr:to>
    <xdr:cxnSp macro="">
      <xdr:nvCxnSpPr>
        <xdr:cNvPr id="249" name="直線コネクタ 248">
          <a:extLst>
            <a:ext uri="{FF2B5EF4-FFF2-40B4-BE49-F238E27FC236}">
              <a16:creationId xmlns:a16="http://schemas.microsoft.com/office/drawing/2014/main" id="{F8084DD3-D657-4BF6-9EAB-3EFC38FD35FC}"/>
            </a:ext>
          </a:extLst>
        </xdr:cNvPr>
        <xdr:cNvCxnSpPr/>
      </xdr:nvCxnSpPr>
      <xdr:spPr>
        <a:xfrm flipV="1">
          <a:off x="9639300" y="10683378"/>
          <a:ext cx="838200" cy="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28582</xdr:rowOff>
    </xdr:from>
    <xdr:to>
      <xdr:col>46</xdr:col>
      <xdr:colOff>38100</xdr:colOff>
      <xdr:row>62</xdr:row>
      <xdr:rowOff>130182</xdr:rowOff>
    </xdr:to>
    <xdr:sp macro="" textlink="">
      <xdr:nvSpPr>
        <xdr:cNvPr id="250" name="楕円 249">
          <a:extLst>
            <a:ext uri="{FF2B5EF4-FFF2-40B4-BE49-F238E27FC236}">
              <a16:creationId xmlns:a16="http://schemas.microsoft.com/office/drawing/2014/main" id="{76120DEE-DA8E-4C7C-B4A9-DD63A0D9236C}"/>
            </a:ext>
          </a:extLst>
        </xdr:cNvPr>
        <xdr:cNvSpPr/>
      </xdr:nvSpPr>
      <xdr:spPr>
        <a:xfrm>
          <a:off x="8699500" y="106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70430</xdr:rowOff>
    </xdr:from>
    <xdr:to>
      <xdr:col>50</xdr:col>
      <xdr:colOff>114300</xdr:colOff>
      <xdr:row>62</xdr:row>
      <xdr:rowOff>79382</xdr:rowOff>
    </xdr:to>
    <xdr:cxnSp macro="">
      <xdr:nvCxnSpPr>
        <xdr:cNvPr id="251" name="直線コネクタ 250">
          <a:extLst>
            <a:ext uri="{FF2B5EF4-FFF2-40B4-BE49-F238E27FC236}">
              <a16:creationId xmlns:a16="http://schemas.microsoft.com/office/drawing/2014/main" id="{FFAB36CD-3B93-4344-A2D1-90F467C13304}"/>
            </a:ext>
          </a:extLst>
        </xdr:cNvPr>
        <xdr:cNvCxnSpPr/>
      </xdr:nvCxnSpPr>
      <xdr:spPr>
        <a:xfrm flipV="1">
          <a:off x="8750300" y="10700330"/>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43286</xdr:rowOff>
    </xdr:from>
    <xdr:to>
      <xdr:col>41</xdr:col>
      <xdr:colOff>101600</xdr:colOff>
      <xdr:row>62</xdr:row>
      <xdr:rowOff>144886</xdr:rowOff>
    </xdr:to>
    <xdr:sp macro="" textlink="">
      <xdr:nvSpPr>
        <xdr:cNvPr id="252" name="楕円 251">
          <a:extLst>
            <a:ext uri="{FF2B5EF4-FFF2-40B4-BE49-F238E27FC236}">
              <a16:creationId xmlns:a16="http://schemas.microsoft.com/office/drawing/2014/main" id="{013505D7-CC07-4418-8825-7F82ACE2B0DC}"/>
            </a:ext>
          </a:extLst>
        </xdr:cNvPr>
        <xdr:cNvSpPr/>
      </xdr:nvSpPr>
      <xdr:spPr>
        <a:xfrm>
          <a:off x="7810500" y="106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79382</xdr:rowOff>
    </xdr:from>
    <xdr:to>
      <xdr:col>45</xdr:col>
      <xdr:colOff>177800</xdr:colOff>
      <xdr:row>62</xdr:row>
      <xdr:rowOff>94086</xdr:rowOff>
    </xdr:to>
    <xdr:cxnSp macro="">
      <xdr:nvCxnSpPr>
        <xdr:cNvPr id="253" name="直線コネクタ 252">
          <a:extLst>
            <a:ext uri="{FF2B5EF4-FFF2-40B4-BE49-F238E27FC236}">
              <a16:creationId xmlns:a16="http://schemas.microsoft.com/office/drawing/2014/main" id="{95C0BC04-367D-4523-BF4D-89D4C7381B8A}"/>
            </a:ext>
          </a:extLst>
        </xdr:cNvPr>
        <xdr:cNvCxnSpPr/>
      </xdr:nvCxnSpPr>
      <xdr:spPr>
        <a:xfrm flipV="1">
          <a:off x="7861300" y="10709282"/>
          <a:ext cx="889000" cy="1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53170</xdr:rowOff>
    </xdr:from>
    <xdr:to>
      <xdr:col>36</xdr:col>
      <xdr:colOff>165100</xdr:colOff>
      <xdr:row>62</xdr:row>
      <xdr:rowOff>154770</xdr:rowOff>
    </xdr:to>
    <xdr:sp macro="" textlink="">
      <xdr:nvSpPr>
        <xdr:cNvPr id="254" name="楕円 253">
          <a:extLst>
            <a:ext uri="{FF2B5EF4-FFF2-40B4-BE49-F238E27FC236}">
              <a16:creationId xmlns:a16="http://schemas.microsoft.com/office/drawing/2014/main" id="{83AAD106-CF5B-4916-B2BC-002877C0C873}"/>
            </a:ext>
          </a:extLst>
        </xdr:cNvPr>
        <xdr:cNvSpPr/>
      </xdr:nvSpPr>
      <xdr:spPr>
        <a:xfrm>
          <a:off x="6921500" y="106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94086</xdr:rowOff>
    </xdr:from>
    <xdr:to>
      <xdr:col>41</xdr:col>
      <xdr:colOff>50800</xdr:colOff>
      <xdr:row>62</xdr:row>
      <xdr:rowOff>103970</xdr:rowOff>
    </xdr:to>
    <xdr:cxnSp macro="">
      <xdr:nvCxnSpPr>
        <xdr:cNvPr id="255" name="直線コネクタ 254">
          <a:extLst>
            <a:ext uri="{FF2B5EF4-FFF2-40B4-BE49-F238E27FC236}">
              <a16:creationId xmlns:a16="http://schemas.microsoft.com/office/drawing/2014/main" id="{143F628F-5A22-4F44-937B-F4E2A9C9A900}"/>
            </a:ext>
          </a:extLst>
        </xdr:cNvPr>
        <xdr:cNvCxnSpPr/>
      </xdr:nvCxnSpPr>
      <xdr:spPr>
        <a:xfrm flipV="1">
          <a:off x="6972300" y="10723986"/>
          <a:ext cx="889000" cy="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157940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E6E0F311-A7CB-4473-A3EF-5A28FA4EAA07}"/>
            </a:ext>
          </a:extLst>
        </xdr:cNvPr>
        <xdr:cNvSpPr txBox="1"/>
      </xdr:nvSpPr>
      <xdr:spPr>
        <a:xfrm>
          <a:off x="9281505" y="1095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151610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445B9EF1-BE09-4355-937D-151ED0F3C714}"/>
            </a:ext>
          </a:extLst>
        </xdr:cNvPr>
        <xdr:cNvSpPr txBox="1"/>
      </xdr:nvSpPr>
      <xdr:spPr>
        <a:xfrm>
          <a:off x="84052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16942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B38ADAD-4DB4-464D-9304-981DEBABB8B0}"/>
            </a:ext>
          </a:extLst>
        </xdr:cNvPr>
        <xdr:cNvSpPr txBox="1"/>
      </xdr:nvSpPr>
      <xdr:spPr>
        <a:xfrm>
          <a:off x="7561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21463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14F955C-DB07-4C94-8A17-65660E631EB8}"/>
            </a:ext>
          </a:extLst>
        </xdr:cNvPr>
        <xdr:cNvSpPr txBox="1"/>
      </xdr:nvSpPr>
      <xdr:spPr>
        <a:xfrm>
          <a:off x="6672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137757</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F0AC5713-04B8-4825-8B98-B44207582445}"/>
            </a:ext>
          </a:extLst>
        </xdr:cNvPr>
        <xdr:cNvSpPr txBox="1"/>
      </xdr:nvSpPr>
      <xdr:spPr>
        <a:xfrm>
          <a:off x="9281505" y="104247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146709</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2EBF1B4E-D0C9-48DB-9263-62A2CC1C0F6C}"/>
            </a:ext>
          </a:extLst>
        </xdr:cNvPr>
        <xdr:cNvSpPr txBox="1"/>
      </xdr:nvSpPr>
      <xdr:spPr>
        <a:xfrm>
          <a:off x="8405205" y="10433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161413</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52D7D472-EAFF-4BC7-BF51-2D04F187503E}"/>
            </a:ext>
          </a:extLst>
        </xdr:cNvPr>
        <xdr:cNvSpPr txBox="1"/>
      </xdr:nvSpPr>
      <xdr:spPr>
        <a:xfrm>
          <a:off x="7516205" y="10448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171297</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DF4D751A-B877-45BB-8316-0ED76B3A7404}"/>
            </a:ext>
          </a:extLst>
        </xdr:cNvPr>
        <xdr:cNvSpPr txBox="1"/>
      </xdr:nvSpPr>
      <xdr:spPr>
        <a:xfrm>
          <a:off x="6627205" y="104582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8F678A4-F143-4098-89A2-59588E048C6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16F49BA-A367-4EE0-8B19-EF85D985A97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895E995-4273-48D9-8D5A-A48FCA6480C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EE27B08-2F1C-4E16-BC89-0C5ADCE872C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5FC4CFA-6728-4A3D-BA1C-786DC60B00B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3E1995D-FED1-4D4D-936E-AC506F3AE17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5F7495E-734C-48DA-8CC7-A7C1E35EB0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D146BB6-3764-4FCE-BE67-338BDDD42B4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A554EAD0-6063-4FC5-B022-2FA60CA1356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7495F81-9E13-41CC-9961-66B6231200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D0DE236D-2FE1-4322-ACBA-BD9B0E5E1A2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6E098E88-716E-4DD5-AD38-D2197246872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795DB3E9-6A85-4554-8C76-5E9A01A236E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6218F0B5-7A67-440E-9CAA-BFE074EA798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C1CE40D9-FCEF-4595-95FD-D2DBED638D9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8E3D6B2F-0938-4F27-B7EA-42E4F45F76E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AA73F87B-12C7-4091-B648-7EB13228E5B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E991F36B-FDA1-46C5-996B-DBEE6C7F6F0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11B276EA-6788-41E1-874D-A336BA79EC8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12E1EB9-AAF7-4BC5-A29A-3C5A3F451DC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EB24228-5D7F-4902-B5D8-B2F3DDCF730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2031DE65-4592-42CC-BB62-760BA4A0476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B1596F72-D4F2-46EC-9C62-7BE1069DF24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DD96B7D-15E9-4426-8E90-CFDBACA1393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E3A9B2EE-592F-48DB-A4F2-F76F86F2CEC8}"/>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B622DACD-1F90-43C4-AF1F-43E79B2DE69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C5BBA4B0-F896-4864-8BC1-5EF281373EE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60C868BF-7FBF-4AFB-9D84-4093F258B3DE}"/>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394545BD-6770-4ACA-ADA2-D8CDA28D1A86}"/>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35DA8A9-745C-4868-933E-F1F396F194E5}"/>
            </a:ext>
          </a:extLst>
        </xdr:cNvPr>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C4D05FF1-C149-4314-8F8C-42DA3CB30466}"/>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a:extLst>
            <a:ext uri="{FF2B5EF4-FFF2-40B4-BE49-F238E27FC236}">
              <a16:creationId xmlns:a16="http://schemas.microsoft.com/office/drawing/2014/main" id="{F8FECDB8-1A0F-4132-B4AE-798096843E16}"/>
            </a:ext>
          </a:extLst>
        </xdr:cNvPr>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1114EADB-54E4-48AE-B3DF-248ECF4A1461}"/>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a:extLst>
            <a:ext uri="{FF2B5EF4-FFF2-40B4-BE49-F238E27FC236}">
              <a16:creationId xmlns:a16="http://schemas.microsoft.com/office/drawing/2014/main" id="{9398F830-CB03-4599-99BA-53BE10ABB416}"/>
            </a:ext>
          </a:extLst>
        </xdr:cNvPr>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a:extLst>
            <a:ext uri="{FF2B5EF4-FFF2-40B4-BE49-F238E27FC236}">
              <a16:creationId xmlns:a16="http://schemas.microsoft.com/office/drawing/2014/main" id="{7FB0ACD2-DA60-43B3-87A0-23DB4A3F46B5}"/>
            </a:ext>
          </a:extLst>
        </xdr:cNvPr>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982302D-D247-41DA-9B04-13D23F2E51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4888700-4D80-4194-A8FF-6A8846BE78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CF5116D-4123-4431-A1AC-8C52BD2B90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C6241B5-E3C3-4042-B430-4E1B80959B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DD7A349-9516-4107-A86C-04D3D079E9B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95886</xdr:rowOff>
    </xdr:from>
    <xdr:to>
      <xdr:col>24</xdr:col>
      <xdr:colOff>114300</xdr:colOff>
      <xdr:row>82</xdr:row>
      <xdr:rowOff>26036</xdr:rowOff>
    </xdr:to>
    <xdr:sp macro="" textlink="">
      <xdr:nvSpPr>
        <xdr:cNvPr id="304" name="楕円 303">
          <a:extLst>
            <a:ext uri="{FF2B5EF4-FFF2-40B4-BE49-F238E27FC236}">
              <a16:creationId xmlns:a16="http://schemas.microsoft.com/office/drawing/2014/main" id="{98B477B7-6A41-4584-9378-ED736A7CA360}"/>
            </a:ext>
          </a:extLst>
        </xdr:cNvPr>
        <xdr:cNvSpPr/>
      </xdr:nvSpPr>
      <xdr:spPr>
        <a:xfrm>
          <a:off x="4584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118763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3410F9A-7083-43A8-820D-762EB0CCAD7D}"/>
            </a:ext>
          </a:extLst>
        </xdr:cNvPr>
        <xdr:cNvSpPr txBox="1"/>
      </xdr:nvSpPr>
      <xdr:spPr>
        <a:xfrm>
          <a:off x="4673600"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306" name="楕円 305">
          <a:extLst>
            <a:ext uri="{FF2B5EF4-FFF2-40B4-BE49-F238E27FC236}">
              <a16:creationId xmlns:a16="http://schemas.microsoft.com/office/drawing/2014/main" id="{EBCF18BC-6628-440A-A5B7-D0CB85EC6241}"/>
            </a:ext>
          </a:extLst>
        </xdr:cNvPr>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81</xdr:row>
      <xdr:rowOff>146686</xdr:rowOff>
    </xdr:to>
    <xdr:cxnSp macro="">
      <xdr:nvCxnSpPr>
        <xdr:cNvPr id="307" name="直線コネクタ 306">
          <a:extLst>
            <a:ext uri="{FF2B5EF4-FFF2-40B4-BE49-F238E27FC236}">
              <a16:creationId xmlns:a16="http://schemas.microsoft.com/office/drawing/2014/main" id="{14EB99B6-A1DB-4467-BF1C-111CBBAE90B6}"/>
            </a:ext>
          </a:extLst>
        </xdr:cNvPr>
        <xdr:cNvCxnSpPr/>
      </xdr:nvCxnSpPr>
      <xdr:spPr>
        <a:xfrm>
          <a:off x="3797300" y="139979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53975</xdr:rowOff>
    </xdr:from>
    <xdr:to>
      <xdr:col>15</xdr:col>
      <xdr:colOff>101600</xdr:colOff>
      <xdr:row>81</xdr:row>
      <xdr:rowOff>155575</xdr:rowOff>
    </xdr:to>
    <xdr:sp macro="" textlink="">
      <xdr:nvSpPr>
        <xdr:cNvPr id="308" name="楕円 307">
          <a:extLst>
            <a:ext uri="{FF2B5EF4-FFF2-40B4-BE49-F238E27FC236}">
              <a16:creationId xmlns:a16="http://schemas.microsoft.com/office/drawing/2014/main" id="{0F470285-9347-4D1E-B2FA-F9AB1574B7E9}"/>
            </a:ext>
          </a:extLst>
        </xdr:cNvPr>
        <xdr:cNvSpPr/>
      </xdr:nvSpPr>
      <xdr:spPr>
        <a:xfrm>
          <a:off x="2857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104775</xdr:rowOff>
    </xdr:from>
    <xdr:to>
      <xdr:col>19</xdr:col>
      <xdr:colOff>177800</xdr:colOff>
      <xdr:row>81</xdr:row>
      <xdr:rowOff>110489</xdr:rowOff>
    </xdr:to>
    <xdr:cxnSp macro="">
      <xdr:nvCxnSpPr>
        <xdr:cNvPr id="309" name="直線コネクタ 308">
          <a:extLst>
            <a:ext uri="{FF2B5EF4-FFF2-40B4-BE49-F238E27FC236}">
              <a16:creationId xmlns:a16="http://schemas.microsoft.com/office/drawing/2014/main" id="{0CC99C5F-1CC9-4504-8256-558BF65931AB}"/>
            </a:ext>
          </a:extLst>
        </xdr:cNvPr>
        <xdr:cNvCxnSpPr/>
      </xdr:nvCxnSpPr>
      <xdr:spPr>
        <a:xfrm>
          <a:off x="2908300" y="139922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29211</xdr:rowOff>
    </xdr:from>
    <xdr:to>
      <xdr:col>10</xdr:col>
      <xdr:colOff>165100</xdr:colOff>
      <xdr:row>81</xdr:row>
      <xdr:rowOff>130811</xdr:rowOff>
    </xdr:to>
    <xdr:sp macro="" textlink="">
      <xdr:nvSpPr>
        <xdr:cNvPr id="310" name="楕円 309">
          <a:extLst>
            <a:ext uri="{FF2B5EF4-FFF2-40B4-BE49-F238E27FC236}">
              <a16:creationId xmlns:a16="http://schemas.microsoft.com/office/drawing/2014/main" id="{9E65D569-7765-4D70-9539-DF0D4CD05E29}"/>
            </a:ext>
          </a:extLst>
        </xdr:cNvPr>
        <xdr:cNvSpPr/>
      </xdr:nvSpPr>
      <xdr:spPr>
        <a:xfrm>
          <a:off x="1968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80011</xdr:rowOff>
    </xdr:from>
    <xdr:to>
      <xdr:col>15</xdr:col>
      <xdr:colOff>50800</xdr:colOff>
      <xdr:row>81</xdr:row>
      <xdr:rowOff>104775</xdr:rowOff>
    </xdr:to>
    <xdr:cxnSp macro="">
      <xdr:nvCxnSpPr>
        <xdr:cNvPr id="311" name="直線コネクタ 310">
          <a:extLst>
            <a:ext uri="{FF2B5EF4-FFF2-40B4-BE49-F238E27FC236}">
              <a16:creationId xmlns:a16="http://schemas.microsoft.com/office/drawing/2014/main" id="{83BAB8C6-FA08-43F9-9F1A-CBF7011C09C0}"/>
            </a:ext>
          </a:extLst>
        </xdr:cNvPr>
        <xdr:cNvCxnSpPr/>
      </xdr:nvCxnSpPr>
      <xdr:spPr>
        <a:xfrm>
          <a:off x="2019300" y="139674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29211</xdr:rowOff>
    </xdr:from>
    <xdr:to>
      <xdr:col>6</xdr:col>
      <xdr:colOff>38100</xdr:colOff>
      <xdr:row>81</xdr:row>
      <xdr:rowOff>130811</xdr:rowOff>
    </xdr:to>
    <xdr:sp macro="" textlink="">
      <xdr:nvSpPr>
        <xdr:cNvPr id="312" name="楕円 311">
          <a:extLst>
            <a:ext uri="{FF2B5EF4-FFF2-40B4-BE49-F238E27FC236}">
              <a16:creationId xmlns:a16="http://schemas.microsoft.com/office/drawing/2014/main" id="{B483893B-4436-49BF-9F43-7EE7EAA362BE}"/>
            </a:ext>
          </a:extLst>
        </xdr:cNvPr>
        <xdr:cNvSpPr/>
      </xdr:nvSpPr>
      <xdr:spPr>
        <a:xfrm>
          <a:off x="1079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80011</xdr:rowOff>
    </xdr:from>
    <xdr:to>
      <xdr:col>10</xdr:col>
      <xdr:colOff>114300</xdr:colOff>
      <xdr:row>81</xdr:row>
      <xdr:rowOff>80011</xdr:rowOff>
    </xdr:to>
    <xdr:cxnSp macro="">
      <xdr:nvCxnSpPr>
        <xdr:cNvPr id="313" name="直線コネクタ 312">
          <a:extLst>
            <a:ext uri="{FF2B5EF4-FFF2-40B4-BE49-F238E27FC236}">
              <a16:creationId xmlns:a16="http://schemas.microsoft.com/office/drawing/2014/main" id="{6B5904DA-B127-4D65-8013-E97C79087726}"/>
            </a:ext>
          </a:extLst>
        </xdr:cNvPr>
        <xdr:cNvCxnSpPr/>
      </xdr:nvCxnSpPr>
      <xdr:spPr>
        <a:xfrm>
          <a:off x="1130300" y="13967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129557</xdr:rowOff>
    </xdr:from>
    <xdr:ext cx="405111" cy="259045"/>
    <xdr:sp macro="" textlink="">
      <xdr:nvSpPr>
        <xdr:cNvPr id="314" name="n_1aveValue【公営住宅】&#10;有形固定資産減価償却率">
          <a:extLst>
            <a:ext uri="{FF2B5EF4-FFF2-40B4-BE49-F238E27FC236}">
              <a16:creationId xmlns:a16="http://schemas.microsoft.com/office/drawing/2014/main" id="{A5986AAC-045E-4E52-915C-D6D004C17EC9}"/>
            </a:ext>
          </a:extLst>
        </xdr:cNvPr>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5" name="n_2aveValue【公営住宅】&#10;有形固定資産減価償却率">
          <a:extLst>
            <a:ext uri="{FF2B5EF4-FFF2-40B4-BE49-F238E27FC236}">
              <a16:creationId xmlns:a16="http://schemas.microsoft.com/office/drawing/2014/main" id="{2B801CF5-6D21-4C06-A7D1-36529B543214}"/>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6" name="n_3aveValue【公営住宅】&#10;有形固定資産減価償却率">
          <a:extLst>
            <a:ext uri="{FF2B5EF4-FFF2-40B4-BE49-F238E27FC236}">
              <a16:creationId xmlns:a16="http://schemas.microsoft.com/office/drawing/2014/main" id="{BF897742-B6D7-4657-A9EC-A1811A489F74}"/>
            </a:ext>
          </a:extLst>
        </xdr:cNvPr>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17" name="n_4aveValue【公営住宅】&#10;有形固定資産減価償却率">
          <a:extLst>
            <a:ext uri="{FF2B5EF4-FFF2-40B4-BE49-F238E27FC236}">
              <a16:creationId xmlns:a16="http://schemas.microsoft.com/office/drawing/2014/main" id="{F3B3F7B9-AF37-4C03-9D8E-4E321A4A44B2}"/>
            </a:ext>
          </a:extLst>
        </xdr:cNvPr>
        <xdr:cNvSpPr txBox="1"/>
      </xdr:nvSpPr>
      <xdr:spPr>
        <a:xfrm>
          <a:off x="927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318" name="n_1mainValue【公営住宅】&#10;有形固定資産減価償却率">
          <a:extLst>
            <a:ext uri="{FF2B5EF4-FFF2-40B4-BE49-F238E27FC236}">
              <a16:creationId xmlns:a16="http://schemas.microsoft.com/office/drawing/2014/main" id="{C61C8EA5-C9BE-44B4-B1DA-30DCD5AE42BD}"/>
            </a:ext>
          </a:extLst>
        </xdr:cNvPr>
        <xdr:cNvSpPr txBox="1"/>
      </xdr:nvSpPr>
      <xdr:spPr>
        <a:xfrm>
          <a:off x="3582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652</xdr:rowOff>
    </xdr:from>
    <xdr:ext cx="405111" cy="259045"/>
    <xdr:sp macro="" textlink="">
      <xdr:nvSpPr>
        <xdr:cNvPr id="319" name="n_2mainValue【公営住宅】&#10;有形固定資産減価償却率">
          <a:extLst>
            <a:ext uri="{FF2B5EF4-FFF2-40B4-BE49-F238E27FC236}">
              <a16:creationId xmlns:a16="http://schemas.microsoft.com/office/drawing/2014/main" id="{F034F591-8CF4-4585-8EF8-07B082E63278}"/>
            </a:ext>
          </a:extLst>
        </xdr:cNvPr>
        <xdr:cNvSpPr txBox="1"/>
      </xdr:nvSpPr>
      <xdr:spPr>
        <a:xfrm>
          <a:off x="2705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147338</xdr:rowOff>
    </xdr:from>
    <xdr:ext cx="405111" cy="259045"/>
    <xdr:sp macro="" textlink="">
      <xdr:nvSpPr>
        <xdr:cNvPr id="320" name="n_3mainValue【公営住宅】&#10;有形固定資産減価償却率">
          <a:extLst>
            <a:ext uri="{FF2B5EF4-FFF2-40B4-BE49-F238E27FC236}">
              <a16:creationId xmlns:a16="http://schemas.microsoft.com/office/drawing/2014/main" id="{72DDD5E0-65CD-44C3-817F-D7B009BAE813}"/>
            </a:ext>
          </a:extLst>
        </xdr:cNvPr>
        <xdr:cNvSpPr txBox="1"/>
      </xdr:nvSpPr>
      <xdr:spPr>
        <a:xfrm>
          <a:off x="1816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147338</xdr:rowOff>
    </xdr:from>
    <xdr:ext cx="405111" cy="259045"/>
    <xdr:sp macro="" textlink="">
      <xdr:nvSpPr>
        <xdr:cNvPr id="321" name="n_4mainValue【公営住宅】&#10;有形固定資産減価償却率">
          <a:extLst>
            <a:ext uri="{FF2B5EF4-FFF2-40B4-BE49-F238E27FC236}">
              <a16:creationId xmlns:a16="http://schemas.microsoft.com/office/drawing/2014/main" id="{46E0FE0D-59D5-4D45-8798-79C1F4F09CBA}"/>
            </a:ext>
          </a:extLst>
        </xdr:cNvPr>
        <xdr:cNvSpPr txBox="1"/>
      </xdr:nvSpPr>
      <xdr:spPr>
        <a:xfrm>
          <a:off x="927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47447FF-FFF8-4636-A788-99A1AD4E00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79E8C07-B4D1-4634-80DE-7634740A63C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546BB0A-10E8-459C-95B7-C716D54E7CF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7129F7A-7F3D-46D7-997B-B446AD55974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6187322-22BD-4F97-9E52-F0202DBC27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CAF512B-3CF0-451C-B245-E8B7EFA3271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23B74A4-0660-4852-B804-FBBA7C0E569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EC819C6-9D6B-4734-B8D2-5AE6211EEE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0500E9D-5EAD-46E4-9D5B-7C7571B566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55BD46A-568F-4283-8E21-5B79B9D132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9F4874D-D06E-4981-927D-AEDF631B25F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899D69F0-0ED8-4BD9-B86E-9FC7889598E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78ED6B03-E490-4FAC-A4FE-E21AA372519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58A4A10A-B222-47F9-A801-1B0FDD7E4A4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5D9D4DBB-9CD8-426C-887B-9001C151855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1B2A0215-5D67-4499-AE8F-D77690FC687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64B8BD2B-2BBA-4282-9B64-3EEF4CBA376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A7CE1D71-B823-4CF4-B5F0-8E75E672494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66456E93-9058-419C-9194-FCA2EBBB5DE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4E16AB3D-42C1-4078-A0B8-A6C94A9A3F4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A632C73-9576-4942-B49C-7E5E082E2B9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36AEFF04-6093-4623-9499-228B4C24125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56002AE5-557B-40E5-9D07-EB69F2BE760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ACF07401-B163-4E51-94CC-FE3544A03720}"/>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9147EFC9-117B-4CF7-BE73-796E942E74E3}"/>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705BEF5C-7D93-48D1-9372-0E84A3308365}"/>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CBFE297F-9E39-42B7-B73D-B1C5E20B87D3}"/>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9446696E-CD78-4399-AA44-1821067E5432}"/>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50" name="【公営住宅】&#10;一人当たり面積平均値テキスト">
          <a:extLst>
            <a:ext uri="{FF2B5EF4-FFF2-40B4-BE49-F238E27FC236}">
              <a16:creationId xmlns:a16="http://schemas.microsoft.com/office/drawing/2014/main" id="{93920069-E553-4FC8-BD4F-6DFA57D2AB48}"/>
            </a:ext>
          </a:extLst>
        </xdr:cNvPr>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588FC180-0F66-446E-9619-49DD11CAF824}"/>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a:extLst>
            <a:ext uri="{FF2B5EF4-FFF2-40B4-BE49-F238E27FC236}">
              <a16:creationId xmlns:a16="http://schemas.microsoft.com/office/drawing/2014/main" id="{2F1FBB8E-BF9D-42F9-A628-D972309EF5EF}"/>
            </a:ext>
          </a:extLst>
        </xdr:cNvPr>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a:extLst>
            <a:ext uri="{FF2B5EF4-FFF2-40B4-BE49-F238E27FC236}">
              <a16:creationId xmlns:a16="http://schemas.microsoft.com/office/drawing/2014/main" id="{BEAE0F33-7B76-4E7D-B79D-1332D7178B0E}"/>
            </a:ext>
          </a:extLst>
        </xdr:cNvPr>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a:extLst>
            <a:ext uri="{FF2B5EF4-FFF2-40B4-BE49-F238E27FC236}">
              <a16:creationId xmlns:a16="http://schemas.microsoft.com/office/drawing/2014/main" id="{A7C8818E-BEE7-4EBE-B2C5-651061F207D7}"/>
            </a:ext>
          </a:extLst>
        </xdr:cNvPr>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a:extLst>
            <a:ext uri="{FF2B5EF4-FFF2-40B4-BE49-F238E27FC236}">
              <a16:creationId xmlns:a16="http://schemas.microsoft.com/office/drawing/2014/main" id="{29122F6B-E282-4270-90D5-8AA5B8E64A8A}"/>
            </a:ext>
          </a:extLst>
        </xdr:cNvPr>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AFAE08D-BF31-4316-B5EE-DB5D6FB1BE2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FD537F2-20CF-417C-9C54-67ECBFC07D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9F3AC3E-212D-4446-ADAA-AD6307FD98E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E126880-2935-40F0-99C3-2A662A31070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CF1FBB5-177D-4CA1-8FE6-9B4A289B40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111506</xdr:rowOff>
    </xdr:from>
    <xdr:to>
      <xdr:col>55</xdr:col>
      <xdr:colOff>50800</xdr:colOff>
      <xdr:row>84</xdr:row>
      <xdr:rowOff>41656</xdr:rowOff>
    </xdr:to>
    <xdr:sp macro="" textlink="">
      <xdr:nvSpPr>
        <xdr:cNvPr id="361" name="楕円 360">
          <a:extLst>
            <a:ext uri="{FF2B5EF4-FFF2-40B4-BE49-F238E27FC236}">
              <a16:creationId xmlns:a16="http://schemas.microsoft.com/office/drawing/2014/main" id="{A1C479C0-F76C-4E0D-9644-72B4AB40C3DF}"/>
            </a:ext>
          </a:extLst>
        </xdr:cNvPr>
        <xdr:cNvSpPr/>
      </xdr:nvSpPr>
      <xdr:spPr>
        <a:xfrm>
          <a:off x="104267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134383</xdr:rowOff>
    </xdr:from>
    <xdr:ext cx="469744" cy="259045"/>
    <xdr:sp macro="" textlink="">
      <xdr:nvSpPr>
        <xdr:cNvPr id="362" name="【公営住宅】&#10;一人当たり面積該当値テキスト">
          <a:extLst>
            <a:ext uri="{FF2B5EF4-FFF2-40B4-BE49-F238E27FC236}">
              <a16:creationId xmlns:a16="http://schemas.microsoft.com/office/drawing/2014/main" id="{20190F53-05B5-4CB6-9692-7BD1620B81C2}"/>
            </a:ext>
          </a:extLst>
        </xdr:cNvPr>
        <xdr:cNvSpPr txBox="1"/>
      </xdr:nvSpPr>
      <xdr:spPr>
        <a:xfrm>
          <a:off x="10515600"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122746</xdr:rowOff>
    </xdr:from>
    <xdr:to>
      <xdr:col>50</xdr:col>
      <xdr:colOff>165100</xdr:colOff>
      <xdr:row>84</xdr:row>
      <xdr:rowOff>52896</xdr:rowOff>
    </xdr:to>
    <xdr:sp macro="" textlink="">
      <xdr:nvSpPr>
        <xdr:cNvPr id="363" name="楕円 362">
          <a:extLst>
            <a:ext uri="{FF2B5EF4-FFF2-40B4-BE49-F238E27FC236}">
              <a16:creationId xmlns:a16="http://schemas.microsoft.com/office/drawing/2014/main" id="{6961C03F-7E4D-440F-82D7-01308AB5A74E}"/>
            </a:ext>
          </a:extLst>
        </xdr:cNvPr>
        <xdr:cNvSpPr/>
      </xdr:nvSpPr>
      <xdr:spPr>
        <a:xfrm>
          <a:off x="9588500" y="1435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162306</xdr:rowOff>
    </xdr:from>
    <xdr:to>
      <xdr:col>55</xdr:col>
      <xdr:colOff>0</xdr:colOff>
      <xdr:row>84</xdr:row>
      <xdr:rowOff>2096</xdr:rowOff>
    </xdr:to>
    <xdr:cxnSp macro="">
      <xdr:nvCxnSpPr>
        <xdr:cNvPr id="364" name="直線コネクタ 363">
          <a:extLst>
            <a:ext uri="{FF2B5EF4-FFF2-40B4-BE49-F238E27FC236}">
              <a16:creationId xmlns:a16="http://schemas.microsoft.com/office/drawing/2014/main" id="{4AA2AABF-7DF3-4D52-A5B1-73B3D5594066}"/>
            </a:ext>
          </a:extLst>
        </xdr:cNvPr>
        <xdr:cNvCxnSpPr/>
      </xdr:nvCxnSpPr>
      <xdr:spPr>
        <a:xfrm flipV="1">
          <a:off x="9639300" y="14392656"/>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135510</xdr:rowOff>
    </xdr:from>
    <xdr:to>
      <xdr:col>46</xdr:col>
      <xdr:colOff>38100</xdr:colOff>
      <xdr:row>84</xdr:row>
      <xdr:rowOff>65660</xdr:rowOff>
    </xdr:to>
    <xdr:sp macro="" textlink="">
      <xdr:nvSpPr>
        <xdr:cNvPr id="365" name="楕円 364">
          <a:extLst>
            <a:ext uri="{FF2B5EF4-FFF2-40B4-BE49-F238E27FC236}">
              <a16:creationId xmlns:a16="http://schemas.microsoft.com/office/drawing/2014/main" id="{3C745DCA-8C50-4EF9-9942-E6716CDC54C6}"/>
            </a:ext>
          </a:extLst>
        </xdr:cNvPr>
        <xdr:cNvSpPr/>
      </xdr:nvSpPr>
      <xdr:spPr>
        <a:xfrm>
          <a:off x="8699500" y="143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2096</xdr:rowOff>
    </xdr:from>
    <xdr:to>
      <xdr:col>50</xdr:col>
      <xdr:colOff>114300</xdr:colOff>
      <xdr:row>84</xdr:row>
      <xdr:rowOff>14860</xdr:rowOff>
    </xdr:to>
    <xdr:cxnSp macro="">
      <xdr:nvCxnSpPr>
        <xdr:cNvPr id="366" name="直線コネクタ 365">
          <a:extLst>
            <a:ext uri="{FF2B5EF4-FFF2-40B4-BE49-F238E27FC236}">
              <a16:creationId xmlns:a16="http://schemas.microsoft.com/office/drawing/2014/main" id="{AF273C0E-5E8B-4284-A856-DDCC8224FF02}"/>
            </a:ext>
          </a:extLst>
        </xdr:cNvPr>
        <xdr:cNvCxnSpPr/>
      </xdr:nvCxnSpPr>
      <xdr:spPr>
        <a:xfrm flipV="1">
          <a:off x="8750300" y="14403896"/>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146558</xdr:rowOff>
    </xdr:from>
    <xdr:to>
      <xdr:col>41</xdr:col>
      <xdr:colOff>101600</xdr:colOff>
      <xdr:row>84</xdr:row>
      <xdr:rowOff>76708</xdr:rowOff>
    </xdr:to>
    <xdr:sp macro="" textlink="">
      <xdr:nvSpPr>
        <xdr:cNvPr id="367" name="楕円 366">
          <a:extLst>
            <a:ext uri="{FF2B5EF4-FFF2-40B4-BE49-F238E27FC236}">
              <a16:creationId xmlns:a16="http://schemas.microsoft.com/office/drawing/2014/main" id="{C3CE93F4-48A2-491D-B38F-ACD4BE2DE80C}"/>
            </a:ext>
          </a:extLst>
        </xdr:cNvPr>
        <xdr:cNvSpPr/>
      </xdr:nvSpPr>
      <xdr:spPr>
        <a:xfrm>
          <a:off x="7810500" y="143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14860</xdr:rowOff>
    </xdr:from>
    <xdr:to>
      <xdr:col>45</xdr:col>
      <xdr:colOff>177800</xdr:colOff>
      <xdr:row>84</xdr:row>
      <xdr:rowOff>25908</xdr:rowOff>
    </xdr:to>
    <xdr:cxnSp macro="">
      <xdr:nvCxnSpPr>
        <xdr:cNvPr id="368" name="直線コネクタ 367">
          <a:extLst>
            <a:ext uri="{FF2B5EF4-FFF2-40B4-BE49-F238E27FC236}">
              <a16:creationId xmlns:a16="http://schemas.microsoft.com/office/drawing/2014/main" id="{776B147E-2427-4152-88C2-5AAB6624BAC7}"/>
            </a:ext>
          </a:extLst>
        </xdr:cNvPr>
        <xdr:cNvCxnSpPr/>
      </xdr:nvCxnSpPr>
      <xdr:spPr>
        <a:xfrm flipV="1">
          <a:off x="7861300" y="14416660"/>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5969</xdr:rowOff>
    </xdr:from>
    <xdr:to>
      <xdr:col>36</xdr:col>
      <xdr:colOff>165100</xdr:colOff>
      <xdr:row>84</xdr:row>
      <xdr:rowOff>107569</xdr:rowOff>
    </xdr:to>
    <xdr:sp macro="" textlink="">
      <xdr:nvSpPr>
        <xdr:cNvPr id="369" name="楕円 368">
          <a:extLst>
            <a:ext uri="{FF2B5EF4-FFF2-40B4-BE49-F238E27FC236}">
              <a16:creationId xmlns:a16="http://schemas.microsoft.com/office/drawing/2014/main" id="{075EA391-B631-478C-8645-6143A1F2470B}"/>
            </a:ext>
          </a:extLst>
        </xdr:cNvPr>
        <xdr:cNvSpPr/>
      </xdr:nvSpPr>
      <xdr:spPr>
        <a:xfrm>
          <a:off x="6921500" y="144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25908</xdr:rowOff>
    </xdr:from>
    <xdr:to>
      <xdr:col>41</xdr:col>
      <xdr:colOff>50800</xdr:colOff>
      <xdr:row>84</xdr:row>
      <xdr:rowOff>56769</xdr:rowOff>
    </xdr:to>
    <xdr:cxnSp macro="">
      <xdr:nvCxnSpPr>
        <xdr:cNvPr id="370" name="直線コネクタ 369">
          <a:extLst>
            <a:ext uri="{FF2B5EF4-FFF2-40B4-BE49-F238E27FC236}">
              <a16:creationId xmlns:a16="http://schemas.microsoft.com/office/drawing/2014/main" id="{2458D4A6-44AF-4081-B2ED-A064880ED61E}"/>
            </a:ext>
          </a:extLst>
        </xdr:cNvPr>
        <xdr:cNvCxnSpPr/>
      </xdr:nvCxnSpPr>
      <xdr:spPr>
        <a:xfrm flipV="1">
          <a:off x="6972300" y="1442770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1" name="n_1aveValue【公営住宅】&#10;一人当たり面積">
          <a:extLst>
            <a:ext uri="{FF2B5EF4-FFF2-40B4-BE49-F238E27FC236}">
              <a16:creationId xmlns:a16="http://schemas.microsoft.com/office/drawing/2014/main" id="{6FFE15F9-D450-4B0A-A180-36AA21912BD7}"/>
            </a:ext>
          </a:extLst>
        </xdr:cNvPr>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2" name="n_2aveValue【公営住宅】&#10;一人当たり面積">
          <a:extLst>
            <a:ext uri="{FF2B5EF4-FFF2-40B4-BE49-F238E27FC236}">
              <a16:creationId xmlns:a16="http://schemas.microsoft.com/office/drawing/2014/main" id="{51FFA528-277C-43D6-A896-AED3C071A687}"/>
            </a:ext>
          </a:extLst>
        </xdr:cNvPr>
        <xdr:cNvSpPr txBox="1"/>
      </xdr:nvSpPr>
      <xdr:spPr>
        <a:xfrm>
          <a:off x="8515427" y="1407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73" name="n_3aveValue【公営住宅】&#10;一人当たり面積">
          <a:extLst>
            <a:ext uri="{FF2B5EF4-FFF2-40B4-BE49-F238E27FC236}">
              <a16:creationId xmlns:a16="http://schemas.microsoft.com/office/drawing/2014/main" id="{C02BFB2D-E5B0-4E9E-AA71-EAD445AA6203}"/>
            </a:ext>
          </a:extLst>
        </xdr:cNvPr>
        <xdr:cNvSpPr txBox="1"/>
      </xdr:nvSpPr>
      <xdr:spPr>
        <a:xfrm>
          <a:off x="7626427" y="14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4" name="n_4aveValue【公営住宅】&#10;一人当たり面積">
          <a:extLst>
            <a:ext uri="{FF2B5EF4-FFF2-40B4-BE49-F238E27FC236}">
              <a16:creationId xmlns:a16="http://schemas.microsoft.com/office/drawing/2014/main" id="{284DFF09-82D7-41A2-81F0-2A72B8BA4982}"/>
            </a:ext>
          </a:extLst>
        </xdr:cNvPr>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44023</xdr:rowOff>
    </xdr:from>
    <xdr:ext cx="469744" cy="259045"/>
    <xdr:sp macro="" textlink="">
      <xdr:nvSpPr>
        <xdr:cNvPr id="375" name="n_1mainValue【公営住宅】&#10;一人当たり面積">
          <a:extLst>
            <a:ext uri="{FF2B5EF4-FFF2-40B4-BE49-F238E27FC236}">
              <a16:creationId xmlns:a16="http://schemas.microsoft.com/office/drawing/2014/main" id="{E7677D79-81D3-4E04-8EB7-A61C0E2F364E}"/>
            </a:ext>
          </a:extLst>
        </xdr:cNvPr>
        <xdr:cNvSpPr txBox="1"/>
      </xdr:nvSpPr>
      <xdr:spPr>
        <a:xfrm>
          <a:off x="9391727" y="1444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56787</xdr:rowOff>
    </xdr:from>
    <xdr:ext cx="469744" cy="259045"/>
    <xdr:sp macro="" textlink="">
      <xdr:nvSpPr>
        <xdr:cNvPr id="376" name="n_2mainValue【公営住宅】&#10;一人当たり面積">
          <a:extLst>
            <a:ext uri="{FF2B5EF4-FFF2-40B4-BE49-F238E27FC236}">
              <a16:creationId xmlns:a16="http://schemas.microsoft.com/office/drawing/2014/main" id="{6FC1BC27-7EE8-4E5A-B3C1-FB97182D7431}"/>
            </a:ext>
          </a:extLst>
        </xdr:cNvPr>
        <xdr:cNvSpPr txBox="1"/>
      </xdr:nvSpPr>
      <xdr:spPr>
        <a:xfrm>
          <a:off x="8515427" y="1445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67835</xdr:rowOff>
    </xdr:from>
    <xdr:ext cx="469744" cy="259045"/>
    <xdr:sp macro="" textlink="">
      <xdr:nvSpPr>
        <xdr:cNvPr id="377" name="n_3mainValue【公営住宅】&#10;一人当たり面積">
          <a:extLst>
            <a:ext uri="{FF2B5EF4-FFF2-40B4-BE49-F238E27FC236}">
              <a16:creationId xmlns:a16="http://schemas.microsoft.com/office/drawing/2014/main" id="{C62106C5-47AE-4144-A9DB-FC8671BB8C87}"/>
            </a:ext>
          </a:extLst>
        </xdr:cNvPr>
        <xdr:cNvSpPr txBox="1"/>
      </xdr:nvSpPr>
      <xdr:spPr>
        <a:xfrm>
          <a:off x="762642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98696</xdr:rowOff>
    </xdr:from>
    <xdr:ext cx="469744" cy="259045"/>
    <xdr:sp macro="" textlink="">
      <xdr:nvSpPr>
        <xdr:cNvPr id="378" name="n_4mainValue【公営住宅】&#10;一人当たり面積">
          <a:extLst>
            <a:ext uri="{FF2B5EF4-FFF2-40B4-BE49-F238E27FC236}">
              <a16:creationId xmlns:a16="http://schemas.microsoft.com/office/drawing/2014/main" id="{DC66DD96-FB55-4532-9199-9E922052B6E1}"/>
            </a:ext>
          </a:extLst>
        </xdr:cNvPr>
        <xdr:cNvSpPr txBox="1"/>
      </xdr:nvSpPr>
      <xdr:spPr>
        <a:xfrm>
          <a:off x="6737427" y="145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2BAE01C-7C4F-402C-AFF2-EA2330A09F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8B5799F-6E23-4ECF-9758-706DE177795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0C735D8-D6DF-4A68-B01C-A394597A9B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F32C36C-E695-4464-9BCF-5017BE5DF8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8470655D-6C51-44EF-854A-24BF2F0C76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21022C1-365E-4FF1-98D9-EE6BBB01B8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45A77BD-3E9C-4079-ADAD-9E460C0496A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A054E9F-57A6-41B8-A98F-51B9CC36D53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EDBFBB38-FD43-4826-8B6A-D4B45370FD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A86F14B0-0EF0-4A23-BC25-E279E60B7C6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CE0C2419-EA70-42E3-B9FC-96A9C26CCC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B77B19EB-4E3A-4CB5-915E-6974122DB51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A717A40-9B3A-4C19-BB24-F3C2913C1E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C91A659D-3E0C-479F-A321-C7D424ECC68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F1658913-E5D0-418E-A5A5-70B689A31BD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46152274-5593-4449-AB54-1D877A4882D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C66503BD-E7B3-4401-BFEF-9C96848D44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80DD0309-CB35-4165-BCDB-FD469F66F7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B907E27-1397-42C4-86AF-1D7F87EACC6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1E91D5A0-86BD-44C6-905D-28342139C8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F99C90A-586C-4AF0-A33D-F74689DD6D4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4C36B91-9051-4AC7-8A5C-203F3E9FE3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393FC7F3-1333-4379-B8BF-3913AE6CB50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CBEC1C39-788D-4183-BFC6-ADD513129D1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5892FE63-BE8B-423A-B572-A63AD107AA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82628AFF-48F9-4596-BEAD-A72DE9B7B9D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6FBFD008-4FE3-49B9-8781-C554CEC646F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13F9CF2E-75EE-4809-915E-7D9A9E922BF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5DF2BD3D-6B8F-4030-8C49-06349FE0E5F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69AFA0E4-7FC4-4E60-9B81-5559C837F0A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5AF26B91-D151-4F01-BE22-8C345F81E31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FA5DF4BF-FDED-4F94-9945-E3856DCCB89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BB820971-BD60-4DE4-A377-A4E885623DE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1D433890-8B8E-4C40-98C1-A3A5906C5EE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EF1073BC-6157-405A-88FC-D696B94DDB7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A9789250-948B-470A-9E04-9D64F07384E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6F695BB3-0254-4357-8915-620CCB8E495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AA57AD3D-AF9D-4FF5-B646-9752B05CF7D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53CC3F6F-2D59-4D29-8586-A8E1202682E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CA0748AF-CEFD-4BE3-8635-88EDC2B511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BC9FEE53-B08E-45DF-878A-9F1BA3688DB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8EA601B1-768C-49BA-8ED4-85952F6C93BD}"/>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5FC4FE7D-62AF-4DE2-9532-E08E6B7D67E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C5485E97-0B0D-4C03-BE73-72BA61EE4E2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95A21D2E-C461-4D17-81E9-4B7997EFB5D6}"/>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a:extLst>
            <a:ext uri="{FF2B5EF4-FFF2-40B4-BE49-F238E27FC236}">
              <a16:creationId xmlns:a16="http://schemas.microsoft.com/office/drawing/2014/main" id="{0C4FE861-7456-4F0A-B779-081F7B0DE99D}"/>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8123497F-113E-4846-A2A1-9E4BA4DEC3CE}"/>
            </a:ext>
          </a:extLst>
        </xdr:cNvPr>
        <xdr:cNvSpPr txBox="1"/>
      </xdr:nvSpPr>
      <xdr:spPr>
        <a:xfrm>
          <a:off x="16357600" y="641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a:extLst>
            <a:ext uri="{FF2B5EF4-FFF2-40B4-BE49-F238E27FC236}">
              <a16:creationId xmlns:a16="http://schemas.microsoft.com/office/drawing/2014/main" id="{C47DA4CD-BFC6-43B6-B740-ECE7F27AF237}"/>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7" name="フローチャート: 判断 426">
          <a:extLst>
            <a:ext uri="{FF2B5EF4-FFF2-40B4-BE49-F238E27FC236}">
              <a16:creationId xmlns:a16="http://schemas.microsoft.com/office/drawing/2014/main" id="{32A5F0AA-76AD-4CF9-8BF7-F7B52580AE6A}"/>
            </a:ext>
          </a:extLst>
        </xdr:cNvPr>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28" name="フローチャート: 判断 427">
          <a:extLst>
            <a:ext uri="{FF2B5EF4-FFF2-40B4-BE49-F238E27FC236}">
              <a16:creationId xmlns:a16="http://schemas.microsoft.com/office/drawing/2014/main" id="{EF4615D0-0DD7-4F0C-9E8F-68CE0628349D}"/>
            </a:ext>
          </a:extLst>
        </xdr:cNvPr>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29" name="フローチャート: 判断 428">
          <a:extLst>
            <a:ext uri="{FF2B5EF4-FFF2-40B4-BE49-F238E27FC236}">
              <a16:creationId xmlns:a16="http://schemas.microsoft.com/office/drawing/2014/main" id="{E0A24E92-1080-4341-ACC9-CE2B98BBA5B5}"/>
            </a:ext>
          </a:extLst>
        </xdr:cNvPr>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30" name="フローチャート: 判断 429">
          <a:extLst>
            <a:ext uri="{FF2B5EF4-FFF2-40B4-BE49-F238E27FC236}">
              <a16:creationId xmlns:a16="http://schemas.microsoft.com/office/drawing/2014/main" id="{05341DD4-EE3B-4D75-8265-662CA898F71D}"/>
            </a:ext>
          </a:extLst>
        </xdr:cNvPr>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02E918D-AC1C-4288-B5C3-D69C59C7A7A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8429BF8-EA55-4509-B8C3-5D60B70E5C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C7E2314-A35A-4E50-8EAF-8A384291BFC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E12B3B2-84DD-473F-ACEE-436AB20DCF2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DE07E4C-EF3E-48D3-B1DA-A44B4DAAF2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95613</xdr:rowOff>
    </xdr:from>
    <xdr:to>
      <xdr:col>85</xdr:col>
      <xdr:colOff>177800</xdr:colOff>
      <xdr:row>42</xdr:row>
      <xdr:rowOff>25763</xdr:rowOff>
    </xdr:to>
    <xdr:sp macro="" textlink="">
      <xdr:nvSpPr>
        <xdr:cNvPr id="436" name="楕円 435">
          <a:extLst>
            <a:ext uri="{FF2B5EF4-FFF2-40B4-BE49-F238E27FC236}">
              <a16:creationId xmlns:a16="http://schemas.microsoft.com/office/drawing/2014/main" id="{F488E5C1-51EE-497D-80C6-3BABF04F29CA}"/>
            </a:ext>
          </a:extLst>
        </xdr:cNvPr>
        <xdr:cNvSpPr/>
      </xdr:nvSpPr>
      <xdr:spPr>
        <a:xfrm>
          <a:off x="162687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10540</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D9271A59-1E34-4752-ADDE-2114BB2C98A5}"/>
            </a:ext>
          </a:extLst>
        </xdr:cNvPr>
        <xdr:cNvSpPr txBox="1"/>
      </xdr:nvSpPr>
      <xdr:spPr>
        <a:xfrm>
          <a:off x="16357600" y="703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126637</xdr:rowOff>
    </xdr:from>
    <xdr:to>
      <xdr:col>81</xdr:col>
      <xdr:colOff>101600</xdr:colOff>
      <xdr:row>42</xdr:row>
      <xdr:rowOff>56787</xdr:rowOff>
    </xdr:to>
    <xdr:sp macro="" textlink="">
      <xdr:nvSpPr>
        <xdr:cNvPr id="438" name="楕円 437">
          <a:extLst>
            <a:ext uri="{FF2B5EF4-FFF2-40B4-BE49-F238E27FC236}">
              <a16:creationId xmlns:a16="http://schemas.microsoft.com/office/drawing/2014/main" id="{B30657FF-F293-43EF-89C5-0AE7C716DDF8}"/>
            </a:ext>
          </a:extLst>
        </xdr:cNvPr>
        <xdr:cNvSpPr/>
      </xdr:nvSpPr>
      <xdr:spPr>
        <a:xfrm>
          <a:off x="154305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146413</xdr:rowOff>
    </xdr:from>
    <xdr:to>
      <xdr:col>85</xdr:col>
      <xdr:colOff>127000</xdr:colOff>
      <xdr:row>42</xdr:row>
      <xdr:rowOff>5987</xdr:rowOff>
    </xdr:to>
    <xdr:cxnSp macro="">
      <xdr:nvCxnSpPr>
        <xdr:cNvPr id="439" name="直線コネクタ 438">
          <a:extLst>
            <a:ext uri="{FF2B5EF4-FFF2-40B4-BE49-F238E27FC236}">
              <a16:creationId xmlns:a16="http://schemas.microsoft.com/office/drawing/2014/main" id="{69B3B01B-AF31-4901-A34C-86CA463D27A0}"/>
            </a:ext>
          </a:extLst>
        </xdr:cNvPr>
        <xdr:cNvCxnSpPr/>
      </xdr:nvCxnSpPr>
      <xdr:spPr>
        <a:xfrm flipV="1">
          <a:off x="15481300" y="71758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69487</xdr:rowOff>
    </xdr:from>
    <xdr:to>
      <xdr:col>76</xdr:col>
      <xdr:colOff>165100</xdr:colOff>
      <xdr:row>41</xdr:row>
      <xdr:rowOff>171087</xdr:rowOff>
    </xdr:to>
    <xdr:sp macro="" textlink="">
      <xdr:nvSpPr>
        <xdr:cNvPr id="440" name="楕円 439">
          <a:extLst>
            <a:ext uri="{FF2B5EF4-FFF2-40B4-BE49-F238E27FC236}">
              <a16:creationId xmlns:a16="http://schemas.microsoft.com/office/drawing/2014/main" id="{16CC49FF-2704-4590-878E-40FF5248B1FC}"/>
            </a:ext>
          </a:extLst>
        </xdr:cNvPr>
        <xdr:cNvSpPr/>
      </xdr:nvSpPr>
      <xdr:spPr>
        <a:xfrm>
          <a:off x="14541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120287</xdr:rowOff>
    </xdr:from>
    <xdr:to>
      <xdr:col>81</xdr:col>
      <xdr:colOff>50800</xdr:colOff>
      <xdr:row>42</xdr:row>
      <xdr:rowOff>5987</xdr:rowOff>
    </xdr:to>
    <xdr:cxnSp macro="">
      <xdr:nvCxnSpPr>
        <xdr:cNvPr id="441" name="直線コネクタ 440">
          <a:extLst>
            <a:ext uri="{FF2B5EF4-FFF2-40B4-BE49-F238E27FC236}">
              <a16:creationId xmlns:a16="http://schemas.microsoft.com/office/drawing/2014/main" id="{911FCCA1-2141-4DA6-AAC1-A3A147481EE0}"/>
            </a:ext>
          </a:extLst>
        </xdr:cNvPr>
        <xdr:cNvCxnSpPr/>
      </xdr:nvCxnSpPr>
      <xdr:spPr>
        <a:xfrm>
          <a:off x="14592300" y="71497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12337</xdr:rowOff>
    </xdr:from>
    <xdr:to>
      <xdr:col>72</xdr:col>
      <xdr:colOff>38100</xdr:colOff>
      <xdr:row>41</xdr:row>
      <xdr:rowOff>113937</xdr:rowOff>
    </xdr:to>
    <xdr:sp macro="" textlink="">
      <xdr:nvSpPr>
        <xdr:cNvPr id="442" name="楕円 441">
          <a:extLst>
            <a:ext uri="{FF2B5EF4-FFF2-40B4-BE49-F238E27FC236}">
              <a16:creationId xmlns:a16="http://schemas.microsoft.com/office/drawing/2014/main" id="{74D5A8B7-DAD2-408B-9290-D1FFB9649ED9}"/>
            </a:ext>
          </a:extLst>
        </xdr:cNvPr>
        <xdr:cNvSpPr/>
      </xdr:nvSpPr>
      <xdr:spPr>
        <a:xfrm>
          <a:off x="13652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63137</xdr:rowOff>
    </xdr:from>
    <xdr:to>
      <xdr:col>76</xdr:col>
      <xdr:colOff>114300</xdr:colOff>
      <xdr:row>41</xdr:row>
      <xdr:rowOff>120287</xdr:rowOff>
    </xdr:to>
    <xdr:cxnSp macro="">
      <xdr:nvCxnSpPr>
        <xdr:cNvPr id="443" name="直線コネクタ 442">
          <a:extLst>
            <a:ext uri="{FF2B5EF4-FFF2-40B4-BE49-F238E27FC236}">
              <a16:creationId xmlns:a16="http://schemas.microsoft.com/office/drawing/2014/main" id="{2B86BD47-DF4A-45D8-8909-7253D395C9CE}"/>
            </a:ext>
          </a:extLst>
        </xdr:cNvPr>
        <xdr:cNvCxnSpPr/>
      </xdr:nvCxnSpPr>
      <xdr:spPr>
        <a:xfrm>
          <a:off x="13703300" y="70925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126637</xdr:rowOff>
    </xdr:from>
    <xdr:to>
      <xdr:col>67</xdr:col>
      <xdr:colOff>101600</xdr:colOff>
      <xdr:row>41</xdr:row>
      <xdr:rowOff>56787</xdr:rowOff>
    </xdr:to>
    <xdr:sp macro="" textlink="">
      <xdr:nvSpPr>
        <xdr:cNvPr id="444" name="楕円 443">
          <a:extLst>
            <a:ext uri="{FF2B5EF4-FFF2-40B4-BE49-F238E27FC236}">
              <a16:creationId xmlns:a16="http://schemas.microsoft.com/office/drawing/2014/main" id="{08AD5C23-DCFA-4832-B288-5AE72C8B0E8E}"/>
            </a:ext>
          </a:extLst>
        </xdr:cNvPr>
        <xdr:cNvSpPr/>
      </xdr:nvSpPr>
      <xdr:spPr>
        <a:xfrm>
          <a:off x="12763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5987</xdr:rowOff>
    </xdr:from>
    <xdr:to>
      <xdr:col>71</xdr:col>
      <xdr:colOff>177800</xdr:colOff>
      <xdr:row>41</xdr:row>
      <xdr:rowOff>63137</xdr:rowOff>
    </xdr:to>
    <xdr:cxnSp macro="">
      <xdr:nvCxnSpPr>
        <xdr:cNvPr id="445" name="直線コネクタ 444">
          <a:extLst>
            <a:ext uri="{FF2B5EF4-FFF2-40B4-BE49-F238E27FC236}">
              <a16:creationId xmlns:a16="http://schemas.microsoft.com/office/drawing/2014/main" id="{40B1DF55-064D-453D-B10E-605A3A072574}"/>
            </a:ext>
          </a:extLst>
        </xdr:cNvPr>
        <xdr:cNvCxnSpPr/>
      </xdr:nvCxnSpPr>
      <xdr:spPr>
        <a:xfrm>
          <a:off x="12814300" y="70354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3A82A669-FC8E-4192-9FD3-509C6A54304C}"/>
            </a:ext>
          </a:extLst>
        </xdr:cNvPr>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B1DAF9CF-DB18-48B3-A43A-0199A27AB77A}"/>
            </a:ext>
          </a:extLst>
        </xdr:cNvPr>
        <xdr:cNvSpPr txBox="1"/>
      </xdr:nvSpPr>
      <xdr:spPr>
        <a:xfrm>
          <a:off x="14389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86F23B96-ABFD-4FF2-B859-DF809C393FB8}"/>
            </a:ext>
          </a:extLst>
        </xdr:cNvPr>
        <xdr:cNvSpPr txBox="1"/>
      </xdr:nvSpPr>
      <xdr:spPr>
        <a:xfrm>
          <a:off x="13500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6FF35E07-212F-4489-9532-83B02E4D31C0}"/>
            </a:ext>
          </a:extLst>
        </xdr:cNvPr>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47914</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505A5E6F-1004-407A-A226-663CF1C136E1}"/>
            </a:ext>
          </a:extLst>
        </xdr:cNvPr>
        <xdr:cNvSpPr txBox="1"/>
      </xdr:nvSpPr>
      <xdr:spPr>
        <a:xfrm>
          <a:off x="15266044" y="724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162214</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9DD765AB-4DF3-4202-B359-1EC2DA9ABD7B}"/>
            </a:ext>
          </a:extLst>
        </xdr:cNvPr>
        <xdr:cNvSpPr txBox="1"/>
      </xdr:nvSpPr>
      <xdr:spPr>
        <a:xfrm>
          <a:off x="14389744" y="719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105064</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A5CD31AC-E16D-4D49-B0FD-32CC6752ABBE}"/>
            </a:ext>
          </a:extLst>
        </xdr:cNvPr>
        <xdr:cNvSpPr txBox="1"/>
      </xdr:nvSpPr>
      <xdr:spPr>
        <a:xfrm>
          <a:off x="135007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47914</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151EA486-68D5-4A0C-8F07-698ACB671328}"/>
            </a:ext>
          </a:extLst>
        </xdr:cNvPr>
        <xdr:cNvSpPr txBox="1"/>
      </xdr:nvSpPr>
      <xdr:spPr>
        <a:xfrm>
          <a:off x="126117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63CBB501-FD6A-49D1-A486-5D1DBBD9CE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B0C374C8-6711-4BA9-BD40-81A28926B7E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72B2D54D-DBDB-4885-8745-0C9C4258BFF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E96468AC-122B-43F8-82A7-253F404161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FE53C7BF-CB88-46B1-BEAB-EB256FA2919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C80EEE56-BEEC-47E4-ACF0-31ED9004192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DC1C99ED-281B-4751-9122-5B05C180FA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5FE0DBD-FAA6-47F3-808D-0C0DC9F4C63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759FE010-E4CD-4838-8547-CCFF98446A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B009EF47-2A97-415C-8B30-40FE42B23F4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86C01A74-C145-4BE7-B132-B515BA70CE1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7C6C4A50-855E-4FEC-A460-A6B9A4D0140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6E59820E-00DC-4A4B-B710-B29C5E41E4A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F8AB2A9A-8FB5-43AC-ADB6-C8A15E031A9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97D5732F-E570-4F1D-BC99-0B1E41B131A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59EAB5C0-3744-430E-A46F-C4EAE990319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2FC6D3B3-4F00-4F0F-B659-33B854FF9C7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26FDAE25-A67D-473E-8C74-67D4EE7A7F3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71108184-245A-4F2D-98EC-16D45E94624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6C2D459A-DC11-4199-A65C-43606CB5BC4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1A27C24B-D15E-4FDE-A8BB-747382C9845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F1A26154-440F-4BD0-B5FD-193D847DDEC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CB24AE78-1D28-4EBB-ACE6-9E363EF7B38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51AA943E-664D-450B-957C-E9F1BC05F7E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67F6A300-E08C-4866-9358-60EF53F08DB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a:extLst>
            <a:ext uri="{FF2B5EF4-FFF2-40B4-BE49-F238E27FC236}">
              <a16:creationId xmlns:a16="http://schemas.microsoft.com/office/drawing/2014/main" id="{AB8F949D-3394-4AD1-817F-2ED644F13701}"/>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61D4D387-6809-4BE6-8CFF-B431B4990DF3}"/>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a:extLst>
            <a:ext uri="{FF2B5EF4-FFF2-40B4-BE49-F238E27FC236}">
              <a16:creationId xmlns:a16="http://schemas.microsoft.com/office/drawing/2014/main" id="{F412B8AC-67F5-4306-93D8-81C5D9F8A2D0}"/>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6253D04A-DB50-4D59-B05A-78F623B19A26}"/>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a:extLst>
            <a:ext uri="{FF2B5EF4-FFF2-40B4-BE49-F238E27FC236}">
              <a16:creationId xmlns:a16="http://schemas.microsoft.com/office/drawing/2014/main" id="{22CA2E31-4364-4AB8-B74F-9235D6FAA0B1}"/>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144615</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7B3E4C3A-3069-4F3E-87D5-FD49FC8762B9}"/>
            </a:ext>
          </a:extLst>
        </xdr:cNvPr>
        <xdr:cNvSpPr txBox="1"/>
      </xdr:nvSpPr>
      <xdr:spPr>
        <a:xfrm>
          <a:off x="22199600" y="665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a:extLst>
            <a:ext uri="{FF2B5EF4-FFF2-40B4-BE49-F238E27FC236}">
              <a16:creationId xmlns:a16="http://schemas.microsoft.com/office/drawing/2014/main" id="{BCDA6FC5-6794-4806-8186-610A38BE4459}"/>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285D8BB5-5BA3-45D1-BF54-212649AAB046}"/>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A1C7129E-2103-49F5-A03E-05034FAD4824}"/>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E798EBD7-0400-4D59-8BAE-281C50E215B6}"/>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7BB33678-6EAC-484E-8160-A6AE364F0982}"/>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52F8A63-1A1C-4175-9B05-BEA2CC66ABC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8384CCC-4176-4659-B164-B07D09C7E00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396AAE8-B2B8-4B48-B5FE-255485CA910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8066988-59D4-4383-B203-6700D6AE9FB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D735FBF9-7E02-488F-B28A-0212E1DCA66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147865</xdr:rowOff>
    </xdr:from>
    <xdr:to>
      <xdr:col>116</xdr:col>
      <xdr:colOff>114300</xdr:colOff>
      <xdr:row>40</xdr:row>
      <xdr:rowOff>78015</xdr:rowOff>
    </xdr:to>
    <xdr:sp macro="" textlink="">
      <xdr:nvSpPr>
        <xdr:cNvPr id="495" name="楕円 494">
          <a:extLst>
            <a:ext uri="{FF2B5EF4-FFF2-40B4-BE49-F238E27FC236}">
              <a16:creationId xmlns:a16="http://schemas.microsoft.com/office/drawing/2014/main" id="{9CA44D3B-F7E1-4B03-9BED-09852FA22A20}"/>
            </a:ext>
          </a:extLst>
        </xdr:cNvPr>
        <xdr:cNvSpPr/>
      </xdr:nvSpPr>
      <xdr:spPr>
        <a:xfrm>
          <a:off x="221107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126292</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E871B69C-0ECF-4807-987F-95950049D084}"/>
            </a:ext>
          </a:extLst>
        </xdr:cNvPr>
        <xdr:cNvSpPr txBox="1"/>
      </xdr:nvSpPr>
      <xdr:spPr>
        <a:xfrm>
          <a:off x="22199600"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157662</xdr:rowOff>
    </xdr:from>
    <xdr:to>
      <xdr:col>112</xdr:col>
      <xdr:colOff>38100</xdr:colOff>
      <xdr:row>40</xdr:row>
      <xdr:rowOff>87812</xdr:rowOff>
    </xdr:to>
    <xdr:sp macro="" textlink="">
      <xdr:nvSpPr>
        <xdr:cNvPr id="497" name="楕円 496">
          <a:extLst>
            <a:ext uri="{FF2B5EF4-FFF2-40B4-BE49-F238E27FC236}">
              <a16:creationId xmlns:a16="http://schemas.microsoft.com/office/drawing/2014/main" id="{6EC89507-29FF-4C75-970A-EF712F1D865E}"/>
            </a:ext>
          </a:extLst>
        </xdr:cNvPr>
        <xdr:cNvSpPr/>
      </xdr:nvSpPr>
      <xdr:spPr>
        <a:xfrm>
          <a:off x="21272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27215</xdr:rowOff>
    </xdr:from>
    <xdr:to>
      <xdr:col>116</xdr:col>
      <xdr:colOff>63500</xdr:colOff>
      <xdr:row>40</xdr:row>
      <xdr:rowOff>37012</xdr:rowOff>
    </xdr:to>
    <xdr:cxnSp macro="">
      <xdr:nvCxnSpPr>
        <xdr:cNvPr id="498" name="直線コネクタ 497">
          <a:extLst>
            <a:ext uri="{FF2B5EF4-FFF2-40B4-BE49-F238E27FC236}">
              <a16:creationId xmlns:a16="http://schemas.microsoft.com/office/drawing/2014/main" id="{EB455D07-1D5E-406C-9AD1-C1E1888E64CB}"/>
            </a:ext>
          </a:extLst>
        </xdr:cNvPr>
        <xdr:cNvCxnSpPr/>
      </xdr:nvCxnSpPr>
      <xdr:spPr>
        <a:xfrm flipV="1">
          <a:off x="21323300" y="688521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168547</xdr:rowOff>
    </xdr:from>
    <xdr:to>
      <xdr:col>107</xdr:col>
      <xdr:colOff>101600</xdr:colOff>
      <xdr:row>40</xdr:row>
      <xdr:rowOff>98697</xdr:rowOff>
    </xdr:to>
    <xdr:sp macro="" textlink="">
      <xdr:nvSpPr>
        <xdr:cNvPr id="499" name="楕円 498">
          <a:extLst>
            <a:ext uri="{FF2B5EF4-FFF2-40B4-BE49-F238E27FC236}">
              <a16:creationId xmlns:a16="http://schemas.microsoft.com/office/drawing/2014/main" id="{5B8185A2-C47F-416E-AD5C-AB5875416EF7}"/>
            </a:ext>
          </a:extLst>
        </xdr:cNvPr>
        <xdr:cNvSpPr/>
      </xdr:nvSpPr>
      <xdr:spPr>
        <a:xfrm>
          <a:off x="20383500" y="68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37012</xdr:rowOff>
    </xdr:from>
    <xdr:to>
      <xdr:col>111</xdr:col>
      <xdr:colOff>177800</xdr:colOff>
      <xdr:row>40</xdr:row>
      <xdr:rowOff>47897</xdr:rowOff>
    </xdr:to>
    <xdr:cxnSp macro="">
      <xdr:nvCxnSpPr>
        <xdr:cNvPr id="500" name="直線コネクタ 499">
          <a:extLst>
            <a:ext uri="{FF2B5EF4-FFF2-40B4-BE49-F238E27FC236}">
              <a16:creationId xmlns:a16="http://schemas.microsoft.com/office/drawing/2014/main" id="{D0177F96-8D45-4BF0-80C2-19594FA66A25}"/>
            </a:ext>
          </a:extLst>
        </xdr:cNvPr>
        <xdr:cNvCxnSpPr/>
      </xdr:nvCxnSpPr>
      <xdr:spPr>
        <a:xfrm flipV="1">
          <a:off x="20434300" y="689501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6894</xdr:rowOff>
    </xdr:from>
    <xdr:to>
      <xdr:col>102</xdr:col>
      <xdr:colOff>165100</xdr:colOff>
      <xdr:row>40</xdr:row>
      <xdr:rowOff>108494</xdr:rowOff>
    </xdr:to>
    <xdr:sp macro="" textlink="">
      <xdr:nvSpPr>
        <xdr:cNvPr id="501" name="楕円 500">
          <a:extLst>
            <a:ext uri="{FF2B5EF4-FFF2-40B4-BE49-F238E27FC236}">
              <a16:creationId xmlns:a16="http://schemas.microsoft.com/office/drawing/2014/main" id="{D88EC830-F674-47CD-BBF0-439F1D71BDBA}"/>
            </a:ext>
          </a:extLst>
        </xdr:cNvPr>
        <xdr:cNvSpPr/>
      </xdr:nvSpPr>
      <xdr:spPr>
        <a:xfrm>
          <a:off x="19494500" y="68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47897</xdr:rowOff>
    </xdr:from>
    <xdr:to>
      <xdr:col>107</xdr:col>
      <xdr:colOff>50800</xdr:colOff>
      <xdr:row>40</xdr:row>
      <xdr:rowOff>57694</xdr:rowOff>
    </xdr:to>
    <xdr:cxnSp macro="">
      <xdr:nvCxnSpPr>
        <xdr:cNvPr id="502" name="直線コネクタ 501">
          <a:extLst>
            <a:ext uri="{FF2B5EF4-FFF2-40B4-BE49-F238E27FC236}">
              <a16:creationId xmlns:a16="http://schemas.microsoft.com/office/drawing/2014/main" id="{2BD6042E-D1DF-41D9-9786-80EBB514C4B8}"/>
            </a:ext>
          </a:extLst>
        </xdr:cNvPr>
        <xdr:cNvCxnSpPr/>
      </xdr:nvCxnSpPr>
      <xdr:spPr>
        <a:xfrm flipV="1">
          <a:off x="19545300" y="69058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15603</xdr:rowOff>
    </xdr:from>
    <xdr:to>
      <xdr:col>98</xdr:col>
      <xdr:colOff>38100</xdr:colOff>
      <xdr:row>40</xdr:row>
      <xdr:rowOff>117203</xdr:rowOff>
    </xdr:to>
    <xdr:sp macro="" textlink="">
      <xdr:nvSpPr>
        <xdr:cNvPr id="503" name="楕円 502">
          <a:extLst>
            <a:ext uri="{FF2B5EF4-FFF2-40B4-BE49-F238E27FC236}">
              <a16:creationId xmlns:a16="http://schemas.microsoft.com/office/drawing/2014/main" id="{20486B04-F17E-4C97-9E59-37985FBADAAB}"/>
            </a:ext>
          </a:extLst>
        </xdr:cNvPr>
        <xdr:cNvSpPr/>
      </xdr:nvSpPr>
      <xdr:spPr>
        <a:xfrm>
          <a:off x="18605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57694</xdr:rowOff>
    </xdr:from>
    <xdr:to>
      <xdr:col>102</xdr:col>
      <xdr:colOff>114300</xdr:colOff>
      <xdr:row>40</xdr:row>
      <xdr:rowOff>66403</xdr:rowOff>
    </xdr:to>
    <xdr:cxnSp macro="">
      <xdr:nvCxnSpPr>
        <xdr:cNvPr id="504" name="直線コネクタ 503">
          <a:extLst>
            <a:ext uri="{FF2B5EF4-FFF2-40B4-BE49-F238E27FC236}">
              <a16:creationId xmlns:a16="http://schemas.microsoft.com/office/drawing/2014/main" id="{68EDF045-2875-4897-889B-0C4605495CCC}"/>
            </a:ext>
          </a:extLst>
        </xdr:cNvPr>
        <xdr:cNvCxnSpPr/>
      </xdr:nvCxnSpPr>
      <xdr:spPr>
        <a:xfrm flipV="1">
          <a:off x="18656300" y="691569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E52E33A9-4288-4B73-B042-D0507BDCD979}"/>
            </a:ext>
          </a:extLst>
        </xdr:cNvPr>
        <xdr:cNvSpPr txBox="1"/>
      </xdr:nvSpPr>
      <xdr:spPr>
        <a:xfrm>
          <a:off x="21075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D2FF9EF-AAFF-45E2-A3C8-AC827294D480}"/>
            </a:ext>
          </a:extLst>
        </xdr:cNvPr>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7BBB98CF-E304-4BD4-8DEF-290145F19878}"/>
            </a:ext>
          </a:extLst>
        </xdr:cNvPr>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F39558DD-4B78-4E8A-A4BF-11804FEBCC6C}"/>
            </a:ext>
          </a:extLst>
        </xdr:cNvPr>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78939</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A060F602-8911-4FB8-968B-09D2728749AB}"/>
            </a:ext>
          </a:extLst>
        </xdr:cNvPr>
        <xdr:cNvSpPr txBox="1"/>
      </xdr:nvSpPr>
      <xdr:spPr>
        <a:xfrm>
          <a:off x="21075727" y="69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89824</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7399DE81-65EE-4AD7-B9C3-F022C1DD5915}"/>
            </a:ext>
          </a:extLst>
        </xdr:cNvPr>
        <xdr:cNvSpPr txBox="1"/>
      </xdr:nvSpPr>
      <xdr:spPr>
        <a:xfrm>
          <a:off x="20199427" y="694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99621</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DC8AFCF2-C524-4B57-BC7C-3478EDC052DC}"/>
            </a:ext>
          </a:extLst>
        </xdr:cNvPr>
        <xdr:cNvSpPr txBox="1"/>
      </xdr:nvSpPr>
      <xdr:spPr>
        <a:xfrm>
          <a:off x="19310427" y="695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108330</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10E05B25-B8C5-4021-9C83-73450F202D3F}"/>
            </a:ext>
          </a:extLst>
        </xdr:cNvPr>
        <xdr:cNvSpPr txBox="1"/>
      </xdr:nvSpPr>
      <xdr:spPr>
        <a:xfrm>
          <a:off x="18421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CFCD87C8-B253-4C78-8CA6-6E28074418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15483C-24E2-4B52-B904-74524529D07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6C8C2068-45E9-4064-B354-F018B259669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68B09649-015B-4839-B385-4F3BC078564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3FFACB23-70FB-4B10-B06E-78D7A28542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60846753-0CD1-4766-8C20-610CF04B85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2E7E1F55-E9BD-4E36-8345-766D1C47C6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E3BED1D4-1CAB-478F-A18F-02C7131610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14CB1215-6B2C-427D-AF20-52C3CE8E9FE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1D785706-E58A-49EC-964B-EC3FA6B5CC3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6C89CB20-E63C-44EE-881C-05A4DB3B5D9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FD8C78C3-DFFA-4882-B908-60DDCED2DB1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F7CE2D00-C9B8-43E4-8F4B-76E3B8CC0E8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966859A5-38AD-4BA4-A23F-5FAEBC1ADF8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C353495C-8E0C-4664-B7B8-B525AC4603D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E4549226-71EB-4B2F-A9DF-155F51F6DDB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D8C2BF8E-2213-4CEF-9CCB-D117A98C5EE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AB39194C-B5B7-46DD-A43D-3E51E06D1A5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26F085E0-75C8-4A23-A663-A99EA87A1B5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260FF38D-01D4-4BA4-8C05-CA7E01EB4B0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98C742AF-71BA-4651-9940-75A4EA0A389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92633E5C-E995-4320-978D-A12481A9F04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C504B378-60F2-4052-80F8-569FA40B78E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C1DEDBB7-D442-42A3-8301-3B65A3152B8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a:extLst>
            <a:ext uri="{FF2B5EF4-FFF2-40B4-BE49-F238E27FC236}">
              <a16:creationId xmlns:a16="http://schemas.microsoft.com/office/drawing/2014/main" id="{A66B1A88-8A0D-4ADB-AD92-E2827672DEBD}"/>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7C64AEF9-E813-43C9-ABA4-2C2C46C43670}"/>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a:extLst>
            <a:ext uri="{FF2B5EF4-FFF2-40B4-BE49-F238E27FC236}">
              <a16:creationId xmlns:a16="http://schemas.microsoft.com/office/drawing/2014/main" id="{147C2EBE-69A2-450D-8E22-903A459049E3}"/>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9C488350-0276-4B92-B596-E0CE027051F4}"/>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a:extLst>
            <a:ext uri="{FF2B5EF4-FFF2-40B4-BE49-F238E27FC236}">
              <a16:creationId xmlns:a16="http://schemas.microsoft.com/office/drawing/2014/main" id="{134B9A25-FAD7-4A03-B3A6-0CCF2E6AE2F1}"/>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C2D3D899-D904-4B96-A20A-FBD251155390}"/>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202C626A-85AD-46C6-BE73-F3F112784DE7}"/>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639ADB5D-B7CD-4EB9-B559-F0DEC52D6FBC}"/>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AE35E4B3-D289-4B7A-A4E4-0FC9610A1D05}"/>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B9BBA4A4-A903-45B2-8E9B-DF6383466B84}"/>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B51172A3-EB3D-4549-97E3-D7AA19C7B69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76E33E0-A680-43F4-8CBE-D28339758F4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FD9C1F9-CC4A-496D-A6EC-EB641AB43F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7DA034A-1FCD-4964-BB14-4A53C11BC38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19B278E-387B-4ECE-9934-4B89D487D41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C68F001E-8AD9-47A7-B21C-9C25B1475A9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76835</xdr:rowOff>
    </xdr:from>
    <xdr:to>
      <xdr:col>85</xdr:col>
      <xdr:colOff>177800</xdr:colOff>
      <xdr:row>62</xdr:row>
      <xdr:rowOff>6985</xdr:rowOff>
    </xdr:to>
    <xdr:sp macro="" textlink="">
      <xdr:nvSpPr>
        <xdr:cNvPr id="553" name="楕円 552">
          <a:extLst>
            <a:ext uri="{FF2B5EF4-FFF2-40B4-BE49-F238E27FC236}">
              <a16:creationId xmlns:a16="http://schemas.microsoft.com/office/drawing/2014/main" id="{D4559CCB-5E36-4CA8-83A5-2F2234E3B8FA}"/>
            </a:ext>
          </a:extLst>
        </xdr:cNvPr>
        <xdr:cNvSpPr/>
      </xdr:nvSpPr>
      <xdr:spPr>
        <a:xfrm>
          <a:off x="16268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55262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8999C480-756D-4444-842F-007715AD47AD}"/>
            </a:ext>
          </a:extLst>
        </xdr:cNvPr>
        <xdr:cNvSpPr txBox="1"/>
      </xdr:nvSpPr>
      <xdr:spPr>
        <a:xfrm>
          <a:off x="16357600"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55" name="楕円 554">
          <a:extLst>
            <a:ext uri="{FF2B5EF4-FFF2-40B4-BE49-F238E27FC236}">
              <a16:creationId xmlns:a16="http://schemas.microsoft.com/office/drawing/2014/main" id="{94AD5123-6C4B-4C54-BB60-2B3CF817DC3A}"/>
            </a:ext>
          </a:extLst>
        </xdr:cNvPr>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127635</xdr:rowOff>
    </xdr:to>
    <xdr:cxnSp macro="">
      <xdr:nvCxnSpPr>
        <xdr:cNvPr id="556" name="直線コネクタ 555">
          <a:extLst>
            <a:ext uri="{FF2B5EF4-FFF2-40B4-BE49-F238E27FC236}">
              <a16:creationId xmlns:a16="http://schemas.microsoft.com/office/drawing/2014/main" id="{ED168565-6955-48FD-A34A-524F9C58C1E1}"/>
            </a:ext>
          </a:extLst>
        </xdr:cNvPr>
        <xdr:cNvCxnSpPr/>
      </xdr:nvCxnSpPr>
      <xdr:spPr>
        <a:xfrm>
          <a:off x="15481300" y="105384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151130</xdr:rowOff>
    </xdr:from>
    <xdr:to>
      <xdr:col>76</xdr:col>
      <xdr:colOff>165100</xdr:colOff>
      <xdr:row>61</xdr:row>
      <xdr:rowOff>81280</xdr:rowOff>
    </xdr:to>
    <xdr:sp macro="" textlink="">
      <xdr:nvSpPr>
        <xdr:cNvPr id="557" name="楕円 556">
          <a:extLst>
            <a:ext uri="{FF2B5EF4-FFF2-40B4-BE49-F238E27FC236}">
              <a16:creationId xmlns:a16="http://schemas.microsoft.com/office/drawing/2014/main" id="{42BC9DB5-900F-4344-A3DC-F069D63D8EFA}"/>
            </a:ext>
          </a:extLst>
        </xdr:cNvPr>
        <xdr:cNvSpPr/>
      </xdr:nvSpPr>
      <xdr:spPr>
        <a:xfrm>
          <a:off x="14541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30480</xdr:rowOff>
    </xdr:from>
    <xdr:to>
      <xdr:col>81</xdr:col>
      <xdr:colOff>50800</xdr:colOff>
      <xdr:row>61</xdr:row>
      <xdr:rowOff>80010</xdr:rowOff>
    </xdr:to>
    <xdr:cxnSp macro="">
      <xdr:nvCxnSpPr>
        <xdr:cNvPr id="558" name="直線コネクタ 557">
          <a:extLst>
            <a:ext uri="{FF2B5EF4-FFF2-40B4-BE49-F238E27FC236}">
              <a16:creationId xmlns:a16="http://schemas.microsoft.com/office/drawing/2014/main" id="{20C1665E-3CCE-4E47-A25B-43B6813FDD6A}"/>
            </a:ext>
          </a:extLst>
        </xdr:cNvPr>
        <xdr:cNvCxnSpPr/>
      </xdr:nvCxnSpPr>
      <xdr:spPr>
        <a:xfrm>
          <a:off x="14592300" y="104889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559" name="楕円 558">
          <a:extLst>
            <a:ext uri="{FF2B5EF4-FFF2-40B4-BE49-F238E27FC236}">
              <a16:creationId xmlns:a16="http://schemas.microsoft.com/office/drawing/2014/main" id="{ABFB371C-4903-433F-9D24-5848F73E19D4}"/>
            </a:ext>
          </a:extLst>
        </xdr:cNvPr>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30480</xdr:rowOff>
    </xdr:to>
    <xdr:cxnSp macro="">
      <xdr:nvCxnSpPr>
        <xdr:cNvPr id="560" name="直線コネクタ 559">
          <a:extLst>
            <a:ext uri="{FF2B5EF4-FFF2-40B4-BE49-F238E27FC236}">
              <a16:creationId xmlns:a16="http://schemas.microsoft.com/office/drawing/2014/main" id="{F98EF59A-0379-4C2F-8EFC-665D84DD056D}"/>
            </a:ext>
          </a:extLst>
        </xdr:cNvPr>
        <xdr:cNvCxnSpPr/>
      </xdr:nvCxnSpPr>
      <xdr:spPr>
        <a:xfrm>
          <a:off x="13703300" y="10439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67310</xdr:rowOff>
    </xdr:from>
    <xdr:to>
      <xdr:col>67</xdr:col>
      <xdr:colOff>101600</xdr:colOff>
      <xdr:row>60</xdr:row>
      <xdr:rowOff>168910</xdr:rowOff>
    </xdr:to>
    <xdr:sp macro="" textlink="">
      <xdr:nvSpPr>
        <xdr:cNvPr id="561" name="楕円 560">
          <a:extLst>
            <a:ext uri="{FF2B5EF4-FFF2-40B4-BE49-F238E27FC236}">
              <a16:creationId xmlns:a16="http://schemas.microsoft.com/office/drawing/2014/main" id="{57D61D92-954D-4FC5-955A-9C8F546B2082}"/>
            </a:ext>
          </a:extLst>
        </xdr:cNvPr>
        <xdr:cNvSpPr/>
      </xdr:nvSpPr>
      <xdr:spPr>
        <a:xfrm>
          <a:off x="12763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118110</xdr:rowOff>
    </xdr:from>
    <xdr:to>
      <xdr:col>71</xdr:col>
      <xdr:colOff>177800</xdr:colOff>
      <xdr:row>60</xdr:row>
      <xdr:rowOff>152400</xdr:rowOff>
    </xdr:to>
    <xdr:cxnSp macro="">
      <xdr:nvCxnSpPr>
        <xdr:cNvPr id="562" name="直線コネクタ 561">
          <a:extLst>
            <a:ext uri="{FF2B5EF4-FFF2-40B4-BE49-F238E27FC236}">
              <a16:creationId xmlns:a16="http://schemas.microsoft.com/office/drawing/2014/main" id="{CD5450FB-56EF-43C1-99CA-5205BAFBB856}"/>
            </a:ext>
          </a:extLst>
        </xdr:cNvPr>
        <xdr:cNvCxnSpPr/>
      </xdr:nvCxnSpPr>
      <xdr:spPr>
        <a:xfrm>
          <a:off x="12814300" y="104051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63" name="n_1aveValue【学校施設】&#10;有形固定資産減価償却率">
          <a:extLst>
            <a:ext uri="{FF2B5EF4-FFF2-40B4-BE49-F238E27FC236}">
              <a16:creationId xmlns:a16="http://schemas.microsoft.com/office/drawing/2014/main" id="{A6234EDF-F4BD-4307-868F-E58D49B6A833}"/>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4" name="n_2aveValue【学校施設】&#10;有形固定資産減価償却率">
          <a:extLst>
            <a:ext uri="{FF2B5EF4-FFF2-40B4-BE49-F238E27FC236}">
              <a16:creationId xmlns:a16="http://schemas.microsoft.com/office/drawing/2014/main" id="{A6E48B54-D171-4ECE-9515-E7C646FEB993}"/>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5" name="n_3aveValue【学校施設】&#10;有形固定資産減価償却率">
          <a:extLst>
            <a:ext uri="{FF2B5EF4-FFF2-40B4-BE49-F238E27FC236}">
              <a16:creationId xmlns:a16="http://schemas.microsoft.com/office/drawing/2014/main" id="{4AB80A93-AFCE-4C40-AC2C-15DD0242F387}"/>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6" name="n_4aveValue【学校施設】&#10;有形固定資産減価償却率">
          <a:extLst>
            <a:ext uri="{FF2B5EF4-FFF2-40B4-BE49-F238E27FC236}">
              <a16:creationId xmlns:a16="http://schemas.microsoft.com/office/drawing/2014/main" id="{F3B3C548-4248-41AB-A996-15CAF27647D4}"/>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567" name="n_1mainValue【学校施設】&#10;有形固定資産減価償却率">
          <a:extLst>
            <a:ext uri="{FF2B5EF4-FFF2-40B4-BE49-F238E27FC236}">
              <a16:creationId xmlns:a16="http://schemas.microsoft.com/office/drawing/2014/main" id="{2FFD126A-9EFD-405D-A15D-883D4E2FD135}"/>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72407</xdr:rowOff>
    </xdr:from>
    <xdr:ext cx="405111" cy="259045"/>
    <xdr:sp macro="" textlink="">
      <xdr:nvSpPr>
        <xdr:cNvPr id="568" name="n_2mainValue【学校施設】&#10;有形固定資産減価償却率">
          <a:extLst>
            <a:ext uri="{FF2B5EF4-FFF2-40B4-BE49-F238E27FC236}">
              <a16:creationId xmlns:a16="http://schemas.microsoft.com/office/drawing/2014/main" id="{9B40AF37-7194-4FE2-87F6-86C9A3328CAF}"/>
            </a:ext>
          </a:extLst>
        </xdr:cNvPr>
        <xdr:cNvSpPr txBox="1"/>
      </xdr:nvSpPr>
      <xdr:spPr>
        <a:xfrm>
          <a:off x="14389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569" name="n_3mainValue【学校施設】&#10;有形固定資産減価償却率">
          <a:extLst>
            <a:ext uri="{FF2B5EF4-FFF2-40B4-BE49-F238E27FC236}">
              <a16:creationId xmlns:a16="http://schemas.microsoft.com/office/drawing/2014/main" id="{BF900ECB-F01A-4457-9751-D18AB0DB778D}"/>
            </a:ext>
          </a:extLst>
        </xdr:cNvPr>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160037</xdr:rowOff>
    </xdr:from>
    <xdr:ext cx="405111" cy="259045"/>
    <xdr:sp macro="" textlink="">
      <xdr:nvSpPr>
        <xdr:cNvPr id="570" name="n_4mainValue【学校施設】&#10;有形固定資産減価償却率">
          <a:extLst>
            <a:ext uri="{FF2B5EF4-FFF2-40B4-BE49-F238E27FC236}">
              <a16:creationId xmlns:a16="http://schemas.microsoft.com/office/drawing/2014/main" id="{A5606F59-EDC7-46EF-91D2-159441FF7CC1}"/>
            </a:ext>
          </a:extLst>
        </xdr:cNvPr>
        <xdr:cNvSpPr txBox="1"/>
      </xdr:nvSpPr>
      <xdr:spPr>
        <a:xfrm>
          <a:off x="12611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86CBDD05-6E8C-4427-8F8A-5C4AE641A4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F853DD91-5F7B-49FF-8F08-6EDB9F356F0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D36B287-C560-4FC3-B94C-BD32E01D8B3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BD61E05-36CE-4E0A-9373-FF94E9289F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84166622-C657-4725-8E0F-0357AFD4672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C63C8EA9-FF77-414D-A3CF-7249EB1025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4DE98646-96BF-467A-B365-0F719D8B7C7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92045F96-BE4D-458E-8FF0-F22DF648521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A0B8C13-F4E9-4381-A305-96D4F65D5D5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B44E3C14-0534-4F16-B2A9-D6B644AA69E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89A29443-C18B-4C38-8DD0-BC82D376503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9A3B4A18-E225-4632-AE66-ACFD059A82E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2D7580F5-6100-4840-88C8-30B3F7216C0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14E195C4-2CF9-467B-9563-C746BBA59E8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2CD3F0D3-1271-42FB-9E03-B60D7AEF685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39CE679B-FE79-4F06-8D51-3710B3E7AAC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4709B62B-D121-4317-A999-D6CB07E96EB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49358CE2-61F8-4FC0-A5CF-044D230520C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B348960F-CC84-4F17-A654-9452F9DAED9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1E4D5C85-812C-45FB-B212-A28D2F17CDB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B26AC8C2-7FB6-45B5-B2C9-A8B92599C78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CED5DFC3-39AB-41B3-A352-F84C49693B8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CF04CD44-6E04-439F-8B7C-8263BFC3B3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E323C49E-3DF0-49BA-8535-6273BC7F987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ECBA3FF9-BFC1-4B10-A924-BC3499BD6E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a:extLst>
            <a:ext uri="{FF2B5EF4-FFF2-40B4-BE49-F238E27FC236}">
              <a16:creationId xmlns:a16="http://schemas.microsoft.com/office/drawing/2014/main" id="{8C729659-58C8-455C-8835-2B6EEA57C088}"/>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a:extLst>
            <a:ext uri="{FF2B5EF4-FFF2-40B4-BE49-F238E27FC236}">
              <a16:creationId xmlns:a16="http://schemas.microsoft.com/office/drawing/2014/main" id="{9BD8E853-D590-47CB-A6B0-303BAC85B025}"/>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a:extLst>
            <a:ext uri="{FF2B5EF4-FFF2-40B4-BE49-F238E27FC236}">
              <a16:creationId xmlns:a16="http://schemas.microsoft.com/office/drawing/2014/main" id="{5DC75126-9DFC-4D92-B632-71F6A9F7592D}"/>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a:extLst>
            <a:ext uri="{FF2B5EF4-FFF2-40B4-BE49-F238E27FC236}">
              <a16:creationId xmlns:a16="http://schemas.microsoft.com/office/drawing/2014/main" id="{7BDC3CE8-E0E7-439B-BA89-14B8AFA76F47}"/>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a:extLst>
            <a:ext uri="{FF2B5EF4-FFF2-40B4-BE49-F238E27FC236}">
              <a16:creationId xmlns:a16="http://schemas.microsoft.com/office/drawing/2014/main" id="{3696E2B1-D7C4-4D85-8B96-A330011135F4}"/>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01" name="【学校施設】&#10;一人当たり面積平均値テキスト">
          <a:extLst>
            <a:ext uri="{FF2B5EF4-FFF2-40B4-BE49-F238E27FC236}">
              <a16:creationId xmlns:a16="http://schemas.microsoft.com/office/drawing/2014/main" id="{3FB81B2E-A83F-4C74-9BBB-8B74B166AA13}"/>
            </a:ext>
          </a:extLst>
        </xdr:cNvPr>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a:extLst>
            <a:ext uri="{FF2B5EF4-FFF2-40B4-BE49-F238E27FC236}">
              <a16:creationId xmlns:a16="http://schemas.microsoft.com/office/drawing/2014/main" id="{E820595F-20EF-4B11-8B11-058B883DF392}"/>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3" name="フローチャート: 判断 602">
          <a:extLst>
            <a:ext uri="{FF2B5EF4-FFF2-40B4-BE49-F238E27FC236}">
              <a16:creationId xmlns:a16="http://schemas.microsoft.com/office/drawing/2014/main" id="{50BD1255-668F-49AD-BA32-A6A1E6D3DD1A}"/>
            </a:ext>
          </a:extLst>
        </xdr:cNvPr>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604" name="フローチャート: 判断 603">
          <a:extLst>
            <a:ext uri="{FF2B5EF4-FFF2-40B4-BE49-F238E27FC236}">
              <a16:creationId xmlns:a16="http://schemas.microsoft.com/office/drawing/2014/main" id="{27F8B7AF-7DC0-43A1-B928-2355132E0B41}"/>
            </a:ext>
          </a:extLst>
        </xdr:cNvPr>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605" name="フローチャート: 判断 604">
          <a:extLst>
            <a:ext uri="{FF2B5EF4-FFF2-40B4-BE49-F238E27FC236}">
              <a16:creationId xmlns:a16="http://schemas.microsoft.com/office/drawing/2014/main" id="{1DB09C8D-96DF-49B9-8691-7E352F8620FE}"/>
            </a:ext>
          </a:extLst>
        </xdr:cNvPr>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6" name="フローチャート: 判断 605">
          <a:extLst>
            <a:ext uri="{FF2B5EF4-FFF2-40B4-BE49-F238E27FC236}">
              <a16:creationId xmlns:a16="http://schemas.microsoft.com/office/drawing/2014/main" id="{2CF3D843-821B-4E6A-A4F6-9085439A3F94}"/>
            </a:ext>
          </a:extLst>
        </xdr:cNvPr>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FA111F0-3FBF-4362-854D-8A4925BBFA8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102D92E6-C917-40C1-9286-E02D7B94362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3673E748-A973-49FF-ACED-583E9865341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7BDFA15-6107-4142-A8CB-5D548F67CD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E17FA95C-E3DD-401F-ADCA-B18B078C145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88646</xdr:rowOff>
    </xdr:from>
    <xdr:to>
      <xdr:col>116</xdr:col>
      <xdr:colOff>114300</xdr:colOff>
      <xdr:row>61</xdr:row>
      <xdr:rowOff>18796</xdr:rowOff>
    </xdr:to>
    <xdr:sp macro="" textlink="">
      <xdr:nvSpPr>
        <xdr:cNvPr id="612" name="楕円 611">
          <a:extLst>
            <a:ext uri="{FF2B5EF4-FFF2-40B4-BE49-F238E27FC236}">
              <a16:creationId xmlns:a16="http://schemas.microsoft.com/office/drawing/2014/main" id="{81F03F71-E6A9-4E6D-86D4-2704C76957FE}"/>
            </a:ext>
          </a:extLst>
        </xdr:cNvPr>
        <xdr:cNvSpPr/>
      </xdr:nvSpPr>
      <xdr:spPr>
        <a:xfrm>
          <a:off x="221107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111523</xdr:rowOff>
    </xdr:from>
    <xdr:ext cx="469744" cy="259045"/>
    <xdr:sp macro="" textlink="">
      <xdr:nvSpPr>
        <xdr:cNvPr id="613" name="【学校施設】&#10;一人当たり面積該当値テキスト">
          <a:extLst>
            <a:ext uri="{FF2B5EF4-FFF2-40B4-BE49-F238E27FC236}">
              <a16:creationId xmlns:a16="http://schemas.microsoft.com/office/drawing/2014/main" id="{019FD4C4-F00F-48BA-AE03-D13852522948}"/>
            </a:ext>
          </a:extLst>
        </xdr:cNvPr>
        <xdr:cNvSpPr txBox="1"/>
      </xdr:nvSpPr>
      <xdr:spPr>
        <a:xfrm>
          <a:off x="22199600"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105301</xdr:rowOff>
    </xdr:from>
    <xdr:to>
      <xdr:col>112</xdr:col>
      <xdr:colOff>38100</xdr:colOff>
      <xdr:row>61</xdr:row>
      <xdr:rowOff>35451</xdr:rowOff>
    </xdr:to>
    <xdr:sp macro="" textlink="">
      <xdr:nvSpPr>
        <xdr:cNvPr id="614" name="楕円 613">
          <a:extLst>
            <a:ext uri="{FF2B5EF4-FFF2-40B4-BE49-F238E27FC236}">
              <a16:creationId xmlns:a16="http://schemas.microsoft.com/office/drawing/2014/main" id="{13C95C23-5974-4337-8F5D-14C899FB959F}"/>
            </a:ext>
          </a:extLst>
        </xdr:cNvPr>
        <xdr:cNvSpPr/>
      </xdr:nvSpPr>
      <xdr:spPr>
        <a:xfrm>
          <a:off x="21272500" y="1039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139446</xdr:rowOff>
    </xdr:from>
    <xdr:to>
      <xdr:col>116</xdr:col>
      <xdr:colOff>63500</xdr:colOff>
      <xdr:row>60</xdr:row>
      <xdr:rowOff>156101</xdr:rowOff>
    </xdr:to>
    <xdr:cxnSp macro="">
      <xdr:nvCxnSpPr>
        <xdr:cNvPr id="615" name="直線コネクタ 614">
          <a:extLst>
            <a:ext uri="{FF2B5EF4-FFF2-40B4-BE49-F238E27FC236}">
              <a16:creationId xmlns:a16="http://schemas.microsoft.com/office/drawing/2014/main" id="{48F9B0F4-8239-41BF-914A-F87B86FEDDD1}"/>
            </a:ext>
          </a:extLst>
        </xdr:cNvPr>
        <xdr:cNvCxnSpPr/>
      </xdr:nvCxnSpPr>
      <xdr:spPr>
        <a:xfrm flipV="1">
          <a:off x="21323300" y="10426446"/>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123752</xdr:rowOff>
    </xdr:from>
    <xdr:to>
      <xdr:col>107</xdr:col>
      <xdr:colOff>101600</xdr:colOff>
      <xdr:row>61</xdr:row>
      <xdr:rowOff>53902</xdr:rowOff>
    </xdr:to>
    <xdr:sp macro="" textlink="">
      <xdr:nvSpPr>
        <xdr:cNvPr id="616" name="楕円 615">
          <a:extLst>
            <a:ext uri="{FF2B5EF4-FFF2-40B4-BE49-F238E27FC236}">
              <a16:creationId xmlns:a16="http://schemas.microsoft.com/office/drawing/2014/main" id="{77E66368-D680-4452-BB17-E7F65DFA8ECC}"/>
            </a:ext>
          </a:extLst>
        </xdr:cNvPr>
        <xdr:cNvSpPr/>
      </xdr:nvSpPr>
      <xdr:spPr>
        <a:xfrm>
          <a:off x="20383500" y="104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156101</xdr:rowOff>
    </xdr:from>
    <xdr:to>
      <xdr:col>111</xdr:col>
      <xdr:colOff>177800</xdr:colOff>
      <xdr:row>61</xdr:row>
      <xdr:rowOff>3102</xdr:rowOff>
    </xdr:to>
    <xdr:cxnSp macro="">
      <xdr:nvCxnSpPr>
        <xdr:cNvPr id="617" name="直線コネクタ 616">
          <a:extLst>
            <a:ext uri="{FF2B5EF4-FFF2-40B4-BE49-F238E27FC236}">
              <a16:creationId xmlns:a16="http://schemas.microsoft.com/office/drawing/2014/main" id="{730331D3-B5B8-45EB-9D41-A270867A8CA6}"/>
            </a:ext>
          </a:extLst>
        </xdr:cNvPr>
        <xdr:cNvCxnSpPr/>
      </xdr:nvCxnSpPr>
      <xdr:spPr>
        <a:xfrm flipV="1">
          <a:off x="20434300" y="10443101"/>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139591</xdr:rowOff>
    </xdr:from>
    <xdr:to>
      <xdr:col>102</xdr:col>
      <xdr:colOff>165100</xdr:colOff>
      <xdr:row>61</xdr:row>
      <xdr:rowOff>69741</xdr:rowOff>
    </xdr:to>
    <xdr:sp macro="" textlink="">
      <xdr:nvSpPr>
        <xdr:cNvPr id="618" name="楕円 617">
          <a:extLst>
            <a:ext uri="{FF2B5EF4-FFF2-40B4-BE49-F238E27FC236}">
              <a16:creationId xmlns:a16="http://schemas.microsoft.com/office/drawing/2014/main" id="{2913CACE-C907-4961-BFDB-FB722E46710E}"/>
            </a:ext>
          </a:extLst>
        </xdr:cNvPr>
        <xdr:cNvSpPr/>
      </xdr:nvSpPr>
      <xdr:spPr>
        <a:xfrm>
          <a:off x="19494500" y="104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3102</xdr:rowOff>
    </xdr:from>
    <xdr:to>
      <xdr:col>107</xdr:col>
      <xdr:colOff>50800</xdr:colOff>
      <xdr:row>61</xdr:row>
      <xdr:rowOff>18941</xdr:rowOff>
    </xdr:to>
    <xdr:cxnSp macro="">
      <xdr:nvCxnSpPr>
        <xdr:cNvPr id="619" name="直線コネクタ 618">
          <a:extLst>
            <a:ext uri="{FF2B5EF4-FFF2-40B4-BE49-F238E27FC236}">
              <a16:creationId xmlns:a16="http://schemas.microsoft.com/office/drawing/2014/main" id="{D2542B06-F41D-47BA-95E4-7093795F0373}"/>
            </a:ext>
          </a:extLst>
        </xdr:cNvPr>
        <xdr:cNvCxnSpPr/>
      </xdr:nvCxnSpPr>
      <xdr:spPr>
        <a:xfrm flipV="1">
          <a:off x="19545300" y="10461552"/>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153634</xdr:rowOff>
    </xdr:from>
    <xdr:to>
      <xdr:col>98</xdr:col>
      <xdr:colOff>38100</xdr:colOff>
      <xdr:row>61</xdr:row>
      <xdr:rowOff>83784</xdr:rowOff>
    </xdr:to>
    <xdr:sp macro="" textlink="">
      <xdr:nvSpPr>
        <xdr:cNvPr id="620" name="楕円 619">
          <a:extLst>
            <a:ext uri="{FF2B5EF4-FFF2-40B4-BE49-F238E27FC236}">
              <a16:creationId xmlns:a16="http://schemas.microsoft.com/office/drawing/2014/main" id="{6191D1AC-2FFB-4072-94FD-239D62697CBC}"/>
            </a:ext>
          </a:extLst>
        </xdr:cNvPr>
        <xdr:cNvSpPr/>
      </xdr:nvSpPr>
      <xdr:spPr>
        <a:xfrm>
          <a:off x="18605500" y="1044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18941</xdr:rowOff>
    </xdr:from>
    <xdr:to>
      <xdr:col>102</xdr:col>
      <xdr:colOff>114300</xdr:colOff>
      <xdr:row>61</xdr:row>
      <xdr:rowOff>32984</xdr:rowOff>
    </xdr:to>
    <xdr:cxnSp macro="">
      <xdr:nvCxnSpPr>
        <xdr:cNvPr id="621" name="直線コネクタ 620">
          <a:extLst>
            <a:ext uri="{FF2B5EF4-FFF2-40B4-BE49-F238E27FC236}">
              <a16:creationId xmlns:a16="http://schemas.microsoft.com/office/drawing/2014/main" id="{99DED797-0568-4EEB-88FF-195D7979C3EB}"/>
            </a:ext>
          </a:extLst>
        </xdr:cNvPr>
        <xdr:cNvCxnSpPr/>
      </xdr:nvCxnSpPr>
      <xdr:spPr>
        <a:xfrm flipV="1">
          <a:off x="18656300" y="10477391"/>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104465</xdr:rowOff>
    </xdr:from>
    <xdr:ext cx="469744" cy="259045"/>
    <xdr:sp macro="" textlink="">
      <xdr:nvSpPr>
        <xdr:cNvPr id="622" name="n_1aveValue【学校施設】&#10;一人当たり面積">
          <a:extLst>
            <a:ext uri="{FF2B5EF4-FFF2-40B4-BE49-F238E27FC236}">
              <a16:creationId xmlns:a16="http://schemas.microsoft.com/office/drawing/2014/main" id="{9055BCF9-8A4A-458C-B64D-4B4D8A62F143}"/>
            </a:ext>
          </a:extLst>
        </xdr:cNvPr>
        <xdr:cNvSpPr txBox="1"/>
      </xdr:nvSpPr>
      <xdr:spPr>
        <a:xfrm>
          <a:off x="21075727" y="105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84545</xdr:rowOff>
    </xdr:from>
    <xdr:ext cx="469744" cy="259045"/>
    <xdr:sp macro="" textlink="">
      <xdr:nvSpPr>
        <xdr:cNvPr id="623" name="n_2aveValue【学校施設】&#10;一人当たり面積">
          <a:extLst>
            <a:ext uri="{FF2B5EF4-FFF2-40B4-BE49-F238E27FC236}">
              <a16:creationId xmlns:a16="http://schemas.microsoft.com/office/drawing/2014/main" id="{22D5D313-4609-43FD-8FC7-9BD40F40B26D}"/>
            </a:ext>
          </a:extLst>
        </xdr:cNvPr>
        <xdr:cNvSpPr txBox="1"/>
      </xdr:nvSpPr>
      <xdr:spPr>
        <a:xfrm>
          <a:off x="20199427" y="1054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108058</xdr:rowOff>
    </xdr:from>
    <xdr:ext cx="469744" cy="259045"/>
    <xdr:sp macro="" textlink="">
      <xdr:nvSpPr>
        <xdr:cNvPr id="624" name="n_3aveValue【学校施設】&#10;一人当たり面積">
          <a:extLst>
            <a:ext uri="{FF2B5EF4-FFF2-40B4-BE49-F238E27FC236}">
              <a16:creationId xmlns:a16="http://schemas.microsoft.com/office/drawing/2014/main" id="{40A9214A-0070-4560-924A-BCD5B3C57A38}"/>
            </a:ext>
          </a:extLst>
        </xdr:cNvPr>
        <xdr:cNvSpPr txBox="1"/>
      </xdr:nvSpPr>
      <xdr:spPr>
        <a:xfrm>
          <a:off x="19310427" y="1056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133040</xdr:rowOff>
    </xdr:from>
    <xdr:ext cx="469744" cy="259045"/>
    <xdr:sp macro="" textlink="">
      <xdr:nvSpPr>
        <xdr:cNvPr id="625" name="n_4aveValue【学校施設】&#10;一人当たり面積">
          <a:extLst>
            <a:ext uri="{FF2B5EF4-FFF2-40B4-BE49-F238E27FC236}">
              <a16:creationId xmlns:a16="http://schemas.microsoft.com/office/drawing/2014/main" id="{F2CA7A98-9AAA-446A-8612-F10D8DA7C2B9}"/>
            </a:ext>
          </a:extLst>
        </xdr:cNvPr>
        <xdr:cNvSpPr txBox="1"/>
      </xdr:nvSpPr>
      <xdr:spPr>
        <a:xfrm>
          <a:off x="18421427" y="105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51978</xdr:rowOff>
    </xdr:from>
    <xdr:ext cx="469744" cy="259045"/>
    <xdr:sp macro="" textlink="">
      <xdr:nvSpPr>
        <xdr:cNvPr id="626" name="n_1mainValue【学校施設】&#10;一人当たり面積">
          <a:extLst>
            <a:ext uri="{FF2B5EF4-FFF2-40B4-BE49-F238E27FC236}">
              <a16:creationId xmlns:a16="http://schemas.microsoft.com/office/drawing/2014/main" id="{A38EBD63-ED02-4B7F-9A6A-5E8106E220DF}"/>
            </a:ext>
          </a:extLst>
        </xdr:cNvPr>
        <xdr:cNvSpPr txBox="1"/>
      </xdr:nvSpPr>
      <xdr:spPr>
        <a:xfrm>
          <a:off x="21075727" y="1016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70429</xdr:rowOff>
    </xdr:from>
    <xdr:ext cx="469744" cy="259045"/>
    <xdr:sp macro="" textlink="">
      <xdr:nvSpPr>
        <xdr:cNvPr id="627" name="n_2mainValue【学校施設】&#10;一人当たり面積">
          <a:extLst>
            <a:ext uri="{FF2B5EF4-FFF2-40B4-BE49-F238E27FC236}">
              <a16:creationId xmlns:a16="http://schemas.microsoft.com/office/drawing/2014/main" id="{A46D109B-2387-4895-B2F5-CFB620BC0DA8}"/>
            </a:ext>
          </a:extLst>
        </xdr:cNvPr>
        <xdr:cNvSpPr txBox="1"/>
      </xdr:nvSpPr>
      <xdr:spPr>
        <a:xfrm>
          <a:off x="20199427" y="1018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86268</xdr:rowOff>
    </xdr:from>
    <xdr:ext cx="469744" cy="259045"/>
    <xdr:sp macro="" textlink="">
      <xdr:nvSpPr>
        <xdr:cNvPr id="628" name="n_3mainValue【学校施設】&#10;一人当たり面積">
          <a:extLst>
            <a:ext uri="{FF2B5EF4-FFF2-40B4-BE49-F238E27FC236}">
              <a16:creationId xmlns:a16="http://schemas.microsoft.com/office/drawing/2014/main" id="{1E83F913-DD16-4AE8-8D12-B2319CC15E15}"/>
            </a:ext>
          </a:extLst>
        </xdr:cNvPr>
        <xdr:cNvSpPr txBox="1"/>
      </xdr:nvSpPr>
      <xdr:spPr>
        <a:xfrm>
          <a:off x="19310427" y="10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100311</xdr:rowOff>
    </xdr:from>
    <xdr:ext cx="469744" cy="259045"/>
    <xdr:sp macro="" textlink="">
      <xdr:nvSpPr>
        <xdr:cNvPr id="629" name="n_4mainValue【学校施設】&#10;一人当たり面積">
          <a:extLst>
            <a:ext uri="{FF2B5EF4-FFF2-40B4-BE49-F238E27FC236}">
              <a16:creationId xmlns:a16="http://schemas.microsoft.com/office/drawing/2014/main" id="{79069D4D-0BF2-49AE-A944-A17B3017C3F9}"/>
            </a:ext>
          </a:extLst>
        </xdr:cNvPr>
        <xdr:cNvSpPr txBox="1"/>
      </xdr:nvSpPr>
      <xdr:spPr>
        <a:xfrm>
          <a:off x="18421427" y="1021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8CC4F12D-6802-48FF-ACF7-D21AF13677C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61151B8F-F35D-406D-8D24-3CC039949BA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A27A8AF3-D444-4796-AC02-E4C363A2A1B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F29E2CD2-84B1-4387-8B1C-CD9ACF97E2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84800383-6C2F-4721-9C22-3F8F384A7C7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C2FAA6AC-69C9-460B-B57C-E69FD258BA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B3DA624C-5264-4BD6-9B03-11096C7BA5E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58020FE-3DE2-4C63-8298-D3BBF6539F7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5998E907-DB2E-41A4-97ED-5350D59577A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904DE62B-67ED-4B20-BECB-18DE9EFEC10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FD0FA1C4-F02F-4186-85F1-FD6DF0BBDA7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994F9786-2B60-4107-A5B3-4ED9F8757B8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859BFE7D-0894-4ADD-B61A-313D384E451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1433EAA5-7FE5-461A-8F79-700DED980EE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D6130D4D-FAC3-4440-B487-186D1E03DD6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E91520CE-AA33-4F6C-B37F-FCAFD32BDF1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BDAE7367-5340-4DD3-B494-F66D5DD2E29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B0C3688F-1844-44C5-A882-EFD6460ACC2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0038AA97-8271-4A0C-8A67-967B6B493A6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A9C0B86D-3977-48BB-97E8-B48E4C49633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ED96D911-094F-444E-A4B3-7AD4C3D54EE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9A2C2257-7A17-4DC0-BB0A-2C3764CEAF9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E035561C-ED0D-43B2-847C-FBD460BD713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114F5F1B-EBCE-4DE5-8BB5-1A7A68427BB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7A1416EB-95DE-4721-8340-3C724B53C83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168729</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1399093F-35EE-43FC-84E7-53C270E192E8}"/>
            </a:ext>
          </a:extLst>
        </xdr:cNvPr>
        <xdr:cNvCxnSpPr/>
      </xdr:nvCxnSpPr>
      <xdr:spPr>
        <a:xfrm flipV="1">
          <a:off x="16318864" y="13370379"/>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FCF901DA-B800-4582-9305-A1CF4092E3E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6FA2E0E0-E2CD-485D-B7E8-E68102EDF42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115406</xdr:rowOff>
    </xdr:from>
    <xdr:ext cx="340478" cy="259045"/>
    <xdr:sp macro="" textlink="">
      <xdr:nvSpPr>
        <xdr:cNvPr id="658" name="【児童館】&#10;有形固定資産減価償却率最大値テキスト">
          <a:extLst>
            <a:ext uri="{FF2B5EF4-FFF2-40B4-BE49-F238E27FC236}">
              <a16:creationId xmlns:a16="http://schemas.microsoft.com/office/drawing/2014/main" id="{851EC0C4-4D1D-47C9-B6AB-F058A7960A94}"/>
            </a:ext>
          </a:extLst>
        </xdr:cNvPr>
        <xdr:cNvSpPr txBox="1"/>
      </xdr:nvSpPr>
      <xdr:spPr>
        <a:xfrm>
          <a:off x="16357600" y="1314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168729</xdr:rowOff>
    </xdr:from>
    <xdr:to>
      <xdr:col>86</xdr:col>
      <xdr:colOff>25400</xdr:colOff>
      <xdr:row>77</xdr:row>
      <xdr:rowOff>168729</xdr:rowOff>
    </xdr:to>
    <xdr:cxnSp macro="">
      <xdr:nvCxnSpPr>
        <xdr:cNvPr id="659" name="直線コネクタ 658">
          <a:extLst>
            <a:ext uri="{FF2B5EF4-FFF2-40B4-BE49-F238E27FC236}">
              <a16:creationId xmlns:a16="http://schemas.microsoft.com/office/drawing/2014/main" id="{B2359AB8-1E20-4354-B95B-98BB0D3E4604}"/>
            </a:ext>
          </a:extLst>
        </xdr:cNvPr>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60" name="【児童館】&#10;有形固定資産減価償却率平均値テキスト">
          <a:extLst>
            <a:ext uri="{FF2B5EF4-FFF2-40B4-BE49-F238E27FC236}">
              <a16:creationId xmlns:a16="http://schemas.microsoft.com/office/drawing/2014/main" id="{73130331-FFBF-4A13-A735-6115DCA9A4C5}"/>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61" name="フローチャート: 判断 660">
          <a:extLst>
            <a:ext uri="{FF2B5EF4-FFF2-40B4-BE49-F238E27FC236}">
              <a16:creationId xmlns:a16="http://schemas.microsoft.com/office/drawing/2014/main" id="{8D290E6D-6F1D-4A15-85A9-0B90941FCF4D}"/>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111398</xdr:rowOff>
    </xdr:from>
    <xdr:to>
      <xdr:col>81</xdr:col>
      <xdr:colOff>101600</xdr:colOff>
      <xdr:row>82</xdr:row>
      <xdr:rowOff>41548</xdr:rowOff>
    </xdr:to>
    <xdr:sp macro="" textlink="">
      <xdr:nvSpPr>
        <xdr:cNvPr id="662" name="フローチャート: 判断 661">
          <a:extLst>
            <a:ext uri="{FF2B5EF4-FFF2-40B4-BE49-F238E27FC236}">
              <a16:creationId xmlns:a16="http://schemas.microsoft.com/office/drawing/2014/main" id="{A2B077B6-7014-451C-9613-A38AEC9AF376}"/>
            </a:ext>
          </a:extLst>
        </xdr:cNvPr>
        <xdr:cNvSpPr/>
      </xdr:nvSpPr>
      <xdr:spPr>
        <a:xfrm>
          <a:off x="15430500" y="1399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23223</xdr:rowOff>
    </xdr:from>
    <xdr:to>
      <xdr:col>76</xdr:col>
      <xdr:colOff>165100</xdr:colOff>
      <xdr:row>81</xdr:row>
      <xdr:rowOff>124823</xdr:rowOff>
    </xdr:to>
    <xdr:sp macro="" textlink="">
      <xdr:nvSpPr>
        <xdr:cNvPr id="663" name="フローチャート: 判断 662">
          <a:extLst>
            <a:ext uri="{FF2B5EF4-FFF2-40B4-BE49-F238E27FC236}">
              <a16:creationId xmlns:a16="http://schemas.microsoft.com/office/drawing/2014/main" id="{2E8FF469-36C1-4133-BD64-CFC665EB0BFC}"/>
            </a:ext>
          </a:extLst>
        </xdr:cNvPr>
        <xdr:cNvSpPr/>
      </xdr:nvSpPr>
      <xdr:spPr>
        <a:xfrm>
          <a:off x="14541500" y="1391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664" name="フローチャート: 判断 663">
          <a:extLst>
            <a:ext uri="{FF2B5EF4-FFF2-40B4-BE49-F238E27FC236}">
              <a16:creationId xmlns:a16="http://schemas.microsoft.com/office/drawing/2014/main" id="{A20DDF57-39B9-4C01-BDB9-47427F606F13}"/>
            </a:ext>
          </a:extLst>
        </xdr:cNvPr>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665" name="フローチャート: 判断 664">
          <a:extLst>
            <a:ext uri="{FF2B5EF4-FFF2-40B4-BE49-F238E27FC236}">
              <a16:creationId xmlns:a16="http://schemas.microsoft.com/office/drawing/2014/main" id="{CA148CFD-217B-4167-B159-1C342267B0CC}"/>
            </a:ext>
          </a:extLst>
        </xdr:cNvPr>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DE87D93B-4141-40EB-87D0-1F4E1927668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D46593E0-4D64-4F30-BB91-D98A140A47F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DF727CFC-B469-4D1E-BAFC-51AF64EC5E1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2B4C1C44-C5DC-4D1D-A6C2-15D25A3BDC0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BBBBCDD6-4C1A-431A-90E8-3C94F170CFB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166914</xdr:rowOff>
    </xdr:from>
    <xdr:to>
      <xdr:col>85</xdr:col>
      <xdr:colOff>177800</xdr:colOff>
      <xdr:row>85</xdr:row>
      <xdr:rowOff>97064</xdr:rowOff>
    </xdr:to>
    <xdr:sp macro="" textlink="">
      <xdr:nvSpPr>
        <xdr:cNvPr id="671" name="楕円 670">
          <a:extLst>
            <a:ext uri="{FF2B5EF4-FFF2-40B4-BE49-F238E27FC236}">
              <a16:creationId xmlns:a16="http://schemas.microsoft.com/office/drawing/2014/main" id="{E72A9E9F-D0BC-4648-97F0-7637DE9804F7}"/>
            </a:ext>
          </a:extLst>
        </xdr:cNvPr>
        <xdr:cNvSpPr/>
      </xdr:nvSpPr>
      <xdr:spPr>
        <a:xfrm>
          <a:off x="16268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145341</xdr:rowOff>
    </xdr:from>
    <xdr:ext cx="405111" cy="259045"/>
    <xdr:sp macro="" textlink="">
      <xdr:nvSpPr>
        <xdr:cNvPr id="672" name="【児童館】&#10;有形固定資産減価償却率該当値テキスト">
          <a:extLst>
            <a:ext uri="{FF2B5EF4-FFF2-40B4-BE49-F238E27FC236}">
              <a16:creationId xmlns:a16="http://schemas.microsoft.com/office/drawing/2014/main" id="{1799F62D-B08D-4DF5-B9AC-62FF4E0BB52D}"/>
            </a:ext>
          </a:extLst>
        </xdr:cNvPr>
        <xdr:cNvSpPr txBox="1"/>
      </xdr:nvSpPr>
      <xdr:spPr>
        <a:xfrm>
          <a:off x="16357600"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139156</xdr:rowOff>
    </xdr:from>
    <xdr:to>
      <xdr:col>81</xdr:col>
      <xdr:colOff>101600</xdr:colOff>
      <xdr:row>85</xdr:row>
      <xdr:rowOff>69306</xdr:rowOff>
    </xdr:to>
    <xdr:sp macro="" textlink="">
      <xdr:nvSpPr>
        <xdr:cNvPr id="673" name="楕円 672">
          <a:extLst>
            <a:ext uri="{FF2B5EF4-FFF2-40B4-BE49-F238E27FC236}">
              <a16:creationId xmlns:a16="http://schemas.microsoft.com/office/drawing/2014/main" id="{E791086C-F29C-430A-9EF5-A38D8CC402C1}"/>
            </a:ext>
          </a:extLst>
        </xdr:cNvPr>
        <xdr:cNvSpPr/>
      </xdr:nvSpPr>
      <xdr:spPr>
        <a:xfrm>
          <a:off x="15430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18506</xdr:rowOff>
    </xdr:from>
    <xdr:to>
      <xdr:col>85</xdr:col>
      <xdr:colOff>127000</xdr:colOff>
      <xdr:row>85</xdr:row>
      <xdr:rowOff>46264</xdr:rowOff>
    </xdr:to>
    <xdr:cxnSp macro="">
      <xdr:nvCxnSpPr>
        <xdr:cNvPr id="674" name="直線コネクタ 673">
          <a:extLst>
            <a:ext uri="{FF2B5EF4-FFF2-40B4-BE49-F238E27FC236}">
              <a16:creationId xmlns:a16="http://schemas.microsoft.com/office/drawing/2014/main" id="{9450AD97-708E-41CD-94A0-EF0A6CC1B613}"/>
            </a:ext>
          </a:extLst>
        </xdr:cNvPr>
        <xdr:cNvCxnSpPr/>
      </xdr:nvCxnSpPr>
      <xdr:spPr>
        <a:xfrm>
          <a:off x="15481300" y="145917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111398</xdr:rowOff>
    </xdr:from>
    <xdr:to>
      <xdr:col>76</xdr:col>
      <xdr:colOff>165100</xdr:colOff>
      <xdr:row>85</xdr:row>
      <xdr:rowOff>41548</xdr:rowOff>
    </xdr:to>
    <xdr:sp macro="" textlink="">
      <xdr:nvSpPr>
        <xdr:cNvPr id="675" name="楕円 674">
          <a:extLst>
            <a:ext uri="{FF2B5EF4-FFF2-40B4-BE49-F238E27FC236}">
              <a16:creationId xmlns:a16="http://schemas.microsoft.com/office/drawing/2014/main" id="{856B7638-55C1-4129-98BC-3461E1297D58}"/>
            </a:ext>
          </a:extLst>
        </xdr:cNvPr>
        <xdr:cNvSpPr/>
      </xdr:nvSpPr>
      <xdr:spPr>
        <a:xfrm>
          <a:off x="14541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162198</xdr:rowOff>
    </xdr:from>
    <xdr:to>
      <xdr:col>81</xdr:col>
      <xdr:colOff>50800</xdr:colOff>
      <xdr:row>85</xdr:row>
      <xdr:rowOff>18506</xdr:rowOff>
    </xdr:to>
    <xdr:cxnSp macro="">
      <xdr:nvCxnSpPr>
        <xdr:cNvPr id="676" name="直線コネクタ 675">
          <a:extLst>
            <a:ext uri="{FF2B5EF4-FFF2-40B4-BE49-F238E27FC236}">
              <a16:creationId xmlns:a16="http://schemas.microsoft.com/office/drawing/2014/main" id="{29EA4853-6D0E-475D-8214-77894F006938}"/>
            </a:ext>
          </a:extLst>
        </xdr:cNvPr>
        <xdr:cNvCxnSpPr/>
      </xdr:nvCxnSpPr>
      <xdr:spPr>
        <a:xfrm>
          <a:off x="14592300" y="1456399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83638</xdr:rowOff>
    </xdr:from>
    <xdr:to>
      <xdr:col>72</xdr:col>
      <xdr:colOff>38100</xdr:colOff>
      <xdr:row>85</xdr:row>
      <xdr:rowOff>13788</xdr:rowOff>
    </xdr:to>
    <xdr:sp macro="" textlink="">
      <xdr:nvSpPr>
        <xdr:cNvPr id="677" name="楕円 676">
          <a:extLst>
            <a:ext uri="{FF2B5EF4-FFF2-40B4-BE49-F238E27FC236}">
              <a16:creationId xmlns:a16="http://schemas.microsoft.com/office/drawing/2014/main" id="{4EAD571F-3436-4F97-AD58-C95AF281A8D0}"/>
            </a:ext>
          </a:extLst>
        </xdr:cNvPr>
        <xdr:cNvSpPr/>
      </xdr:nvSpPr>
      <xdr:spPr>
        <a:xfrm>
          <a:off x="13652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134438</xdr:rowOff>
    </xdr:from>
    <xdr:to>
      <xdr:col>76</xdr:col>
      <xdr:colOff>114300</xdr:colOff>
      <xdr:row>84</xdr:row>
      <xdr:rowOff>162198</xdr:rowOff>
    </xdr:to>
    <xdr:cxnSp macro="">
      <xdr:nvCxnSpPr>
        <xdr:cNvPr id="678" name="直線コネクタ 677">
          <a:extLst>
            <a:ext uri="{FF2B5EF4-FFF2-40B4-BE49-F238E27FC236}">
              <a16:creationId xmlns:a16="http://schemas.microsoft.com/office/drawing/2014/main" id="{75AFAA6C-F523-45C7-958E-E0AD665FFBDE}"/>
            </a:ext>
          </a:extLst>
        </xdr:cNvPr>
        <xdr:cNvCxnSpPr/>
      </xdr:nvCxnSpPr>
      <xdr:spPr>
        <a:xfrm>
          <a:off x="13703300" y="1453623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55880</xdr:rowOff>
    </xdr:from>
    <xdr:to>
      <xdr:col>67</xdr:col>
      <xdr:colOff>101600</xdr:colOff>
      <xdr:row>84</xdr:row>
      <xdr:rowOff>157480</xdr:rowOff>
    </xdr:to>
    <xdr:sp macro="" textlink="">
      <xdr:nvSpPr>
        <xdr:cNvPr id="679" name="楕円 678">
          <a:extLst>
            <a:ext uri="{FF2B5EF4-FFF2-40B4-BE49-F238E27FC236}">
              <a16:creationId xmlns:a16="http://schemas.microsoft.com/office/drawing/2014/main" id="{736C1C2D-9349-4C99-B44A-2098BC49C680}"/>
            </a:ext>
          </a:extLst>
        </xdr:cNvPr>
        <xdr:cNvSpPr/>
      </xdr:nvSpPr>
      <xdr:spPr>
        <a:xfrm>
          <a:off x="1276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106680</xdr:rowOff>
    </xdr:from>
    <xdr:to>
      <xdr:col>71</xdr:col>
      <xdr:colOff>177800</xdr:colOff>
      <xdr:row>84</xdr:row>
      <xdr:rowOff>134438</xdr:rowOff>
    </xdr:to>
    <xdr:cxnSp macro="">
      <xdr:nvCxnSpPr>
        <xdr:cNvPr id="680" name="直線コネクタ 679">
          <a:extLst>
            <a:ext uri="{FF2B5EF4-FFF2-40B4-BE49-F238E27FC236}">
              <a16:creationId xmlns:a16="http://schemas.microsoft.com/office/drawing/2014/main" id="{3644457E-A246-416C-8704-1AC57A36DF31}"/>
            </a:ext>
          </a:extLst>
        </xdr:cNvPr>
        <xdr:cNvCxnSpPr/>
      </xdr:nvCxnSpPr>
      <xdr:spPr>
        <a:xfrm>
          <a:off x="12814300" y="145084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58075</xdr:rowOff>
    </xdr:from>
    <xdr:ext cx="405111" cy="259045"/>
    <xdr:sp macro="" textlink="">
      <xdr:nvSpPr>
        <xdr:cNvPr id="681" name="n_1aveValue【児童館】&#10;有形固定資産減価償却率">
          <a:extLst>
            <a:ext uri="{FF2B5EF4-FFF2-40B4-BE49-F238E27FC236}">
              <a16:creationId xmlns:a16="http://schemas.microsoft.com/office/drawing/2014/main" id="{D55A6D2E-39D8-4CF0-BC62-5692DA5D38C8}"/>
            </a:ext>
          </a:extLst>
        </xdr:cNvPr>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141350</xdr:rowOff>
    </xdr:from>
    <xdr:ext cx="405111" cy="259045"/>
    <xdr:sp macro="" textlink="">
      <xdr:nvSpPr>
        <xdr:cNvPr id="682" name="n_2aveValue【児童館】&#10;有形固定資産減価償却率">
          <a:extLst>
            <a:ext uri="{FF2B5EF4-FFF2-40B4-BE49-F238E27FC236}">
              <a16:creationId xmlns:a16="http://schemas.microsoft.com/office/drawing/2014/main" id="{2BFC52C6-1EEE-4666-8385-1D3962663598}"/>
            </a:ext>
          </a:extLst>
        </xdr:cNvPr>
        <xdr:cNvSpPr txBox="1"/>
      </xdr:nvSpPr>
      <xdr:spPr>
        <a:xfrm>
          <a:off x="14389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107059</xdr:rowOff>
    </xdr:from>
    <xdr:ext cx="405111" cy="259045"/>
    <xdr:sp macro="" textlink="">
      <xdr:nvSpPr>
        <xdr:cNvPr id="683" name="n_3aveValue【児童館】&#10;有形固定資産減価償却率">
          <a:extLst>
            <a:ext uri="{FF2B5EF4-FFF2-40B4-BE49-F238E27FC236}">
              <a16:creationId xmlns:a16="http://schemas.microsoft.com/office/drawing/2014/main" id="{8389AB5B-2758-47E9-BD25-61626058548A}"/>
            </a:ext>
          </a:extLst>
        </xdr:cNvPr>
        <xdr:cNvSpPr txBox="1"/>
      </xdr:nvSpPr>
      <xdr:spPr>
        <a:xfrm>
          <a:off x="13500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684" name="n_4aveValue【児童館】&#10;有形固定資産減価償却率">
          <a:extLst>
            <a:ext uri="{FF2B5EF4-FFF2-40B4-BE49-F238E27FC236}">
              <a16:creationId xmlns:a16="http://schemas.microsoft.com/office/drawing/2014/main" id="{5B1ACA8A-F1C9-45C2-95F9-28A7787CEF4B}"/>
            </a:ext>
          </a:extLst>
        </xdr:cNvPr>
        <xdr:cNvSpPr txBox="1"/>
      </xdr:nvSpPr>
      <xdr:spPr>
        <a:xfrm>
          <a:off x="12611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60433</xdr:rowOff>
    </xdr:from>
    <xdr:ext cx="405111" cy="259045"/>
    <xdr:sp macro="" textlink="">
      <xdr:nvSpPr>
        <xdr:cNvPr id="685" name="n_1mainValue【児童館】&#10;有形固定資産減価償却率">
          <a:extLst>
            <a:ext uri="{FF2B5EF4-FFF2-40B4-BE49-F238E27FC236}">
              <a16:creationId xmlns:a16="http://schemas.microsoft.com/office/drawing/2014/main" id="{6381659B-5911-4630-8F72-889ADFAE5D18}"/>
            </a:ext>
          </a:extLst>
        </xdr:cNvPr>
        <xdr:cNvSpPr txBox="1"/>
      </xdr:nvSpPr>
      <xdr:spPr>
        <a:xfrm>
          <a:off x="152660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32675</xdr:rowOff>
    </xdr:from>
    <xdr:ext cx="405111" cy="259045"/>
    <xdr:sp macro="" textlink="">
      <xdr:nvSpPr>
        <xdr:cNvPr id="686" name="n_2mainValue【児童館】&#10;有形固定資産減価償却率">
          <a:extLst>
            <a:ext uri="{FF2B5EF4-FFF2-40B4-BE49-F238E27FC236}">
              <a16:creationId xmlns:a16="http://schemas.microsoft.com/office/drawing/2014/main" id="{B6EF45F7-FB64-4299-AD0F-4237203414EB}"/>
            </a:ext>
          </a:extLst>
        </xdr:cNvPr>
        <xdr:cNvSpPr txBox="1"/>
      </xdr:nvSpPr>
      <xdr:spPr>
        <a:xfrm>
          <a:off x="14389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4915</xdr:rowOff>
    </xdr:from>
    <xdr:ext cx="405111" cy="259045"/>
    <xdr:sp macro="" textlink="">
      <xdr:nvSpPr>
        <xdr:cNvPr id="687" name="n_3mainValue【児童館】&#10;有形固定資産減価償却率">
          <a:extLst>
            <a:ext uri="{FF2B5EF4-FFF2-40B4-BE49-F238E27FC236}">
              <a16:creationId xmlns:a16="http://schemas.microsoft.com/office/drawing/2014/main" id="{8162D56C-C022-4593-ACBE-D80D8536BD74}"/>
            </a:ext>
          </a:extLst>
        </xdr:cNvPr>
        <xdr:cNvSpPr txBox="1"/>
      </xdr:nvSpPr>
      <xdr:spPr>
        <a:xfrm>
          <a:off x="13500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148607</xdr:rowOff>
    </xdr:from>
    <xdr:ext cx="405111" cy="259045"/>
    <xdr:sp macro="" textlink="">
      <xdr:nvSpPr>
        <xdr:cNvPr id="688" name="n_4mainValue【児童館】&#10;有形固定資産減価償却率">
          <a:extLst>
            <a:ext uri="{FF2B5EF4-FFF2-40B4-BE49-F238E27FC236}">
              <a16:creationId xmlns:a16="http://schemas.microsoft.com/office/drawing/2014/main" id="{1F592A88-4072-4D51-A207-716D51110A5E}"/>
            </a:ext>
          </a:extLst>
        </xdr:cNvPr>
        <xdr:cNvSpPr txBox="1"/>
      </xdr:nvSpPr>
      <xdr:spPr>
        <a:xfrm>
          <a:off x="12611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60C4C513-ECFE-417D-91C6-03321C1C71F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E79A5F06-AA48-42B0-97D3-266CADCDEDF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8B363AB7-259F-4395-AFCF-36D522D2D0D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2572DBF3-39C3-43E0-8FE2-2B79FE1DAE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54B3D790-DE8F-4604-B13B-BCB6EEC665D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3ADC0B85-F37E-493F-9655-AFAC9C23D41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5327A8A3-120D-4550-9498-0FF1D3E2F4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4BABD1DA-D22F-4776-96EC-CE98BFF501E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82927094-2A13-4DBD-B2CC-2079DFB7AC7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32739944-10B0-4FC0-8CF9-A3FCA7C29BA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a:extLst>
            <a:ext uri="{FF2B5EF4-FFF2-40B4-BE49-F238E27FC236}">
              <a16:creationId xmlns:a16="http://schemas.microsoft.com/office/drawing/2014/main" id="{D0BB93AE-3EF5-4F71-AB8D-250E8C319DE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a:extLst>
            <a:ext uri="{FF2B5EF4-FFF2-40B4-BE49-F238E27FC236}">
              <a16:creationId xmlns:a16="http://schemas.microsoft.com/office/drawing/2014/main" id="{965546CC-73B7-424E-90BC-4032DECCDC2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a:extLst>
            <a:ext uri="{FF2B5EF4-FFF2-40B4-BE49-F238E27FC236}">
              <a16:creationId xmlns:a16="http://schemas.microsoft.com/office/drawing/2014/main" id="{98E8C37F-3E58-4183-8D66-995A8C15DE4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a:extLst>
            <a:ext uri="{FF2B5EF4-FFF2-40B4-BE49-F238E27FC236}">
              <a16:creationId xmlns:a16="http://schemas.microsoft.com/office/drawing/2014/main" id="{632B7FC0-DE23-492C-9CE2-EF37C459E32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46699BF8-21F5-4705-BA19-4851EA7E0F1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1DF027C2-8020-4DD9-B63A-B31EA320C78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a:extLst>
            <a:ext uri="{FF2B5EF4-FFF2-40B4-BE49-F238E27FC236}">
              <a16:creationId xmlns:a16="http://schemas.microsoft.com/office/drawing/2014/main" id="{F04DCF23-C669-4DBA-9860-DFF2663D547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a:extLst>
            <a:ext uri="{FF2B5EF4-FFF2-40B4-BE49-F238E27FC236}">
              <a16:creationId xmlns:a16="http://schemas.microsoft.com/office/drawing/2014/main" id="{EFA5BBB6-2E9A-42B7-A179-31194B8A3C1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a:extLst>
            <a:ext uri="{FF2B5EF4-FFF2-40B4-BE49-F238E27FC236}">
              <a16:creationId xmlns:a16="http://schemas.microsoft.com/office/drawing/2014/main" id="{63EF63FF-29A8-455A-8BC6-3B1D8A0528D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a:extLst>
            <a:ext uri="{FF2B5EF4-FFF2-40B4-BE49-F238E27FC236}">
              <a16:creationId xmlns:a16="http://schemas.microsoft.com/office/drawing/2014/main" id="{A3610080-B852-4A1C-B906-D27B4BFCD46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a:extLst>
            <a:ext uri="{FF2B5EF4-FFF2-40B4-BE49-F238E27FC236}">
              <a16:creationId xmlns:a16="http://schemas.microsoft.com/office/drawing/2014/main" id="{267AD695-CEAE-41F8-839E-0BBC3EDF585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a:extLst>
            <a:ext uri="{FF2B5EF4-FFF2-40B4-BE49-F238E27FC236}">
              <a16:creationId xmlns:a16="http://schemas.microsoft.com/office/drawing/2014/main" id="{4C75444C-5F27-4720-909A-1009AE54CA3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a:extLst>
            <a:ext uri="{FF2B5EF4-FFF2-40B4-BE49-F238E27FC236}">
              <a16:creationId xmlns:a16="http://schemas.microsoft.com/office/drawing/2014/main" id="{323091B5-8991-4B28-9F65-F543B6E0710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89536</xdr:rowOff>
    </xdr:from>
    <xdr:to>
      <xdr:col>116</xdr:col>
      <xdr:colOff>62864</xdr:colOff>
      <xdr:row>86</xdr:row>
      <xdr:rowOff>20955</xdr:rowOff>
    </xdr:to>
    <xdr:cxnSp macro="">
      <xdr:nvCxnSpPr>
        <xdr:cNvPr id="712" name="直線コネクタ 711">
          <a:extLst>
            <a:ext uri="{FF2B5EF4-FFF2-40B4-BE49-F238E27FC236}">
              <a16:creationId xmlns:a16="http://schemas.microsoft.com/office/drawing/2014/main" id="{37BDC4D0-0107-4165-8F21-8A80C2A653DF}"/>
            </a:ext>
          </a:extLst>
        </xdr:cNvPr>
        <xdr:cNvCxnSpPr/>
      </xdr:nvCxnSpPr>
      <xdr:spPr>
        <a:xfrm flipV="1">
          <a:off x="22160864" y="13291186"/>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24782</xdr:rowOff>
    </xdr:from>
    <xdr:ext cx="469744" cy="259045"/>
    <xdr:sp macro="" textlink="">
      <xdr:nvSpPr>
        <xdr:cNvPr id="713" name="【児童館】&#10;一人当たり面積最小値テキスト">
          <a:extLst>
            <a:ext uri="{FF2B5EF4-FFF2-40B4-BE49-F238E27FC236}">
              <a16:creationId xmlns:a16="http://schemas.microsoft.com/office/drawing/2014/main" id="{04F9AB3B-CCC1-482A-A7EE-751977A2F498}"/>
            </a:ext>
          </a:extLst>
        </xdr:cNvPr>
        <xdr:cNvSpPr txBox="1"/>
      </xdr:nvSpPr>
      <xdr:spPr>
        <a:xfrm>
          <a:off x="22199600"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20955</xdr:rowOff>
    </xdr:from>
    <xdr:to>
      <xdr:col>116</xdr:col>
      <xdr:colOff>152400</xdr:colOff>
      <xdr:row>86</xdr:row>
      <xdr:rowOff>20955</xdr:rowOff>
    </xdr:to>
    <xdr:cxnSp macro="">
      <xdr:nvCxnSpPr>
        <xdr:cNvPr id="714" name="直線コネクタ 713">
          <a:extLst>
            <a:ext uri="{FF2B5EF4-FFF2-40B4-BE49-F238E27FC236}">
              <a16:creationId xmlns:a16="http://schemas.microsoft.com/office/drawing/2014/main" id="{8A18AC93-1B31-4418-BA1E-F808BD68B79D}"/>
            </a:ext>
          </a:extLst>
        </xdr:cNvPr>
        <xdr:cNvCxnSpPr/>
      </xdr:nvCxnSpPr>
      <xdr:spPr>
        <a:xfrm>
          <a:off x="22072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36213</xdr:rowOff>
    </xdr:from>
    <xdr:ext cx="469744" cy="259045"/>
    <xdr:sp macro="" textlink="">
      <xdr:nvSpPr>
        <xdr:cNvPr id="715" name="【児童館】&#10;一人当たり面積最大値テキスト">
          <a:extLst>
            <a:ext uri="{FF2B5EF4-FFF2-40B4-BE49-F238E27FC236}">
              <a16:creationId xmlns:a16="http://schemas.microsoft.com/office/drawing/2014/main" id="{44B93FB9-3A48-4CE7-B5FE-523055417841}"/>
            </a:ext>
          </a:extLst>
        </xdr:cNvPr>
        <xdr:cNvSpPr txBox="1"/>
      </xdr:nvSpPr>
      <xdr:spPr>
        <a:xfrm>
          <a:off x="22199600" y="130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89536</xdr:rowOff>
    </xdr:from>
    <xdr:to>
      <xdr:col>116</xdr:col>
      <xdr:colOff>152400</xdr:colOff>
      <xdr:row>77</xdr:row>
      <xdr:rowOff>89536</xdr:rowOff>
    </xdr:to>
    <xdr:cxnSp macro="">
      <xdr:nvCxnSpPr>
        <xdr:cNvPr id="716" name="直線コネクタ 715">
          <a:extLst>
            <a:ext uri="{FF2B5EF4-FFF2-40B4-BE49-F238E27FC236}">
              <a16:creationId xmlns:a16="http://schemas.microsoft.com/office/drawing/2014/main" id="{7638CB2E-1A18-4064-A67A-BB0BDEF2047A}"/>
            </a:ext>
          </a:extLst>
        </xdr:cNvPr>
        <xdr:cNvCxnSpPr/>
      </xdr:nvCxnSpPr>
      <xdr:spPr>
        <a:xfrm>
          <a:off x="22072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17" name="【児童館】&#10;一人当たり面積平均値テキスト">
          <a:extLst>
            <a:ext uri="{FF2B5EF4-FFF2-40B4-BE49-F238E27FC236}">
              <a16:creationId xmlns:a16="http://schemas.microsoft.com/office/drawing/2014/main" id="{9AF8A984-A4BE-4492-9FBF-6830A11C824B}"/>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8" name="フローチャート: 判断 717">
          <a:extLst>
            <a:ext uri="{FF2B5EF4-FFF2-40B4-BE49-F238E27FC236}">
              <a16:creationId xmlns:a16="http://schemas.microsoft.com/office/drawing/2014/main" id="{B5DE8E44-BA40-4181-A5F9-1B6291EC7F3B}"/>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84455</xdr:rowOff>
    </xdr:from>
    <xdr:to>
      <xdr:col>112</xdr:col>
      <xdr:colOff>38100</xdr:colOff>
      <xdr:row>85</xdr:row>
      <xdr:rowOff>14605</xdr:rowOff>
    </xdr:to>
    <xdr:sp macro="" textlink="">
      <xdr:nvSpPr>
        <xdr:cNvPr id="719" name="フローチャート: 判断 718">
          <a:extLst>
            <a:ext uri="{FF2B5EF4-FFF2-40B4-BE49-F238E27FC236}">
              <a16:creationId xmlns:a16="http://schemas.microsoft.com/office/drawing/2014/main" id="{46BD25DB-C7E8-4410-B4EC-DFC1895083B3}"/>
            </a:ext>
          </a:extLst>
        </xdr:cNvPr>
        <xdr:cNvSpPr/>
      </xdr:nvSpPr>
      <xdr:spPr>
        <a:xfrm>
          <a:off x="21272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57786</xdr:rowOff>
    </xdr:from>
    <xdr:to>
      <xdr:col>107</xdr:col>
      <xdr:colOff>101600</xdr:colOff>
      <xdr:row>84</xdr:row>
      <xdr:rowOff>159386</xdr:rowOff>
    </xdr:to>
    <xdr:sp macro="" textlink="">
      <xdr:nvSpPr>
        <xdr:cNvPr id="720" name="フローチャート: 判断 719">
          <a:extLst>
            <a:ext uri="{FF2B5EF4-FFF2-40B4-BE49-F238E27FC236}">
              <a16:creationId xmlns:a16="http://schemas.microsoft.com/office/drawing/2014/main" id="{14F185CC-2FC0-4576-99E6-4FB71ECD2447}"/>
            </a:ext>
          </a:extLst>
        </xdr:cNvPr>
        <xdr:cNvSpPr/>
      </xdr:nvSpPr>
      <xdr:spPr>
        <a:xfrm>
          <a:off x="20383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21" name="フローチャート: 判断 720">
          <a:extLst>
            <a:ext uri="{FF2B5EF4-FFF2-40B4-BE49-F238E27FC236}">
              <a16:creationId xmlns:a16="http://schemas.microsoft.com/office/drawing/2014/main" id="{E0AB89C0-C003-4EBE-AB9C-22A0A2CFDDD3}"/>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92075</xdr:rowOff>
    </xdr:from>
    <xdr:to>
      <xdr:col>98</xdr:col>
      <xdr:colOff>38100</xdr:colOff>
      <xdr:row>85</xdr:row>
      <xdr:rowOff>22225</xdr:rowOff>
    </xdr:to>
    <xdr:sp macro="" textlink="">
      <xdr:nvSpPr>
        <xdr:cNvPr id="722" name="フローチャート: 判断 721">
          <a:extLst>
            <a:ext uri="{FF2B5EF4-FFF2-40B4-BE49-F238E27FC236}">
              <a16:creationId xmlns:a16="http://schemas.microsoft.com/office/drawing/2014/main" id="{7458A9B4-F4AE-41E1-AE9D-912220CCD567}"/>
            </a:ext>
          </a:extLst>
        </xdr:cNvPr>
        <xdr:cNvSpPr/>
      </xdr:nvSpPr>
      <xdr:spPr>
        <a:xfrm>
          <a:off x="18605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61F6C4-ACFD-4673-A87B-A1BD5A387DF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E1264FAF-DDC9-4463-9647-9BBA67A105A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FDB2CBF3-EC90-402D-9F41-37C5D8EFB9B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446AF9E7-C5DE-4F52-9028-AFA781C8675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7F6342BD-93BC-4DC8-9E33-7F613CF44EE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149225</xdr:rowOff>
    </xdr:from>
    <xdr:to>
      <xdr:col>116</xdr:col>
      <xdr:colOff>114300</xdr:colOff>
      <xdr:row>85</xdr:row>
      <xdr:rowOff>79375</xdr:rowOff>
    </xdr:to>
    <xdr:sp macro="" textlink="">
      <xdr:nvSpPr>
        <xdr:cNvPr id="728" name="楕円 727">
          <a:extLst>
            <a:ext uri="{FF2B5EF4-FFF2-40B4-BE49-F238E27FC236}">
              <a16:creationId xmlns:a16="http://schemas.microsoft.com/office/drawing/2014/main" id="{493D3AB9-6FDA-4710-8BFD-1211477764D5}"/>
            </a:ext>
          </a:extLst>
        </xdr:cNvPr>
        <xdr:cNvSpPr/>
      </xdr:nvSpPr>
      <xdr:spPr>
        <a:xfrm>
          <a:off x="221107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127652</xdr:rowOff>
    </xdr:from>
    <xdr:ext cx="469744" cy="259045"/>
    <xdr:sp macro="" textlink="">
      <xdr:nvSpPr>
        <xdr:cNvPr id="729" name="【児童館】&#10;一人当たり面積該当値テキスト">
          <a:extLst>
            <a:ext uri="{FF2B5EF4-FFF2-40B4-BE49-F238E27FC236}">
              <a16:creationId xmlns:a16="http://schemas.microsoft.com/office/drawing/2014/main" id="{CCA481CF-8C67-4CBD-839A-1136BE1AB68C}"/>
            </a:ext>
          </a:extLst>
        </xdr:cNvPr>
        <xdr:cNvSpPr txBox="1"/>
      </xdr:nvSpPr>
      <xdr:spPr>
        <a:xfrm>
          <a:off x="22199600" y="1452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156845</xdr:rowOff>
    </xdr:from>
    <xdr:to>
      <xdr:col>112</xdr:col>
      <xdr:colOff>38100</xdr:colOff>
      <xdr:row>85</xdr:row>
      <xdr:rowOff>86995</xdr:rowOff>
    </xdr:to>
    <xdr:sp macro="" textlink="">
      <xdr:nvSpPr>
        <xdr:cNvPr id="730" name="楕円 729">
          <a:extLst>
            <a:ext uri="{FF2B5EF4-FFF2-40B4-BE49-F238E27FC236}">
              <a16:creationId xmlns:a16="http://schemas.microsoft.com/office/drawing/2014/main" id="{C3BDD0E8-42E6-4347-9A3A-9AC6E0657724}"/>
            </a:ext>
          </a:extLst>
        </xdr:cNvPr>
        <xdr:cNvSpPr/>
      </xdr:nvSpPr>
      <xdr:spPr>
        <a:xfrm>
          <a:off x="21272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28575</xdr:rowOff>
    </xdr:from>
    <xdr:to>
      <xdr:col>116</xdr:col>
      <xdr:colOff>63500</xdr:colOff>
      <xdr:row>85</xdr:row>
      <xdr:rowOff>36195</xdr:rowOff>
    </xdr:to>
    <xdr:cxnSp macro="">
      <xdr:nvCxnSpPr>
        <xdr:cNvPr id="731" name="直線コネクタ 730">
          <a:extLst>
            <a:ext uri="{FF2B5EF4-FFF2-40B4-BE49-F238E27FC236}">
              <a16:creationId xmlns:a16="http://schemas.microsoft.com/office/drawing/2014/main" id="{9368989C-CD33-44F2-B806-CEB9A6C8A43F}"/>
            </a:ext>
          </a:extLst>
        </xdr:cNvPr>
        <xdr:cNvCxnSpPr/>
      </xdr:nvCxnSpPr>
      <xdr:spPr>
        <a:xfrm flipV="1">
          <a:off x="21323300" y="146018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732" name="楕円 731">
          <a:extLst>
            <a:ext uri="{FF2B5EF4-FFF2-40B4-BE49-F238E27FC236}">
              <a16:creationId xmlns:a16="http://schemas.microsoft.com/office/drawing/2014/main" id="{204CDE41-866A-4419-8B45-C35058A6BC3C}"/>
            </a:ext>
          </a:extLst>
        </xdr:cNvPr>
        <xdr:cNvSpPr/>
      </xdr:nvSpPr>
      <xdr:spPr>
        <a:xfrm>
          <a:off x="2038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36195</xdr:rowOff>
    </xdr:from>
    <xdr:to>
      <xdr:col>111</xdr:col>
      <xdr:colOff>177800</xdr:colOff>
      <xdr:row>85</xdr:row>
      <xdr:rowOff>41911</xdr:rowOff>
    </xdr:to>
    <xdr:cxnSp macro="">
      <xdr:nvCxnSpPr>
        <xdr:cNvPr id="733" name="直線コネクタ 732">
          <a:extLst>
            <a:ext uri="{FF2B5EF4-FFF2-40B4-BE49-F238E27FC236}">
              <a16:creationId xmlns:a16="http://schemas.microsoft.com/office/drawing/2014/main" id="{F1E5D026-D33B-4052-8823-6ADF5FBDFB3D}"/>
            </a:ext>
          </a:extLst>
        </xdr:cNvPr>
        <xdr:cNvCxnSpPr/>
      </xdr:nvCxnSpPr>
      <xdr:spPr>
        <a:xfrm flipV="1">
          <a:off x="20434300" y="146094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168275</xdr:rowOff>
    </xdr:from>
    <xdr:to>
      <xdr:col>102</xdr:col>
      <xdr:colOff>165100</xdr:colOff>
      <xdr:row>85</xdr:row>
      <xdr:rowOff>98425</xdr:rowOff>
    </xdr:to>
    <xdr:sp macro="" textlink="">
      <xdr:nvSpPr>
        <xdr:cNvPr id="734" name="楕円 733">
          <a:extLst>
            <a:ext uri="{FF2B5EF4-FFF2-40B4-BE49-F238E27FC236}">
              <a16:creationId xmlns:a16="http://schemas.microsoft.com/office/drawing/2014/main" id="{35030249-34F9-4DDD-9344-E76534D27BD5}"/>
            </a:ext>
          </a:extLst>
        </xdr:cNvPr>
        <xdr:cNvSpPr/>
      </xdr:nvSpPr>
      <xdr:spPr>
        <a:xfrm>
          <a:off x="19494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41911</xdr:rowOff>
    </xdr:from>
    <xdr:to>
      <xdr:col>107</xdr:col>
      <xdr:colOff>50800</xdr:colOff>
      <xdr:row>85</xdr:row>
      <xdr:rowOff>47625</xdr:rowOff>
    </xdr:to>
    <xdr:cxnSp macro="">
      <xdr:nvCxnSpPr>
        <xdr:cNvPr id="735" name="直線コネクタ 734">
          <a:extLst>
            <a:ext uri="{FF2B5EF4-FFF2-40B4-BE49-F238E27FC236}">
              <a16:creationId xmlns:a16="http://schemas.microsoft.com/office/drawing/2014/main" id="{0C29F08F-749F-4D96-8324-682DFA28EE7F}"/>
            </a:ext>
          </a:extLst>
        </xdr:cNvPr>
        <xdr:cNvCxnSpPr/>
      </xdr:nvCxnSpPr>
      <xdr:spPr>
        <a:xfrm flipV="1">
          <a:off x="19545300" y="146151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2539</xdr:rowOff>
    </xdr:from>
    <xdr:to>
      <xdr:col>98</xdr:col>
      <xdr:colOff>38100</xdr:colOff>
      <xdr:row>85</xdr:row>
      <xdr:rowOff>104139</xdr:rowOff>
    </xdr:to>
    <xdr:sp macro="" textlink="">
      <xdr:nvSpPr>
        <xdr:cNvPr id="736" name="楕円 735">
          <a:extLst>
            <a:ext uri="{FF2B5EF4-FFF2-40B4-BE49-F238E27FC236}">
              <a16:creationId xmlns:a16="http://schemas.microsoft.com/office/drawing/2014/main" id="{341F4A6F-7AED-48F5-9EA2-2E6878D01A8A}"/>
            </a:ext>
          </a:extLst>
        </xdr:cNvPr>
        <xdr:cNvSpPr/>
      </xdr:nvSpPr>
      <xdr:spPr>
        <a:xfrm>
          <a:off x="18605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47625</xdr:rowOff>
    </xdr:from>
    <xdr:to>
      <xdr:col>102</xdr:col>
      <xdr:colOff>114300</xdr:colOff>
      <xdr:row>85</xdr:row>
      <xdr:rowOff>53339</xdr:rowOff>
    </xdr:to>
    <xdr:cxnSp macro="">
      <xdr:nvCxnSpPr>
        <xdr:cNvPr id="737" name="直線コネクタ 736">
          <a:extLst>
            <a:ext uri="{FF2B5EF4-FFF2-40B4-BE49-F238E27FC236}">
              <a16:creationId xmlns:a16="http://schemas.microsoft.com/office/drawing/2014/main" id="{BDDCD5D8-CDCC-496C-B946-769FDB0A29A0}"/>
            </a:ext>
          </a:extLst>
        </xdr:cNvPr>
        <xdr:cNvCxnSpPr/>
      </xdr:nvCxnSpPr>
      <xdr:spPr>
        <a:xfrm flipV="1">
          <a:off x="18656300" y="146208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31132</xdr:rowOff>
    </xdr:from>
    <xdr:ext cx="469744" cy="259045"/>
    <xdr:sp macro="" textlink="">
      <xdr:nvSpPr>
        <xdr:cNvPr id="738" name="n_1aveValue【児童館】&#10;一人当たり面積">
          <a:extLst>
            <a:ext uri="{FF2B5EF4-FFF2-40B4-BE49-F238E27FC236}">
              <a16:creationId xmlns:a16="http://schemas.microsoft.com/office/drawing/2014/main" id="{1DCEBAD9-445C-4B1B-BBA7-BEBFE0F166F8}"/>
            </a:ext>
          </a:extLst>
        </xdr:cNvPr>
        <xdr:cNvSpPr txBox="1"/>
      </xdr:nvSpPr>
      <xdr:spPr>
        <a:xfrm>
          <a:off x="21075727"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4463</xdr:rowOff>
    </xdr:from>
    <xdr:ext cx="469744" cy="259045"/>
    <xdr:sp macro="" textlink="">
      <xdr:nvSpPr>
        <xdr:cNvPr id="739" name="n_2aveValue【児童館】&#10;一人当たり面積">
          <a:extLst>
            <a:ext uri="{FF2B5EF4-FFF2-40B4-BE49-F238E27FC236}">
              <a16:creationId xmlns:a16="http://schemas.microsoft.com/office/drawing/2014/main" id="{946D6249-D076-4484-9A1A-8BC0FECBD817}"/>
            </a:ext>
          </a:extLst>
        </xdr:cNvPr>
        <xdr:cNvSpPr txBox="1"/>
      </xdr:nvSpPr>
      <xdr:spPr>
        <a:xfrm>
          <a:off x="201994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40" name="n_3aveValue【児童館】&#10;一人当たり面積">
          <a:extLst>
            <a:ext uri="{FF2B5EF4-FFF2-40B4-BE49-F238E27FC236}">
              <a16:creationId xmlns:a16="http://schemas.microsoft.com/office/drawing/2014/main" id="{01DC14DD-4122-4FDF-8F4D-CE187B0CD131}"/>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38752</xdr:rowOff>
    </xdr:from>
    <xdr:ext cx="469744" cy="259045"/>
    <xdr:sp macro="" textlink="">
      <xdr:nvSpPr>
        <xdr:cNvPr id="741" name="n_4aveValue【児童館】&#10;一人当たり面積">
          <a:extLst>
            <a:ext uri="{FF2B5EF4-FFF2-40B4-BE49-F238E27FC236}">
              <a16:creationId xmlns:a16="http://schemas.microsoft.com/office/drawing/2014/main" id="{5B222753-2D6E-43AE-9128-3A2CA6A25F8A}"/>
            </a:ext>
          </a:extLst>
        </xdr:cNvPr>
        <xdr:cNvSpPr txBox="1"/>
      </xdr:nvSpPr>
      <xdr:spPr>
        <a:xfrm>
          <a:off x="18421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78122</xdr:rowOff>
    </xdr:from>
    <xdr:ext cx="469744" cy="259045"/>
    <xdr:sp macro="" textlink="">
      <xdr:nvSpPr>
        <xdr:cNvPr id="742" name="n_1mainValue【児童館】&#10;一人当たり面積">
          <a:extLst>
            <a:ext uri="{FF2B5EF4-FFF2-40B4-BE49-F238E27FC236}">
              <a16:creationId xmlns:a16="http://schemas.microsoft.com/office/drawing/2014/main" id="{A6DB8C69-3769-49E5-8AA4-5A1182056F32}"/>
            </a:ext>
          </a:extLst>
        </xdr:cNvPr>
        <xdr:cNvSpPr txBox="1"/>
      </xdr:nvSpPr>
      <xdr:spPr>
        <a:xfrm>
          <a:off x="21075727" y="146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83838</xdr:rowOff>
    </xdr:from>
    <xdr:ext cx="469744" cy="259045"/>
    <xdr:sp macro="" textlink="">
      <xdr:nvSpPr>
        <xdr:cNvPr id="743" name="n_2mainValue【児童館】&#10;一人当たり面積">
          <a:extLst>
            <a:ext uri="{FF2B5EF4-FFF2-40B4-BE49-F238E27FC236}">
              <a16:creationId xmlns:a16="http://schemas.microsoft.com/office/drawing/2014/main" id="{C3362981-9488-4A2B-A201-82A6977B569D}"/>
            </a:ext>
          </a:extLst>
        </xdr:cNvPr>
        <xdr:cNvSpPr txBox="1"/>
      </xdr:nvSpPr>
      <xdr:spPr>
        <a:xfrm>
          <a:off x="20199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89552</xdr:rowOff>
    </xdr:from>
    <xdr:ext cx="469744" cy="259045"/>
    <xdr:sp macro="" textlink="">
      <xdr:nvSpPr>
        <xdr:cNvPr id="744" name="n_3mainValue【児童館】&#10;一人当たり面積">
          <a:extLst>
            <a:ext uri="{FF2B5EF4-FFF2-40B4-BE49-F238E27FC236}">
              <a16:creationId xmlns:a16="http://schemas.microsoft.com/office/drawing/2014/main" id="{6B0DBE7D-2545-45DB-A43C-AEC7DD7398C3}"/>
            </a:ext>
          </a:extLst>
        </xdr:cNvPr>
        <xdr:cNvSpPr txBox="1"/>
      </xdr:nvSpPr>
      <xdr:spPr>
        <a:xfrm>
          <a:off x="193104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745" name="n_4mainValue【児童館】&#10;一人当たり面積">
          <a:extLst>
            <a:ext uri="{FF2B5EF4-FFF2-40B4-BE49-F238E27FC236}">
              <a16:creationId xmlns:a16="http://schemas.microsoft.com/office/drawing/2014/main" id="{56CE9596-10B1-47B8-8877-928DAB432519}"/>
            </a:ext>
          </a:extLst>
        </xdr:cNvPr>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044A3853-FCE8-4E29-B66B-D668CA1F39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738528E6-B0A2-4876-B501-756FABE908C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007B5030-3109-4A20-A1D2-D24724768F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FD06EF7A-97E5-4F16-B98D-026B806A7E9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9672CCAE-1F72-4B08-974F-0ECA256D8A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0F0C3BD0-2890-4A65-A4C9-BF5528898E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19B5F22A-E090-405E-AFA9-81DF3AE011B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85257099-4664-4B54-90EA-FA82CE36FA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1189D70B-3AE4-432F-9B21-1F9542D2BBE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44A61FFF-506A-45BF-83DE-3E360799071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C6E52E23-CCCA-42C7-B47C-2BAFE2789B9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8E82BE70-683F-4DC0-8146-23E8AFD741A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76F713B6-32D6-458B-8270-2976635D52C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9F07EFB6-C869-4695-9BAA-B426070E02D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5F7804B9-9E6E-4195-8D81-9C9C1484F2B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EEE1C6E6-EED0-46F4-BEC3-A00D79BAA1D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E0D34B66-10C0-4D5F-89C1-CF7CFBBE27B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66B777FF-E357-49C6-A12C-4DC55320B3C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6A15F1B4-525F-4A2E-AE0A-1F344E30F8E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E069EBFA-72C0-488A-B831-E1C8805E4F7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696DD0ED-D154-4533-9D30-EB17819F0AE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B4E1B519-26E0-4DD5-A175-983119FB9A5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a:extLst>
            <a:ext uri="{FF2B5EF4-FFF2-40B4-BE49-F238E27FC236}">
              <a16:creationId xmlns:a16="http://schemas.microsoft.com/office/drawing/2014/main" id="{D1BD0610-FA98-4AAC-9CFA-199EBCA6680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D7D732B9-528B-4189-9BC7-3E54FC6D194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a:extLst>
            <a:ext uri="{FF2B5EF4-FFF2-40B4-BE49-F238E27FC236}">
              <a16:creationId xmlns:a16="http://schemas.microsoft.com/office/drawing/2014/main" id="{31832CEA-5239-43EA-8BA5-7946A4BEF42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771" name="直線コネクタ 770">
          <a:extLst>
            <a:ext uri="{FF2B5EF4-FFF2-40B4-BE49-F238E27FC236}">
              <a16:creationId xmlns:a16="http://schemas.microsoft.com/office/drawing/2014/main" id="{5237E96E-193F-4D24-A524-A0964194F070}"/>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公民館】&#10;有形固定資産減価償却率最小値テキスト">
          <a:extLst>
            <a:ext uri="{FF2B5EF4-FFF2-40B4-BE49-F238E27FC236}">
              <a16:creationId xmlns:a16="http://schemas.microsoft.com/office/drawing/2014/main" id="{80A72BC0-F59F-472A-A794-76300FEE1BA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a:extLst>
            <a:ext uri="{FF2B5EF4-FFF2-40B4-BE49-F238E27FC236}">
              <a16:creationId xmlns:a16="http://schemas.microsoft.com/office/drawing/2014/main" id="{0B85E19E-EC0F-49EF-8D32-26918080DFD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774" name="【公民館】&#10;有形固定資産減価償却率最大値テキスト">
          <a:extLst>
            <a:ext uri="{FF2B5EF4-FFF2-40B4-BE49-F238E27FC236}">
              <a16:creationId xmlns:a16="http://schemas.microsoft.com/office/drawing/2014/main" id="{2545E0D4-3831-4A29-B84D-E3F7B696AEA3}"/>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775" name="直線コネクタ 774">
          <a:extLst>
            <a:ext uri="{FF2B5EF4-FFF2-40B4-BE49-F238E27FC236}">
              <a16:creationId xmlns:a16="http://schemas.microsoft.com/office/drawing/2014/main" id="{0965A2C4-8C44-4C08-8172-EBAAE2D0ACA3}"/>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776" name="【公民館】&#10;有形固定資産減価償却率平均値テキスト">
          <a:extLst>
            <a:ext uri="{FF2B5EF4-FFF2-40B4-BE49-F238E27FC236}">
              <a16:creationId xmlns:a16="http://schemas.microsoft.com/office/drawing/2014/main" id="{36AC4C4B-EA6B-4E3B-B467-EAD31AAB0CC0}"/>
            </a:ext>
          </a:extLst>
        </xdr:cNvPr>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777" name="フローチャート: 判断 776">
          <a:extLst>
            <a:ext uri="{FF2B5EF4-FFF2-40B4-BE49-F238E27FC236}">
              <a16:creationId xmlns:a16="http://schemas.microsoft.com/office/drawing/2014/main" id="{186B0113-9118-4DBA-A618-101E21743E6B}"/>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778" name="フローチャート: 判断 777">
          <a:extLst>
            <a:ext uri="{FF2B5EF4-FFF2-40B4-BE49-F238E27FC236}">
              <a16:creationId xmlns:a16="http://schemas.microsoft.com/office/drawing/2014/main" id="{30082F6D-3BA6-4FB3-A7FC-BBAC8F9708E2}"/>
            </a:ext>
          </a:extLst>
        </xdr:cNvPr>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79" name="フローチャート: 判断 778">
          <a:extLst>
            <a:ext uri="{FF2B5EF4-FFF2-40B4-BE49-F238E27FC236}">
              <a16:creationId xmlns:a16="http://schemas.microsoft.com/office/drawing/2014/main" id="{2D44E541-2A9C-4349-93AA-E49FC43ED388}"/>
            </a:ext>
          </a:extLst>
        </xdr:cNvPr>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780" name="フローチャート: 判断 779">
          <a:extLst>
            <a:ext uri="{FF2B5EF4-FFF2-40B4-BE49-F238E27FC236}">
              <a16:creationId xmlns:a16="http://schemas.microsoft.com/office/drawing/2014/main" id="{499625F5-0FA4-477C-BAC2-E6791EE4CC98}"/>
            </a:ext>
          </a:extLst>
        </xdr:cNvPr>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781" name="フローチャート: 判断 780">
          <a:extLst>
            <a:ext uri="{FF2B5EF4-FFF2-40B4-BE49-F238E27FC236}">
              <a16:creationId xmlns:a16="http://schemas.microsoft.com/office/drawing/2014/main" id="{BCB441F3-14F4-41A5-9C4A-3EEB41B2C6B6}"/>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2AD93574-8962-4DA6-B925-89E6B953D89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9D714C71-0108-4459-8D5B-AC5E7D2F622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401E1CE9-CD68-417D-9E73-075C74B4DA3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9229B495-155E-447C-A95C-1B552A98AEA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F7D1F9AA-622C-4965-9DEB-27E386588D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59689</xdr:rowOff>
    </xdr:from>
    <xdr:to>
      <xdr:col>67</xdr:col>
      <xdr:colOff>101600</xdr:colOff>
      <xdr:row>107</xdr:row>
      <xdr:rowOff>161289</xdr:rowOff>
    </xdr:to>
    <xdr:sp macro="" textlink="">
      <xdr:nvSpPr>
        <xdr:cNvPr id="787" name="楕円 786">
          <a:extLst>
            <a:ext uri="{FF2B5EF4-FFF2-40B4-BE49-F238E27FC236}">
              <a16:creationId xmlns:a16="http://schemas.microsoft.com/office/drawing/2014/main" id="{D992B869-A329-42D6-98E5-46209491E275}"/>
            </a:ext>
          </a:extLst>
        </xdr:cNvPr>
        <xdr:cNvSpPr/>
      </xdr:nvSpPr>
      <xdr:spPr>
        <a:xfrm>
          <a:off x="1276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138628</xdr:rowOff>
    </xdr:from>
    <xdr:ext cx="405111" cy="259045"/>
    <xdr:sp macro="" textlink="">
      <xdr:nvSpPr>
        <xdr:cNvPr id="788" name="n_1aveValue【公民館】&#10;有形固定資産減価償却率">
          <a:extLst>
            <a:ext uri="{FF2B5EF4-FFF2-40B4-BE49-F238E27FC236}">
              <a16:creationId xmlns:a16="http://schemas.microsoft.com/office/drawing/2014/main" id="{C576CDFE-65F3-408C-B7B0-8311FFF6E218}"/>
            </a:ext>
          </a:extLst>
        </xdr:cNvPr>
        <xdr:cNvSpPr txBox="1"/>
      </xdr:nvSpPr>
      <xdr:spPr>
        <a:xfrm>
          <a:off x="15266044" y="1796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789" name="n_2aveValue【公民館】&#10;有形固定資産減価償却率">
          <a:extLst>
            <a:ext uri="{FF2B5EF4-FFF2-40B4-BE49-F238E27FC236}">
              <a16:creationId xmlns:a16="http://schemas.microsoft.com/office/drawing/2014/main" id="{DEA04158-F44A-446B-9010-B83D0149F38A}"/>
            </a:ext>
          </a:extLst>
        </xdr:cNvPr>
        <xdr:cNvSpPr txBox="1"/>
      </xdr:nvSpPr>
      <xdr:spPr>
        <a:xfrm>
          <a:off x="143897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30859</xdr:rowOff>
    </xdr:from>
    <xdr:ext cx="405111" cy="259045"/>
    <xdr:sp macro="" textlink="">
      <xdr:nvSpPr>
        <xdr:cNvPr id="790" name="n_3aveValue【公民館】&#10;有形固定資産減価償却率">
          <a:extLst>
            <a:ext uri="{FF2B5EF4-FFF2-40B4-BE49-F238E27FC236}">
              <a16:creationId xmlns:a16="http://schemas.microsoft.com/office/drawing/2014/main" id="{E0687C8E-0866-4EC8-912A-4727C94C9E8B}"/>
            </a:ext>
          </a:extLst>
        </xdr:cNvPr>
        <xdr:cNvSpPr txBox="1"/>
      </xdr:nvSpPr>
      <xdr:spPr>
        <a:xfrm>
          <a:off x="13500744" y="1786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791" name="n_4aveValue【公民館】&#10;有形固定資産減価償却率">
          <a:extLst>
            <a:ext uri="{FF2B5EF4-FFF2-40B4-BE49-F238E27FC236}">
              <a16:creationId xmlns:a16="http://schemas.microsoft.com/office/drawing/2014/main" id="{5ECED783-0678-4B3D-9133-6803F76CA782}"/>
            </a:ext>
          </a:extLst>
        </xdr:cNvPr>
        <xdr:cNvSpPr txBox="1"/>
      </xdr:nvSpPr>
      <xdr:spPr>
        <a:xfrm>
          <a:off x="12611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152416</xdr:rowOff>
    </xdr:from>
    <xdr:ext cx="405111" cy="259045"/>
    <xdr:sp macro="" textlink="">
      <xdr:nvSpPr>
        <xdr:cNvPr id="792" name="n_4mainValue【公民館】&#10;有形固定資産減価償却率">
          <a:extLst>
            <a:ext uri="{FF2B5EF4-FFF2-40B4-BE49-F238E27FC236}">
              <a16:creationId xmlns:a16="http://schemas.microsoft.com/office/drawing/2014/main" id="{6635ECDD-3EB6-4966-97E1-C9A60A5CDD25}"/>
            </a:ext>
          </a:extLst>
        </xdr:cNvPr>
        <xdr:cNvSpPr txBox="1"/>
      </xdr:nvSpPr>
      <xdr:spPr>
        <a:xfrm>
          <a:off x="12611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455CB975-CC49-4D2E-BEE1-1074E06C5B9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6646A11C-FF24-4A7E-B76E-CE14971216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BAEAFD79-58EE-49CD-ABC6-7C6B8F60D15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D963C872-1531-4340-9EBF-AD9A5CD5A0F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25CF204A-4EF6-46F2-8358-05A1C29C755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C2522A65-6C37-46FF-9FB5-92F0D3FE915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1C14B047-318E-43E9-B07A-D1B7BBE6AAB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F0E265B5-34C0-4B45-8BA8-CAA259CA5AA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9C34FAAD-6F7D-449E-8F27-E3E50A65E7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4F608185-FB3E-4B8F-970A-8D0927B4317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258B5869-DC8C-4EC6-9362-199BD322040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B7605741-77E2-480F-AF38-7F4BA1015A6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14C1A4CA-05D6-4E97-B174-FDFCD8D0EEF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C1F7851E-3B28-47EF-825E-6AD30B020AA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37D2A809-418F-4BB3-9389-DB1FCB77A3E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D6964754-12F2-4D62-B7C3-3343F796AA8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EBC34D2B-2071-4592-A444-EC465A44EA7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33A3BC62-CF41-4275-BB37-05D3392FC7A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55C2E9E5-329F-4F31-9B7D-04734168DB5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4A805F58-6C4C-4AA8-8E3A-D079675B649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F51A05E5-AAFC-4995-9C81-12D15D6AD53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4" name="テキスト ボックス 813">
          <a:extLst>
            <a:ext uri="{FF2B5EF4-FFF2-40B4-BE49-F238E27FC236}">
              <a16:creationId xmlns:a16="http://schemas.microsoft.com/office/drawing/2014/main" id="{D9A62C4A-54A0-4169-A41F-5D92DCBC9F8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CAA287AE-4AF8-45CA-B33B-0393714B35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816" name="直線コネクタ 815">
          <a:extLst>
            <a:ext uri="{FF2B5EF4-FFF2-40B4-BE49-F238E27FC236}">
              <a16:creationId xmlns:a16="http://schemas.microsoft.com/office/drawing/2014/main" id="{502D8300-9529-4B80-95BF-7C18B55AE75F}"/>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7" name="【公民館】&#10;一人当たり面積最小値テキスト">
          <a:extLst>
            <a:ext uri="{FF2B5EF4-FFF2-40B4-BE49-F238E27FC236}">
              <a16:creationId xmlns:a16="http://schemas.microsoft.com/office/drawing/2014/main" id="{BAB091B8-C506-4FE8-966A-2002A86008F0}"/>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18" name="直線コネクタ 817">
          <a:extLst>
            <a:ext uri="{FF2B5EF4-FFF2-40B4-BE49-F238E27FC236}">
              <a16:creationId xmlns:a16="http://schemas.microsoft.com/office/drawing/2014/main" id="{A7F2297B-2A43-4433-9E96-94159C9063D3}"/>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819" name="【公民館】&#10;一人当たり面積最大値テキスト">
          <a:extLst>
            <a:ext uri="{FF2B5EF4-FFF2-40B4-BE49-F238E27FC236}">
              <a16:creationId xmlns:a16="http://schemas.microsoft.com/office/drawing/2014/main" id="{D166868B-F15B-44F9-995E-937C0AD83B3C}"/>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820" name="直線コネクタ 819">
          <a:extLst>
            <a:ext uri="{FF2B5EF4-FFF2-40B4-BE49-F238E27FC236}">
              <a16:creationId xmlns:a16="http://schemas.microsoft.com/office/drawing/2014/main" id="{ABF23002-C1F7-4DB0-9CD8-4FD898165D26}"/>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821" name="【公民館】&#10;一人当たり面積平均値テキスト">
          <a:extLst>
            <a:ext uri="{FF2B5EF4-FFF2-40B4-BE49-F238E27FC236}">
              <a16:creationId xmlns:a16="http://schemas.microsoft.com/office/drawing/2014/main" id="{7126BC58-F551-4F5C-959D-0390373B84C8}"/>
            </a:ext>
          </a:extLst>
        </xdr:cNvPr>
        <xdr:cNvSpPr txBox="1"/>
      </xdr:nvSpPr>
      <xdr:spPr>
        <a:xfrm>
          <a:off x="22199600" y="1842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822" name="フローチャート: 判断 821">
          <a:extLst>
            <a:ext uri="{FF2B5EF4-FFF2-40B4-BE49-F238E27FC236}">
              <a16:creationId xmlns:a16="http://schemas.microsoft.com/office/drawing/2014/main" id="{746ABA21-682F-4FF9-BCB5-E9791969D03B}"/>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823" name="フローチャート: 判断 822">
          <a:extLst>
            <a:ext uri="{FF2B5EF4-FFF2-40B4-BE49-F238E27FC236}">
              <a16:creationId xmlns:a16="http://schemas.microsoft.com/office/drawing/2014/main" id="{54A08B17-6963-4409-9352-3F847E7F35BE}"/>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824" name="フローチャート: 判断 823">
          <a:extLst>
            <a:ext uri="{FF2B5EF4-FFF2-40B4-BE49-F238E27FC236}">
              <a16:creationId xmlns:a16="http://schemas.microsoft.com/office/drawing/2014/main" id="{825B53B1-01B1-433A-9448-0D7209376A8E}"/>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825" name="フローチャート: 判断 824">
          <a:extLst>
            <a:ext uri="{FF2B5EF4-FFF2-40B4-BE49-F238E27FC236}">
              <a16:creationId xmlns:a16="http://schemas.microsoft.com/office/drawing/2014/main" id="{DC6F6DF9-552A-4B0E-90E0-6DCA1E196A69}"/>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826" name="フローチャート: 判断 825">
          <a:extLst>
            <a:ext uri="{FF2B5EF4-FFF2-40B4-BE49-F238E27FC236}">
              <a16:creationId xmlns:a16="http://schemas.microsoft.com/office/drawing/2014/main" id="{519F7E60-4070-4384-A801-068193F3C0CC}"/>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712A8057-1E3F-4F29-B185-349BE9A835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962F086-95AD-414D-8F36-83042FC0D11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C63818E-4525-4C02-B331-5CFEF0AEC48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537FF0F-3D67-42C8-8D72-C4F628C1A3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F1D7960-B889-4EB7-A4F4-5354048A980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76836</xdr:rowOff>
    </xdr:from>
    <xdr:to>
      <xdr:col>98</xdr:col>
      <xdr:colOff>38100</xdr:colOff>
      <xdr:row>109</xdr:row>
      <xdr:rowOff>6986</xdr:rowOff>
    </xdr:to>
    <xdr:sp macro="" textlink="">
      <xdr:nvSpPr>
        <xdr:cNvPr id="832" name="楕円 831">
          <a:extLst>
            <a:ext uri="{FF2B5EF4-FFF2-40B4-BE49-F238E27FC236}">
              <a16:creationId xmlns:a16="http://schemas.microsoft.com/office/drawing/2014/main" id="{0B74435D-FB20-4FB7-9A03-7672B4BC995F}"/>
            </a:ext>
          </a:extLst>
        </xdr:cNvPr>
        <xdr:cNvSpPr/>
      </xdr:nvSpPr>
      <xdr:spPr>
        <a:xfrm>
          <a:off x="18605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62565</xdr:rowOff>
    </xdr:from>
    <xdr:ext cx="469744" cy="259045"/>
    <xdr:sp macro="" textlink="">
      <xdr:nvSpPr>
        <xdr:cNvPr id="833" name="n_1aveValue【公民館】&#10;一人当たり面積">
          <a:extLst>
            <a:ext uri="{FF2B5EF4-FFF2-40B4-BE49-F238E27FC236}">
              <a16:creationId xmlns:a16="http://schemas.microsoft.com/office/drawing/2014/main" id="{8884B7D2-99BA-4860-9421-B66BCAB49926}"/>
            </a:ext>
          </a:extLst>
        </xdr:cNvPr>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834" name="n_2aveValue【公民館】&#10;一人当たり面積">
          <a:extLst>
            <a:ext uri="{FF2B5EF4-FFF2-40B4-BE49-F238E27FC236}">
              <a16:creationId xmlns:a16="http://schemas.microsoft.com/office/drawing/2014/main" id="{0D24A91E-E8DA-4C95-8BF6-447B89C18A9A}"/>
            </a:ext>
          </a:extLst>
        </xdr:cNvPr>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835" name="n_3aveValue【公民館】&#10;一人当たり面積">
          <a:extLst>
            <a:ext uri="{FF2B5EF4-FFF2-40B4-BE49-F238E27FC236}">
              <a16:creationId xmlns:a16="http://schemas.microsoft.com/office/drawing/2014/main" id="{7BC5B6D6-90F1-4FA9-BF28-C8F4296E8587}"/>
            </a:ext>
          </a:extLst>
        </xdr:cNvPr>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836" name="n_4aveValue【公民館】&#10;一人当たり面積">
          <a:extLst>
            <a:ext uri="{FF2B5EF4-FFF2-40B4-BE49-F238E27FC236}">
              <a16:creationId xmlns:a16="http://schemas.microsoft.com/office/drawing/2014/main" id="{0AD63F83-1219-4124-90FF-477974D21114}"/>
            </a:ext>
          </a:extLst>
        </xdr:cNvPr>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169563</xdr:rowOff>
    </xdr:from>
    <xdr:ext cx="469744" cy="259045"/>
    <xdr:sp macro="" textlink="">
      <xdr:nvSpPr>
        <xdr:cNvPr id="837" name="n_4mainValue【公民館】&#10;一人当たり面積">
          <a:extLst>
            <a:ext uri="{FF2B5EF4-FFF2-40B4-BE49-F238E27FC236}">
              <a16:creationId xmlns:a16="http://schemas.microsoft.com/office/drawing/2014/main" id="{2D55C4B0-DC01-4968-A00C-A9CF15EF3BFE}"/>
            </a:ext>
          </a:extLst>
        </xdr:cNvPr>
        <xdr:cNvSpPr txBox="1"/>
      </xdr:nvSpPr>
      <xdr:spPr>
        <a:xfrm>
          <a:off x="18421427" y="186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a:extLst>
            <a:ext uri="{FF2B5EF4-FFF2-40B4-BE49-F238E27FC236}">
              <a16:creationId xmlns:a16="http://schemas.microsoft.com/office/drawing/2014/main" id="{D64E07EC-EF8A-4A17-A77D-D095648AE84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a:extLst>
            <a:ext uri="{FF2B5EF4-FFF2-40B4-BE49-F238E27FC236}">
              <a16:creationId xmlns:a16="http://schemas.microsoft.com/office/drawing/2014/main" id="{D0538137-C196-4822-9E16-1CFC9535606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a:extLst>
            <a:ext uri="{FF2B5EF4-FFF2-40B4-BE49-F238E27FC236}">
              <a16:creationId xmlns:a16="http://schemas.microsoft.com/office/drawing/2014/main" id="{BE9BA742-34DB-440B-9FA2-829243A1859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平均よりも高く、かつ償却率も上昇している。認定こども園、児童館、学校施設といった子育て・教育関連施設の償却率が高まっているため、優先的に長寿命化対策を実施する必要がある。道路や橋梁は住民一人当たりの資産額や延長は類似団体平均よりもかなり高くなっており、今後の人口減を踏まえると、長寿命化の優先順位や取捨選択の必要がある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CEFB25-5D05-4740-B8B4-2A963A9B784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3580317-C134-493E-8712-237FE31A62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CE040E-2C5A-4662-B352-068A152E2C1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FF3FB5-5989-498C-81D3-F22B691FD8B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3B0D1C-90A6-4623-92F3-1F529E1B8FC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F85945-9531-49EC-B2E3-71B2B35006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B10E42-A4DE-4B19-8D85-40524C5338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0BEF63-B0E1-475A-9952-C9CCDBCB8F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77B01E-6F7D-461A-B08E-9A99F902FD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236E9C-3353-4EE7-9FD4-F9C386C517E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2,397
2,384
194.65
4,015,994
3,356,343
578,439
2,291,834
3,088,646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C440DF-8920-4CE3-9593-98916F40DB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215FDC-F31C-44DF-9415-08C66B21D0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39F452-C70D-4109-9184-85A53FB1CF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BADA4CF-53FD-476F-8E72-07D6C047E7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A94161-6B14-47C0-9794-3B0673BB091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34AB1D1-9C51-4C15-93AB-0493A9F614C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B169467-3157-4D93-9D56-35343C701F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C396E4-DFE0-4EAE-8E68-F17B58981D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9E291F-0B9A-45AF-B707-3FD8C55D37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4684EE-564E-4B9D-83E8-82175FCC6C4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F886FC1-66E4-43F7-AA4F-F0E38675244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C27AD4-E58E-4475-90D6-DA1D1AEB87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E26919-C945-475B-88FB-7F7ACD8B778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4663F1-36D0-46CC-8046-13A77F73F48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5A5AFA-5394-4166-9E32-151B173CC7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95D6C2A-0A2D-4EDD-A5C0-3A948CAF9C2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6F5C0A-EA7A-4265-9111-784F341FBA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F0D8F68-562E-4FCA-8CC6-198EA6FAB9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48EDF1-46D9-4C55-AFC2-14E80386175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D82F27D-D9E5-4C0A-8C9A-C59BE080728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538DE30-321A-4C46-8D7F-44AB5740AF7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7668CAF-284E-4151-B098-4B3DB205B02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3C06EA-8617-49C8-99BA-B03F9FA145F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FF06E28-B2E7-48A3-A5E2-C8D5487644E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77162AE-C5CE-4F3A-B8AD-A5BB69422B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BD104E9-8600-4976-AD6E-608B9B47BAD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1BBB6C1-5BE0-4014-BA6F-EC6A232EE1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5F5A094-5255-41E7-993C-251EDCF135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D2ADDF3-9DD2-44FE-97DD-D2DC7281F3B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7C4EEB3-D0D0-47B2-AE2E-608B0AAC1AC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DB51081-1A77-4AA7-A9F3-3E74274B4DE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93DC581-533B-48C4-A778-B5E01B5ABC6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DE59B20-5967-4BDA-B902-EBD5E0708F6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D83C301-630B-45EA-874C-861388E9F26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A82C6C5-7F8B-4905-908D-DBC6E15787F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C26EEC5-6444-478D-A110-B5C8DF72267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B24F56C-C3DB-4F9C-B6CB-56A415F0A41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170D9A4-1E9C-4AB3-B824-4C247CEDEC1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118828A-1D6D-42A9-8269-F16A2AD9CCF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2FF9210-D124-427E-8E37-CB1133500B6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07A26C0-40E7-4D97-AC0A-F15D7A712D7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2D757BF-B886-4982-8805-8ED987B41BD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444B3C8-EEED-4F76-84E2-66AF7B17F8E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78616A8-D33E-4294-96D7-CC4039073C4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E75BAA9-3304-499F-B38E-2375AC2DA47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FEF99C8-2C33-4E6E-8632-61309CB05C4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F735656-FC23-4D66-9F4A-F4987FCBA7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924B300-531B-44E0-AD22-753685EF5C4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92E7BC4-73FB-4A27-87D7-88565E82FB9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B020B939-1479-416D-9456-10A3F2F1C7A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C93EA61-1C27-41FF-8BF4-4CBAEF88B90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FED4C1A-5D6B-4614-9489-F9ABD7D027E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56A6FB1-5B7A-423D-9C07-8C21878DA0E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50A49105-A7A7-4150-83AC-066FE4C9978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024C98E-0188-47D4-A462-36C138923C8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D1B52DE-0253-4C84-ABDA-A234450F055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72A97F69-CEDA-4437-8836-4FC4376E0C5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06C83E3-8604-44C2-9768-75A462C1E44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49620588-B800-4071-8026-F164FFB7414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C867F51-795F-44B3-B70D-2907D6259ED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AFCD38BD-9A34-46DE-8A03-3BFE29B1A8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271BA8AC-FDE4-4140-8AD0-1CE4553A2A2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34B5D85-7D04-47E4-8046-29F2301EA9D8}"/>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41E55FC-B598-4A1D-9E4E-738C116DB2E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B031A5D3-2B66-4EE8-93E0-75150184C1E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837FEC14-F9A3-46EF-9E65-25E9AAD22AB2}"/>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9EC8FA96-8276-49F1-9CA3-B4EB7A76248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204FE4E-CF0D-41F9-83F3-C24C83D5D1C1}"/>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CF74AEF4-B06E-46AA-B97D-B82D2230AF5F}"/>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9EDE151E-29E7-4421-9761-8ABBB574F510}"/>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375D6AE9-3948-4ECC-87AE-9B883C23D1D2}"/>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ED63D982-9A3E-4387-8CF5-6A52A0D3D341}"/>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95C4E41D-0427-4F79-A858-8009332C23D2}"/>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9A4FA22-24A2-4213-948E-FA9B3CF152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414B539-F3D4-48AA-A051-F9277DC602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2773BFA-F751-48C4-B643-4AC0AC7276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1036670-5766-4DB7-AE32-CDB252E71DE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40F704F-C8BB-47CA-A843-DA9910973C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90" name="楕円 89">
          <a:extLst>
            <a:ext uri="{FF2B5EF4-FFF2-40B4-BE49-F238E27FC236}">
              <a16:creationId xmlns:a16="http://schemas.microsoft.com/office/drawing/2014/main" id="{A193612E-CD47-4990-A5EB-2870207FF43B}"/>
            </a:ext>
          </a:extLst>
        </xdr:cNvPr>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154957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BB97F6BF-847E-4FE9-B030-14C40FC22A0A}"/>
            </a:ext>
          </a:extLst>
        </xdr:cNvPr>
        <xdr:cNvSpPr txBox="1"/>
      </xdr:nvSpPr>
      <xdr:spPr>
        <a:xfrm>
          <a:off x="46736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96157</xdr:rowOff>
    </xdr:from>
    <xdr:to>
      <xdr:col>20</xdr:col>
      <xdr:colOff>38100</xdr:colOff>
      <xdr:row>61</xdr:row>
      <xdr:rowOff>26307</xdr:rowOff>
    </xdr:to>
    <xdr:sp macro="" textlink="">
      <xdr:nvSpPr>
        <xdr:cNvPr id="92" name="楕円 91">
          <a:extLst>
            <a:ext uri="{FF2B5EF4-FFF2-40B4-BE49-F238E27FC236}">
              <a16:creationId xmlns:a16="http://schemas.microsoft.com/office/drawing/2014/main" id="{7F8AC894-5BEB-4369-B811-252B5660B566}"/>
            </a:ext>
          </a:extLst>
        </xdr:cNvPr>
        <xdr:cNvSpPr/>
      </xdr:nvSpPr>
      <xdr:spPr>
        <a:xfrm>
          <a:off x="3746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146957</xdr:rowOff>
    </xdr:from>
    <xdr:to>
      <xdr:col>24</xdr:col>
      <xdr:colOff>63500</xdr:colOff>
      <xdr:row>61</xdr:row>
      <xdr:rowOff>11430</xdr:rowOff>
    </xdr:to>
    <xdr:cxnSp macro="">
      <xdr:nvCxnSpPr>
        <xdr:cNvPr id="93" name="直線コネクタ 92">
          <a:extLst>
            <a:ext uri="{FF2B5EF4-FFF2-40B4-BE49-F238E27FC236}">
              <a16:creationId xmlns:a16="http://schemas.microsoft.com/office/drawing/2014/main" id="{22EAE192-F311-438D-A566-FF6AA00C3DF3}"/>
            </a:ext>
          </a:extLst>
        </xdr:cNvPr>
        <xdr:cNvCxnSpPr/>
      </xdr:nvCxnSpPr>
      <xdr:spPr>
        <a:xfrm>
          <a:off x="3797300" y="104339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60234</xdr:rowOff>
    </xdr:from>
    <xdr:to>
      <xdr:col>15</xdr:col>
      <xdr:colOff>101600</xdr:colOff>
      <xdr:row>60</xdr:row>
      <xdr:rowOff>161834</xdr:rowOff>
    </xdr:to>
    <xdr:sp macro="" textlink="">
      <xdr:nvSpPr>
        <xdr:cNvPr id="94" name="楕円 93">
          <a:extLst>
            <a:ext uri="{FF2B5EF4-FFF2-40B4-BE49-F238E27FC236}">
              <a16:creationId xmlns:a16="http://schemas.microsoft.com/office/drawing/2014/main" id="{F8FDC0B4-C35A-443A-83E6-08EC1C640D2A}"/>
            </a:ext>
          </a:extLst>
        </xdr:cNvPr>
        <xdr:cNvSpPr/>
      </xdr:nvSpPr>
      <xdr:spPr>
        <a:xfrm>
          <a:off x="2857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111034</xdr:rowOff>
    </xdr:from>
    <xdr:to>
      <xdr:col>19</xdr:col>
      <xdr:colOff>177800</xdr:colOff>
      <xdr:row>60</xdr:row>
      <xdr:rowOff>146957</xdr:rowOff>
    </xdr:to>
    <xdr:cxnSp macro="">
      <xdr:nvCxnSpPr>
        <xdr:cNvPr id="95" name="直線コネクタ 94">
          <a:extLst>
            <a:ext uri="{FF2B5EF4-FFF2-40B4-BE49-F238E27FC236}">
              <a16:creationId xmlns:a16="http://schemas.microsoft.com/office/drawing/2014/main" id="{28C0723B-F21D-4EAE-B93E-747586878617}"/>
            </a:ext>
          </a:extLst>
        </xdr:cNvPr>
        <xdr:cNvCxnSpPr/>
      </xdr:nvCxnSpPr>
      <xdr:spPr>
        <a:xfrm>
          <a:off x="2908300" y="103980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96" name="楕円 95">
          <a:extLst>
            <a:ext uri="{FF2B5EF4-FFF2-40B4-BE49-F238E27FC236}">
              <a16:creationId xmlns:a16="http://schemas.microsoft.com/office/drawing/2014/main" id="{F889A6E0-02E6-4F33-8410-A8FC55FC4105}"/>
            </a:ext>
          </a:extLst>
        </xdr:cNvPr>
        <xdr:cNvSpPr/>
      </xdr:nvSpPr>
      <xdr:spPr>
        <a:xfrm>
          <a:off x="196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111034</xdr:rowOff>
    </xdr:to>
    <xdr:cxnSp macro="">
      <xdr:nvCxnSpPr>
        <xdr:cNvPr id="97" name="直線コネクタ 96">
          <a:extLst>
            <a:ext uri="{FF2B5EF4-FFF2-40B4-BE49-F238E27FC236}">
              <a16:creationId xmlns:a16="http://schemas.microsoft.com/office/drawing/2014/main" id="{F0432EF3-D52B-442C-BCEC-5EB5D8282E34}"/>
            </a:ext>
          </a:extLst>
        </xdr:cNvPr>
        <xdr:cNvCxnSpPr/>
      </xdr:nvCxnSpPr>
      <xdr:spPr>
        <a:xfrm>
          <a:off x="2019300" y="103621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159838</xdr:rowOff>
    </xdr:from>
    <xdr:to>
      <xdr:col>6</xdr:col>
      <xdr:colOff>38100</xdr:colOff>
      <xdr:row>60</xdr:row>
      <xdr:rowOff>89988</xdr:rowOff>
    </xdr:to>
    <xdr:sp macro="" textlink="">
      <xdr:nvSpPr>
        <xdr:cNvPr id="98" name="楕円 97">
          <a:extLst>
            <a:ext uri="{FF2B5EF4-FFF2-40B4-BE49-F238E27FC236}">
              <a16:creationId xmlns:a16="http://schemas.microsoft.com/office/drawing/2014/main" id="{23F271DC-5315-4433-B8FF-4CA758288C04}"/>
            </a:ext>
          </a:extLst>
        </xdr:cNvPr>
        <xdr:cNvSpPr/>
      </xdr:nvSpPr>
      <xdr:spPr>
        <a:xfrm>
          <a:off x="1079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39188</xdr:rowOff>
    </xdr:from>
    <xdr:to>
      <xdr:col>10</xdr:col>
      <xdr:colOff>114300</xdr:colOff>
      <xdr:row>60</xdr:row>
      <xdr:rowOff>75112</xdr:rowOff>
    </xdr:to>
    <xdr:cxnSp macro="">
      <xdr:nvCxnSpPr>
        <xdr:cNvPr id="99" name="直線コネクタ 98">
          <a:extLst>
            <a:ext uri="{FF2B5EF4-FFF2-40B4-BE49-F238E27FC236}">
              <a16:creationId xmlns:a16="http://schemas.microsoft.com/office/drawing/2014/main" id="{5B509B4C-AD20-4810-8CA1-9C0C7CEE9BB2}"/>
            </a:ext>
          </a:extLst>
        </xdr:cNvPr>
        <xdr:cNvCxnSpPr/>
      </xdr:nvCxnSpPr>
      <xdr:spPr>
        <a:xfrm>
          <a:off x="1130300" y="103261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a:extLst>
            <a:ext uri="{FF2B5EF4-FFF2-40B4-BE49-F238E27FC236}">
              <a16:creationId xmlns:a16="http://schemas.microsoft.com/office/drawing/2014/main" id="{FB5F6A23-812A-403A-968C-389549B4498B}"/>
            </a:ext>
          </a:extLst>
        </xdr:cNvPr>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101" name="n_2aveValue【体育館・プール】&#10;有形固定資産減価償却率">
          <a:extLst>
            <a:ext uri="{FF2B5EF4-FFF2-40B4-BE49-F238E27FC236}">
              <a16:creationId xmlns:a16="http://schemas.microsoft.com/office/drawing/2014/main" id="{C28026BC-1F0B-48C3-B731-08FE50D39925}"/>
            </a:ext>
          </a:extLst>
        </xdr:cNvPr>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8F8766EA-E0F4-45ED-870B-EBFAD88BA21C}"/>
            </a:ext>
          </a:extLst>
        </xdr:cNvPr>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103" name="n_4aveValue【体育館・プール】&#10;有形固定資産減価償却率">
          <a:extLst>
            <a:ext uri="{FF2B5EF4-FFF2-40B4-BE49-F238E27FC236}">
              <a16:creationId xmlns:a16="http://schemas.microsoft.com/office/drawing/2014/main" id="{B8D8A68C-9794-4565-81EF-86E032B68A47}"/>
            </a:ext>
          </a:extLst>
        </xdr:cNvPr>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17434</xdr:rowOff>
    </xdr:from>
    <xdr:ext cx="405111" cy="259045"/>
    <xdr:sp macro="" textlink="">
      <xdr:nvSpPr>
        <xdr:cNvPr id="104" name="n_1mainValue【体育館・プール】&#10;有形固定資産減価償却率">
          <a:extLst>
            <a:ext uri="{FF2B5EF4-FFF2-40B4-BE49-F238E27FC236}">
              <a16:creationId xmlns:a16="http://schemas.microsoft.com/office/drawing/2014/main" id="{F21DD432-5075-4134-BA50-EC4FBA589A74}"/>
            </a:ext>
          </a:extLst>
        </xdr:cNvPr>
        <xdr:cNvSpPr txBox="1"/>
      </xdr:nvSpPr>
      <xdr:spPr>
        <a:xfrm>
          <a:off x="3582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6911</xdr:rowOff>
    </xdr:from>
    <xdr:ext cx="405111" cy="259045"/>
    <xdr:sp macro="" textlink="">
      <xdr:nvSpPr>
        <xdr:cNvPr id="105" name="n_2mainValue【体育館・プール】&#10;有形固定資産減価償却率">
          <a:extLst>
            <a:ext uri="{FF2B5EF4-FFF2-40B4-BE49-F238E27FC236}">
              <a16:creationId xmlns:a16="http://schemas.microsoft.com/office/drawing/2014/main" id="{8CF90592-0917-4CC4-8221-4BBD7BF54760}"/>
            </a:ext>
          </a:extLst>
        </xdr:cNvPr>
        <xdr:cNvSpPr txBox="1"/>
      </xdr:nvSpPr>
      <xdr:spPr>
        <a:xfrm>
          <a:off x="2705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142439</xdr:rowOff>
    </xdr:from>
    <xdr:ext cx="405111" cy="259045"/>
    <xdr:sp macro="" textlink="">
      <xdr:nvSpPr>
        <xdr:cNvPr id="106" name="n_3mainValue【体育館・プール】&#10;有形固定資産減価償却率">
          <a:extLst>
            <a:ext uri="{FF2B5EF4-FFF2-40B4-BE49-F238E27FC236}">
              <a16:creationId xmlns:a16="http://schemas.microsoft.com/office/drawing/2014/main" id="{2F395CCC-43FF-4E6D-90B8-A39487C8E063}"/>
            </a:ext>
          </a:extLst>
        </xdr:cNvPr>
        <xdr:cNvSpPr txBox="1"/>
      </xdr:nvSpPr>
      <xdr:spPr>
        <a:xfrm>
          <a:off x="1816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106515</xdr:rowOff>
    </xdr:from>
    <xdr:ext cx="405111" cy="259045"/>
    <xdr:sp macro="" textlink="">
      <xdr:nvSpPr>
        <xdr:cNvPr id="107" name="n_4mainValue【体育館・プール】&#10;有形固定資産減価償却率">
          <a:extLst>
            <a:ext uri="{FF2B5EF4-FFF2-40B4-BE49-F238E27FC236}">
              <a16:creationId xmlns:a16="http://schemas.microsoft.com/office/drawing/2014/main" id="{B52E7417-2D7B-4422-BBA0-319D1D439FEF}"/>
            </a:ext>
          </a:extLst>
        </xdr:cNvPr>
        <xdr:cNvSpPr txBox="1"/>
      </xdr:nvSpPr>
      <xdr:spPr>
        <a:xfrm>
          <a:off x="927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99C07C73-BEAA-41D6-AE27-B43D4AA51C5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723D3F6-CE6D-4CFD-9EA5-6AD0752711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45AE705E-E15A-49F3-BA00-D367F57FE9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E4C37965-F907-43C1-A3A5-3839EE60C03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468F80A2-8C30-4419-9556-7F53F62BBD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264957D0-D986-44C3-B998-AFB0C368C43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EADDA51-A8C3-4080-B4F0-D62299B2B1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DDA8B1C1-2873-4932-9707-1F6F033D86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9A829D50-2FB0-4E80-AF34-E2F467F7440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EF2AD846-0583-439C-B8E8-CDE26D3972D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DFB503CA-6301-4749-B4D4-9D3FFB3CBDD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CD2073B2-FC2A-4E93-ADA0-F397A03B04B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4C72F8AE-FC2A-436D-93FE-217D61F1954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885A9426-4BBF-4331-98D6-A07284D41AE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6D50C7AB-9DF8-4BAC-9C8A-AB54E022F91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592F7136-A94C-4F34-A8ED-1E1446FF6C4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E9A57FC6-FF6D-4237-8603-C8599029340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392F5834-0D73-4637-B788-64D75F290F1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88C8AD75-C041-4341-9613-7457A32325E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C489C3B1-75E0-4FE1-BA69-61AFE0B2625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422E720-2DEC-4BFB-BB69-03DBD750E6D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B21BC6F0-6319-4C29-BFF6-0F36D8DAF6C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6FB6894A-CE0C-45E2-88CC-46D90A272A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a:extLst>
            <a:ext uri="{FF2B5EF4-FFF2-40B4-BE49-F238E27FC236}">
              <a16:creationId xmlns:a16="http://schemas.microsoft.com/office/drawing/2014/main" id="{90833C8D-DA5A-4EA7-9427-3904F2322CB4}"/>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a:extLst>
            <a:ext uri="{FF2B5EF4-FFF2-40B4-BE49-F238E27FC236}">
              <a16:creationId xmlns:a16="http://schemas.microsoft.com/office/drawing/2014/main" id="{9340A886-6846-416D-B2CB-7ACFEE3FE03E}"/>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a:extLst>
            <a:ext uri="{FF2B5EF4-FFF2-40B4-BE49-F238E27FC236}">
              <a16:creationId xmlns:a16="http://schemas.microsoft.com/office/drawing/2014/main" id="{D28C1162-F3B5-41D1-B7A4-CCAEC3766F3D}"/>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a:extLst>
            <a:ext uri="{FF2B5EF4-FFF2-40B4-BE49-F238E27FC236}">
              <a16:creationId xmlns:a16="http://schemas.microsoft.com/office/drawing/2014/main" id="{B78F09BB-E718-437F-B5AA-93545CE403B2}"/>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a:extLst>
            <a:ext uri="{FF2B5EF4-FFF2-40B4-BE49-F238E27FC236}">
              <a16:creationId xmlns:a16="http://schemas.microsoft.com/office/drawing/2014/main" id="{7C38D246-F033-4AD9-9BD4-BEC35D7D366B}"/>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27703</xdr:rowOff>
    </xdr:from>
    <xdr:ext cx="469744" cy="259045"/>
    <xdr:sp macro="" textlink="">
      <xdr:nvSpPr>
        <xdr:cNvPr id="136" name="【体育館・プール】&#10;一人当たり面積平均値テキスト">
          <a:extLst>
            <a:ext uri="{FF2B5EF4-FFF2-40B4-BE49-F238E27FC236}">
              <a16:creationId xmlns:a16="http://schemas.microsoft.com/office/drawing/2014/main" id="{06BF0B5E-CDC5-48DF-A18E-773613F9E00D}"/>
            </a:ext>
          </a:extLst>
        </xdr:cNvPr>
        <xdr:cNvSpPr txBox="1"/>
      </xdr:nvSpPr>
      <xdr:spPr>
        <a:xfrm>
          <a:off x="10515600" y="10486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a:extLst>
            <a:ext uri="{FF2B5EF4-FFF2-40B4-BE49-F238E27FC236}">
              <a16:creationId xmlns:a16="http://schemas.microsoft.com/office/drawing/2014/main" id="{AA4C1A7C-1AA6-4A75-AF68-05E321F437AF}"/>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8" name="フローチャート: 判断 137">
          <a:extLst>
            <a:ext uri="{FF2B5EF4-FFF2-40B4-BE49-F238E27FC236}">
              <a16:creationId xmlns:a16="http://schemas.microsoft.com/office/drawing/2014/main" id="{DE609115-6CE9-426D-8FF0-F30F81E5CDDF}"/>
            </a:ext>
          </a:extLst>
        </xdr:cNvPr>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139" name="フローチャート: 判断 138">
          <a:extLst>
            <a:ext uri="{FF2B5EF4-FFF2-40B4-BE49-F238E27FC236}">
              <a16:creationId xmlns:a16="http://schemas.microsoft.com/office/drawing/2014/main" id="{E15CDD1C-138D-4AD4-87CF-47C679B1B5DC}"/>
            </a:ext>
          </a:extLst>
        </xdr:cNvPr>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140" name="フローチャート: 判断 139">
          <a:extLst>
            <a:ext uri="{FF2B5EF4-FFF2-40B4-BE49-F238E27FC236}">
              <a16:creationId xmlns:a16="http://schemas.microsoft.com/office/drawing/2014/main" id="{E8CBF327-9D2F-441B-A582-4FD0DD2B5129}"/>
            </a:ext>
          </a:extLst>
        </xdr:cNvPr>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141" name="フローチャート: 判断 140">
          <a:extLst>
            <a:ext uri="{FF2B5EF4-FFF2-40B4-BE49-F238E27FC236}">
              <a16:creationId xmlns:a16="http://schemas.microsoft.com/office/drawing/2014/main" id="{32D91C4D-B4B5-470D-AFE8-2EB4E2D652D5}"/>
            </a:ext>
          </a:extLst>
        </xdr:cNvPr>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6B1ACE2-3196-4868-80BC-E0F5B13BAFD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B126E88-A4E5-4E39-85EA-3BF05E1385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71272727-E029-4376-98E3-9B3D95320BA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05DF825-6F2C-43AF-94F1-9894DEC17E1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9B15DEB0-AAEF-4F24-9F14-348739EC6D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5207</xdr:rowOff>
    </xdr:from>
    <xdr:to>
      <xdr:col>55</xdr:col>
      <xdr:colOff>50800</xdr:colOff>
      <xdr:row>63</xdr:row>
      <xdr:rowOff>106807</xdr:rowOff>
    </xdr:to>
    <xdr:sp macro="" textlink="">
      <xdr:nvSpPr>
        <xdr:cNvPr id="147" name="楕円 146">
          <a:extLst>
            <a:ext uri="{FF2B5EF4-FFF2-40B4-BE49-F238E27FC236}">
              <a16:creationId xmlns:a16="http://schemas.microsoft.com/office/drawing/2014/main" id="{1D5B7B4F-2FC7-4275-8BD0-99691883D1D2}"/>
            </a:ext>
          </a:extLst>
        </xdr:cNvPr>
        <xdr:cNvSpPr/>
      </xdr:nvSpPr>
      <xdr:spPr>
        <a:xfrm>
          <a:off x="10426700" y="108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155084</xdr:rowOff>
    </xdr:from>
    <xdr:ext cx="469744" cy="259045"/>
    <xdr:sp macro="" textlink="">
      <xdr:nvSpPr>
        <xdr:cNvPr id="148" name="【体育館・プール】&#10;一人当たり面積該当値テキスト">
          <a:extLst>
            <a:ext uri="{FF2B5EF4-FFF2-40B4-BE49-F238E27FC236}">
              <a16:creationId xmlns:a16="http://schemas.microsoft.com/office/drawing/2014/main" id="{ABADFAD8-9441-48A7-A8BF-4651F43128CE}"/>
            </a:ext>
          </a:extLst>
        </xdr:cNvPr>
        <xdr:cNvSpPr txBox="1"/>
      </xdr:nvSpPr>
      <xdr:spPr>
        <a:xfrm>
          <a:off x="10515600" y="10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xdr:rowOff>
    </xdr:from>
    <xdr:to>
      <xdr:col>50</xdr:col>
      <xdr:colOff>165100</xdr:colOff>
      <xdr:row>63</xdr:row>
      <xdr:rowOff>111379</xdr:rowOff>
    </xdr:to>
    <xdr:sp macro="" textlink="">
      <xdr:nvSpPr>
        <xdr:cNvPr id="149" name="楕円 148">
          <a:extLst>
            <a:ext uri="{FF2B5EF4-FFF2-40B4-BE49-F238E27FC236}">
              <a16:creationId xmlns:a16="http://schemas.microsoft.com/office/drawing/2014/main" id="{D78097C9-E894-46C9-A632-43833C8776D3}"/>
            </a:ext>
          </a:extLst>
        </xdr:cNvPr>
        <xdr:cNvSpPr/>
      </xdr:nvSpPr>
      <xdr:spPr>
        <a:xfrm>
          <a:off x="9588500" y="108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56007</xdr:rowOff>
    </xdr:from>
    <xdr:to>
      <xdr:col>55</xdr:col>
      <xdr:colOff>0</xdr:colOff>
      <xdr:row>63</xdr:row>
      <xdr:rowOff>60579</xdr:rowOff>
    </xdr:to>
    <xdr:cxnSp macro="">
      <xdr:nvCxnSpPr>
        <xdr:cNvPr id="150" name="直線コネクタ 149">
          <a:extLst>
            <a:ext uri="{FF2B5EF4-FFF2-40B4-BE49-F238E27FC236}">
              <a16:creationId xmlns:a16="http://schemas.microsoft.com/office/drawing/2014/main" id="{725E6250-7E2F-4FDF-8392-DBC7233B4A2E}"/>
            </a:ext>
          </a:extLst>
        </xdr:cNvPr>
        <xdr:cNvCxnSpPr/>
      </xdr:nvCxnSpPr>
      <xdr:spPr>
        <a:xfrm flipV="1">
          <a:off x="9639300" y="1085735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15113</xdr:rowOff>
    </xdr:from>
    <xdr:to>
      <xdr:col>46</xdr:col>
      <xdr:colOff>38100</xdr:colOff>
      <xdr:row>63</xdr:row>
      <xdr:rowOff>116713</xdr:rowOff>
    </xdr:to>
    <xdr:sp macro="" textlink="">
      <xdr:nvSpPr>
        <xdr:cNvPr id="151" name="楕円 150">
          <a:extLst>
            <a:ext uri="{FF2B5EF4-FFF2-40B4-BE49-F238E27FC236}">
              <a16:creationId xmlns:a16="http://schemas.microsoft.com/office/drawing/2014/main" id="{A92165CC-445C-48BA-9003-1004746982AD}"/>
            </a:ext>
          </a:extLst>
        </xdr:cNvPr>
        <xdr:cNvSpPr/>
      </xdr:nvSpPr>
      <xdr:spPr>
        <a:xfrm>
          <a:off x="8699500" y="108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60579</xdr:rowOff>
    </xdr:from>
    <xdr:to>
      <xdr:col>50</xdr:col>
      <xdr:colOff>114300</xdr:colOff>
      <xdr:row>63</xdr:row>
      <xdr:rowOff>65913</xdr:rowOff>
    </xdr:to>
    <xdr:cxnSp macro="">
      <xdr:nvCxnSpPr>
        <xdr:cNvPr id="152" name="直線コネクタ 151">
          <a:extLst>
            <a:ext uri="{FF2B5EF4-FFF2-40B4-BE49-F238E27FC236}">
              <a16:creationId xmlns:a16="http://schemas.microsoft.com/office/drawing/2014/main" id="{A6D37114-8A33-4E4D-8314-8CAEC74D3556}"/>
            </a:ext>
          </a:extLst>
        </xdr:cNvPr>
        <xdr:cNvCxnSpPr/>
      </xdr:nvCxnSpPr>
      <xdr:spPr>
        <a:xfrm flipV="1">
          <a:off x="8750300" y="1086192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19685</xdr:rowOff>
    </xdr:from>
    <xdr:to>
      <xdr:col>41</xdr:col>
      <xdr:colOff>101600</xdr:colOff>
      <xdr:row>63</xdr:row>
      <xdr:rowOff>121285</xdr:rowOff>
    </xdr:to>
    <xdr:sp macro="" textlink="">
      <xdr:nvSpPr>
        <xdr:cNvPr id="153" name="楕円 152">
          <a:extLst>
            <a:ext uri="{FF2B5EF4-FFF2-40B4-BE49-F238E27FC236}">
              <a16:creationId xmlns:a16="http://schemas.microsoft.com/office/drawing/2014/main" id="{8DF1558E-851D-4B73-949D-2632CD611630}"/>
            </a:ext>
          </a:extLst>
        </xdr:cNvPr>
        <xdr:cNvSpPr/>
      </xdr:nvSpPr>
      <xdr:spPr>
        <a:xfrm>
          <a:off x="7810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65913</xdr:rowOff>
    </xdr:from>
    <xdr:to>
      <xdr:col>45</xdr:col>
      <xdr:colOff>177800</xdr:colOff>
      <xdr:row>63</xdr:row>
      <xdr:rowOff>70485</xdr:rowOff>
    </xdr:to>
    <xdr:cxnSp macro="">
      <xdr:nvCxnSpPr>
        <xdr:cNvPr id="154" name="直線コネクタ 153">
          <a:extLst>
            <a:ext uri="{FF2B5EF4-FFF2-40B4-BE49-F238E27FC236}">
              <a16:creationId xmlns:a16="http://schemas.microsoft.com/office/drawing/2014/main" id="{5BCF884E-1495-40E7-8600-E3C896CF709F}"/>
            </a:ext>
          </a:extLst>
        </xdr:cNvPr>
        <xdr:cNvCxnSpPr/>
      </xdr:nvCxnSpPr>
      <xdr:spPr>
        <a:xfrm flipV="1">
          <a:off x="7861300" y="108672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23495</xdr:rowOff>
    </xdr:from>
    <xdr:to>
      <xdr:col>36</xdr:col>
      <xdr:colOff>165100</xdr:colOff>
      <xdr:row>63</xdr:row>
      <xdr:rowOff>125095</xdr:rowOff>
    </xdr:to>
    <xdr:sp macro="" textlink="">
      <xdr:nvSpPr>
        <xdr:cNvPr id="155" name="楕円 154">
          <a:extLst>
            <a:ext uri="{FF2B5EF4-FFF2-40B4-BE49-F238E27FC236}">
              <a16:creationId xmlns:a16="http://schemas.microsoft.com/office/drawing/2014/main" id="{138DEF05-D0CB-4C0D-91F9-72962185EF9E}"/>
            </a:ext>
          </a:extLst>
        </xdr:cNvPr>
        <xdr:cNvSpPr/>
      </xdr:nvSpPr>
      <xdr:spPr>
        <a:xfrm>
          <a:off x="6921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70485</xdr:rowOff>
    </xdr:from>
    <xdr:to>
      <xdr:col>41</xdr:col>
      <xdr:colOff>50800</xdr:colOff>
      <xdr:row>63</xdr:row>
      <xdr:rowOff>74295</xdr:rowOff>
    </xdr:to>
    <xdr:cxnSp macro="">
      <xdr:nvCxnSpPr>
        <xdr:cNvPr id="156" name="直線コネクタ 155">
          <a:extLst>
            <a:ext uri="{FF2B5EF4-FFF2-40B4-BE49-F238E27FC236}">
              <a16:creationId xmlns:a16="http://schemas.microsoft.com/office/drawing/2014/main" id="{66F1F43F-D0FB-4997-86C9-A200936DB634}"/>
            </a:ext>
          </a:extLst>
        </xdr:cNvPr>
        <xdr:cNvCxnSpPr/>
      </xdr:nvCxnSpPr>
      <xdr:spPr>
        <a:xfrm flipV="1">
          <a:off x="6972300" y="108718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104665</xdr:rowOff>
    </xdr:from>
    <xdr:ext cx="469744" cy="259045"/>
    <xdr:sp macro="" textlink="">
      <xdr:nvSpPr>
        <xdr:cNvPr id="157" name="n_1aveValue【体育館・プール】&#10;一人当たり面積">
          <a:extLst>
            <a:ext uri="{FF2B5EF4-FFF2-40B4-BE49-F238E27FC236}">
              <a16:creationId xmlns:a16="http://schemas.microsoft.com/office/drawing/2014/main" id="{499375D2-CA35-46B0-B5B6-604EC9802399}"/>
            </a:ext>
          </a:extLst>
        </xdr:cNvPr>
        <xdr:cNvSpPr txBox="1"/>
      </xdr:nvSpPr>
      <xdr:spPr>
        <a:xfrm>
          <a:off x="9391727" y="103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125620</xdr:rowOff>
    </xdr:from>
    <xdr:ext cx="469744" cy="259045"/>
    <xdr:sp macro="" textlink="">
      <xdr:nvSpPr>
        <xdr:cNvPr id="158" name="n_2aveValue【体育館・プール】&#10;一人当たり面積">
          <a:extLst>
            <a:ext uri="{FF2B5EF4-FFF2-40B4-BE49-F238E27FC236}">
              <a16:creationId xmlns:a16="http://schemas.microsoft.com/office/drawing/2014/main" id="{26AF4828-AF5F-45F8-812D-8B4AE8BAC1B0}"/>
            </a:ext>
          </a:extLst>
        </xdr:cNvPr>
        <xdr:cNvSpPr txBox="1"/>
      </xdr:nvSpPr>
      <xdr:spPr>
        <a:xfrm>
          <a:off x="8515427" y="104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73804</xdr:rowOff>
    </xdr:from>
    <xdr:ext cx="469744" cy="259045"/>
    <xdr:sp macro="" textlink="">
      <xdr:nvSpPr>
        <xdr:cNvPr id="159" name="n_3aveValue【体育館・プール】&#10;一人当たり面積">
          <a:extLst>
            <a:ext uri="{FF2B5EF4-FFF2-40B4-BE49-F238E27FC236}">
              <a16:creationId xmlns:a16="http://schemas.microsoft.com/office/drawing/2014/main" id="{782DDF24-C422-4E86-9763-D21DDE6DED80}"/>
            </a:ext>
          </a:extLst>
        </xdr:cNvPr>
        <xdr:cNvSpPr txBox="1"/>
      </xdr:nvSpPr>
      <xdr:spPr>
        <a:xfrm>
          <a:off x="7626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3319</xdr:rowOff>
    </xdr:from>
    <xdr:ext cx="469744" cy="259045"/>
    <xdr:sp macro="" textlink="">
      <xdr:nvSpPr>
        <xdr:cNvPr id="160" name="n_4aveValue【体育館・プール】&#10;一人当たり面積">
          <a:extLst>
            <a:ext uri="{FF2B5EF4-FFF2-40B4-BE49-F238E27FC236}">
              <a16:creationId xmlns:a16="http://schemas.microsoft.com/office/drawing/2014/main" id="{E95D93DC-6E2A-4FAD-AE2A-2C95814A858B}"/>
            </a:ext>
          </a:extLst>
        </xdr:cNvPr>
        <xdr:cNvSpPr txBox="1"/>
      </xdr:nvSpPr>
      <xdr:spPr>
        <a:xfrm>
          <a:off x="6737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102506</xdr:rowOff>
    </xdr:from>
    <xdr:ext cx="469744" cy="259045"/>
    <xdr:sp macro="" textlink="">
      <xdr:nvSpPr>
        <xdr:cNvPr id="161" name="n_1mainValue【体育館・プール】&#10;一人当たり面積">
          <a:extLst>
            <a:ext uri="{FF2B5EF4-FFF2-40B4-BE49-F238E27FC236}">
              <a16:creationId xmlns:a16="http://schemas.microsoft.com/office/drawing/2014/main" id="{989B3411-86D5-4BE1-BB1D-896DAFF48B0D}"/>
            </a:ext>
          </a:extLst>
        </xdr:cNvPr>
        <xdr:cNvSpPr txBox="1"/>
      </xdr:nvSpPr>
      <xdr:spPr>
        <a:xfrm>
          <a:off x="9391727" y="1090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107840</xdr:rowOff>
    </xdr:from>
    <xdr:ext cx="469744" cy="259045"/>
    <xdr:sp macro="" textlink="">
      <xdr:nvSpPr>
        <xdr:cNvPr id="162" name="n_2mainValue【体育館・プール】&#10;一人当たり面積">
          <a:extLst>
            <a:ext uri="{FF2B5EF4-FFF2-40B4-BE49-F238E27FC236}">
              <a16:creationId xmlns:a16="http://schemas.microsoft.com/office/drawing/2014/main" id="{18BBE5A6-6780-4C0B-9509-66CC2347F7FA}"/>
            </a:ext>
          </a:extLst>
        </xdr:cNvPr>
        <xdr:cNvSpPr txBox="1"/>
      </xdr:nvSpPr>
      <xdr:spPr>
        <a:xfrm>
          <a:off x="8515427" y="109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112412</xdr:rowOff>
    </xdr:from>
    <xdr:ext cx="469744" cy="259045"/>
    <xdr:sp macro="" textlink="">
      <xdr:nvSpPr>
        <xdr:cNvPr id="163" name="n_3mainValue【体育館・プール】&#10;一人当たり面積">
          <a:extLst>
            <a:ext uri="{FF2B5EF4-FFF2-40B4-BE49-F238E27FC236}">
              <a16:creationId xmlns:a16="http://schemas.microsoft.com/office/drawing/2014/main" id="{5EB4022A-55E8-4ECA-8699-F6693C3F771B}"/>
            </a:ext>
          </a:extLst>
        </xdr:cNvPr>
        <xdr:cNvSpPr txBox="1"/>
      </xdr:nvSpPr>
      <xdr:spPr>
        <a:xfrm>
          <a:off x="7626427"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116222</xdr:rowOff>
    </xdr:from>
    <xdr:ext cx="469744" cy="259045"/>
    <xdr:sp macro="" textlink="">
      <xdr:nvSpPr>
        <xdr:cNvPr id="164" name="n_4mainValue【体育館・プール】&#10;一人当たり面積">
          <a:extLst>
            <a:ext uri="{FF2B5EF4-FFF2-40B4-BE49-F238E27FC236}">
              <a16:creationId xmlns:a16="http://schemas.microsoft.com/office/drawing/2014/main" id="{E5BAA2BF-1F7E-48DC-B836-E074280FD508}"/>
            </a:ext>
          </a:extLst>
        </xdr:cNvPr>
        <xdr:cNvSpPr txBox="1"/>
      </xdr:nvSpPr>
      <xdr:spPr>
        <a:xfrm>
          <a:off x="67374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BB273A1C-D3E3-469D-9E5F-5B5A3438113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6C01B545-985F-4D73-A3A2-7168FA1EE4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F09A82A6-AEC2-4074-B231-ED261076C9F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1AAAE8B3-F83B-4F1C-8277-DE76E42B12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75A29E4F-F122-44DF-AF69-4CA362F828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84E5D94B-5C60-47C8-917C-68FEDC5D908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4B977B0E-3030-41EC-8669-C46EB23C0C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9523B68C-9639-47B8-B09D-516CB14BD1A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952AF9EB-6747-404E-915F-E39CF5D34A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D7973CB1-53B8-4228-9F1B-F091028A7B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E6D62D63-2B54-4CEC-9E4A-3972182033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9EC76F0B-062E-4EF2-974C-75970EE54EF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3C9F11D5-F398-4EC2-AB86-EE661103251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ACB6DC2D-89C7-42C5-A134-CAC1BA47C42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33AF3C43-E8DD-47B3-947F-688400166D8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13FBDBD8-90C5-48DE-B680-AE1436F986A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497A3B4D-DA7B-4B56-B006-0B9EA7B05C3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02690598-2617-4218-85D3-764E25CB25C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5504488E-042C-49D8-9B2C-F8CD21CBCB5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67FC438D-C488-4EE3-A8E7-D24BBD92BB8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81EC2046-A429-4D91-BAC1-B584E34D6FC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4E89543F-CF4C-46EC-90F5-AE84879605D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E04CC4C5-4081-4971-BDF2-96BC0EDCD3A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BAE72E09-E75D-4FAB-A194-C00101FF8F9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1A7A58C3-1789-4979-A1E0-45F2C958BB4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a:extLst>
            <a:ext uri="{FF2B5EF4-FFF2-40B4-BE49-F238E27FC236}">
              <a16:creationId xmlns:a16="http://schemas.microsoft.com/office/drawing/2014/main" id="{DCD718FA-0617-460B-93AF-F23EBDC12F5E}"/>
            </a:ext>
          </a:extLst>
        </xdr:cNvPr>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a:extLst>
            <a:ext uri="{FF2B5EF4-FFF2-40B4-BE49-F238E27FC236}">
              <a16:creationId xmlns:a16="http://schemas.microsoft.com/office/drawing/2014/main" id="{92AC8B51-27BE-4B9E-9F6D-047CFAD5E05F}"/>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a:extLst>
            <a:ext uri="{FF2B5EF4-FFF2-40B4-BE49-F238E27FC236}">
              <a16:creationId xmlns:a16="http://schemas.microsoft.com/office/drawing/2014/main" id="{75FAA245-519E-483F-9AB1-04A2F501F449}"/>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0D268480-FFEF-4FD7-B708-BFFDA53D09CA}"/>
            </a:ext>
          </a:extLst>
        </xdr:cNvPr>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a:extLst>
            <a:ext uri="{FF2B5EF4-FFF2-40B4-BE49-F238E27FC236}">
              <a16:creationId xmlns:a16="http://schemas.microsoft.com/office/drawing/2014/main" id="{FECEC5FC-D043-4E24-B800-DEA39C722194}"/>
            </a:ext>
          </a:extLst>
        </xdr:cNvPr>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7CDE3246-757E-4A17-9465-C2BE13322577}"/>
            </a:ext>
          </a:extLst>
        </xdr:cNvPr>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a:extLst>
            <a:ext uri="{FF2B5EF4-FFF2-40B4-BE49-F238E27FC236}">
              <a16:creationId xmlns:a16="http://schemas.microsoft.com/office/drawing/2014/main" id="{1626355E-3398-4D4B-A41E-29467266FEE8}"/>
            </a:ext>
          </a:extLst>
        </xdr:cNvPr>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7" name="フローチャート: 判断 196">
          <a:extLst>
            <a:ext uri="{FF2B5EF4-FFF2-40B4-BE49-F238E27FC236}">
              <a16:creationId xmlns:a16="http://schemas.microsoft.com/office/drawing/2014/main" id="{612E3518-9A65-4FC7-9AC6-DA12822744FF}"/>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8" name="フローチャート: 判断 197">
          <a:extLst>
            <a:ext uri="{FF2B5EF4-FFF2-40B4-BE49-F238E27FC236}">
              <a16:creationId xmlns:a16="http://schemas.microsoft.com/office/drawing/2014/main" id="{E60AB5D1-A1EA-4EB6-B35B-331C15C3B7CE}"/>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9" name="フローチャート: 判断 198">
          <a:extLst>
            <a:ext uri="{FF2B5EF4-FFF2-40B4-BE49-F238E27FC236}">
              <a16:creationId xmlns:a16="http://schemas.microsoft.com/office/drawing/2014/main" id="{D574DD60-BC6B-4C83-B487-95251BE34BF9}"/>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00" name="フローチャート: 判断 199">
          <a:extLst>
            <a:ext uri="{FF2B5EF4-FFF2-40B4-BE49-F238E27FC236}">
              <a16:creationId xmlns:a16="http://schemas.microsoft.com/office/drawing/2014/main" id="{AE1FA35B-4E27-47B5-A4A7-8526AE819A7D}"/>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32C44F1-6E62-4D6F-858B-FF491B4DA39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5946391-C177-4FE1-B622-FB30088A4A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7F339DF0-2512-4075-974D-39B1E8FB380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BBCDA096-75A8-4CC8-B700-DE4FFC1868E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FEF834B5-9DD4-4241-A40B-DA43DC13171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145687</xdr:rowOff>
    </xdr:from>
    <xdr:to>
      <xdr:col>24</xdr:col>
      <xdr:colOff>114300</xdr:colOff>
      <xdr:row>84</xdr:row>
      <xdr:rowOff>75837</xdr:rowOff>
    </xdr:to>
    <xdr:sp macro="" textlink="">
      <xdr:nvSpPr>
        <xdr:cNvPr id="206" name="楕円 205">
          <a:extLst>
            <a:ext uri="{FF2B5EF4-FFF2-40B4-BE49-F238E27FC236}">
              <a16:creationId xmlns:a16="http://schemas.microsoft.com/office/drawing/2014/main" id="{3CCB0919-AC7B-4B32-A6E8-DB5E4D6A6A52}"/>
            </a:ext>
          </a:extLst>
        </xdr:cNvPr>
        <xdr:cNvSpPr/>
      </xdr:nvSpPr>
      <xdr:spPr>
        <a:xfrm>
          <a:off x="4584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124114</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B810D5F5-9C21-4B62-A7B8-242BF7C13531}"/>
            </a:ext>
          </a:extLst>
        </xdr:cNvPr>
        <xdr:cNvSpPr txBox="1"/>
      </xdr:nvSpPr>
      <xdr:spPr>
        <a:xfrm>
          <a:off x="4673600"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114663</xdr:rowOff>
    </xdr:from>
    <xdr:to>
      <xdr:col>20</xdr:col>
      <xdr:colOff>38100</xdr:colOff>
      <xdr:row>84</xdr:row>
      <xdr:rowOff>44813</xdr:rowOff>
    </xdr:to>
    <xdr:sp macro="" textlink="">
      <xdr:nvSpPr>
        <xdr:cNvPr id="208" name="楕円 207">
          <a:extLst>
            <a:ext uri="{FF2B5EF4-FFF2-40B4-BE49-F238E27FC236}">
              <a16:creationId xmlns:a16="http://schemas.microsoft.com/office/drawing/2014/main" id="{C476AE7C-832E-40DE-9596-A9D5E08C49FB}"/>
            </a:ext>
          </a:extLst>
        </xdr:cNvPr>
        <xdr:cNvSpPr/>
      </xdr:nvSpPr>
      <xdr:spPr>
        <a:xfrm>
          <a:off x="3746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165463</xdr:rowOff>
    </xdr:from>
    <xdr:to>
      <xdr:col>24</xdr:col>
      <xdr:colOff>63500</xdr:colOff>
      <xdr:row>84</xdr:row>
      <xdr:rowOff>25037</xdr:rowOff>
    </xdr:to>
    <xdr:cxnSp macro="">
      <xdr:nvCxnSpPr>
        <xdr:cNvPr id="209" name="直線コネクタ 208">
          <a:extLst>
            <a:ext uri="{FF2B5EF4-FFF2-40B4-BE49-F238E27FC236}">
              <a16:creationId xmlns:a16="http://schemas.microsoft.com/office/drawing/2014/main" id="{6D62FAE9-017D-47EB-B0CA-6D8631354C6A}"/>
            </a:ext>
          </a:extLst>
        </xdr:cNvPr>
        <xdr:cNvCxnSpPr/>
      </xdr:nvCxnSpPr>
      <xdr:spPr>
        <a:xfrm>
          <a:off x="3797300" y="143958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82006</xdr:rowOff>
    </xdr:from>
    <xdr:to>
      <xdr:col>15</xdr:col>
      <xdr:colOff>101600</xdr:colOff>
      <xdr:row>84</xdr:row>
      <xdr:rowOff>12156</xdr:rowOff>
    </xdr:to>
    <xdr:sp macro="" textlink="">
      <xdr:nvSpPr>
        <xdr:cNvPr id="210" name="楕円 209">
          <a:extLst>
            <a:ext uri="{FF2B5EF4-FFF2-40B4-BE49-F238E27FC236}">
              <a16:creationId xmlns:a16="http://schemas.microsoft.com/office/drawing/2014/main" id="{47CA027D-92EF-42B0-A9B6-F26C5139F652}"/>
            </a:ext>
          </a:extLst>
        </xdr:cNvPr>
        <xdr:cNvSpPr/>
      </xdr:nvSpPr>
      <xdr:spPr>
        <a:xfrm>
          <a:off x="2857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132806</xdr:rowOff>
    </xdr:from>
    <xdr:to>
      <xdr:col>19</xdr:col>
      <xdr:colOff>177800</xdr:colOff>
      <xdr:row>83</xdr:row>
      <xdr:rowOff>165463</xdr:rowOff>
    </xdr:to>
    <xdr:cxnSp macro="">
      <xdr:nvCxnSpPr>
        <xdr:cNvPr id="211" name="直線コネクタ 210">
          <a:extLst>
            <a:ext uri="{FF2B5EF4-FFF2-40B4-BE49-F238E27FC236}">
              <a16:creationId xmlns:a16="http://schemas.microsoft.com/office/drawing/2014/main" id="{64496A63-00FC-47F2-BB46-4E37DF38A8D9}"/>
            </a:ext>
          </a:extLst>
        </xdr:cNvPr>
        <xdr:cNvCxnSpPr/>
      </xdr:nvCxnSpPr>
      <xdr:spPr>
        <a:xfrm>
          <a:off x="2908300" y="143631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47716</xdr:rowOff>
    </xdr:from>
    <xdr:to>
      <xdr:col>10</xdr:col>
      <xdr:colOff>165100</xdr:colOff>
      <xdr:row>83</xdr:row>
      <xdr:rowOff>149316</xdr:rowOff>
    </xdr:to>
    <xdr:sp macro="" textlink="">
      <xdr:nvSpPr>
        <xdr:cNvPr id="212" name="楕円 211">
          <a:extLst>
            <a:ext uri="{FF2B5EF4-FFF2-40B4-BE49-F238E27FC236}">
              <a16:creationId xmlns:a16="http://schemas.microsoft.com/office/drawing/2014/main" id="{AFE598CB-9D67-4403-B8E4-DC70300876BC}"/>
            </a:ext>
          </a:extLst>
        </xdr:cNvPr>
        <xdr:cNvSpPr/>
      </xdr:nvSpPr>
      <xdr:spPr>
        <a:xfrm>
          <a:off x="1968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98516</xdr:rowOff>
    </xdr:from>
    <xdr:to>
      <xdr:col>15</xdr:col>
      <xdr:colOff>50800</xdr:colOff>
      <xdr:row>83</xdr:row>
      <xdr:rowOff>132806</xdr:rowOff>
    </xdr:to>
    <xdr:cxnSp macro="">
      <xdr:nvCxnSpPr>
        <xdr:cNvPr id="213" name="直線コネクタ 212">
          <a:extLst>
            <a:ext uri="{FF2B5EF4-FFF2-40B4-BE49-F238E27FC236}">
              <a16:creationId xmlns:a16="http://schemas.microsoft.com/office/drawing/2014/main" id="{B79A02FE-316D-4963-902F-5F8A8B2F9DAB}"/>
            </a:ext>
          </a:extLst>
        </xdr:cNvPr>
        <xdr:cNvCxnSpPr/>
      </xdr:nvCxnSpPr>
      <xdr:spPr>
        <a:xfrm>
          <a:off x="2019300" y="143288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13426</xdr:rowOff>
    </xdr:from>
    <xdr:to>
      <xdr:col>6</xdr:col>
      <xdr:colOff>38100</xdr:colOff>
      <xdr:row>83</xdr:row>
      <xdr:rowOff>115026</xdr:rowOff>
    </xdr:to>
    <xdr:sp macro="" textlink="">
      <xdr:nvSpPr>
        <xdr:cNvPr id="214" name="楕円 213">
          <a:extLst>
            <a:ext uri="{FF2B5EF4-FFF2-40B4-BE49-F238E27FC236}">
              <a16:creationId xmlns:a16="http://schemas.microsoft.com/office/drawing/2014/main" id="{E2C91DA4-E641-4D7E-B034-53D86D907C0D}"/>
            </a:ext>
          </a:extLst>
        </xdr:cNvPr>
        <xdr:cNvSpPr/>
      </xdr:nvSpPr>
      <xdr:spPr>
        <a:xfrm>
          <a:off x="1079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64226</xdr:rowOff>
    </xdr:from>
    <xdr:to>
      <xdr:col>10</xdr:col>
      <xdr:colOff>114300</xdr:colOff>
      <xdr:row>83</xdr:row>
      <xdr:rowOff>98516</xdr:rowOff>
    </xdr:to>
    <xdr:cxnSp macro="">
      <xdr:nvCxnSpPr>
        <xdr:cNvPr id="215" name="直線コネクタ 214">
          <a:extLst>
            <a:ext uri="{FF2B5EF4-FFF2-40B4-BE49-F238E27FC236}">
              <a16:creationId xmlns:a16="http://schemas.microsoft.com/office/drawing/2014/main" id="{56E52DBF-CAB3-4D41-9990-8FBE3B1C4675}"/>
            </a:ext>
          </a:extLst>
        </xdr:cNvPr>
        <xdr:cNvCxnSpPr/>
      </xdr:nvCxnSpPr>
      <xdr:spPr>
        <a:xfrm>
          <a:off x="1130300" y="142945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16" name="n_1aveValue【福祉施設】&#10;有形固定資産減価償却率">
          <a:extLst>
            <a:ext uri="{FF2B5EF4-FFF2-40B4-BE49-F238E27FC236}">
              <a16:creationId xmlns:a16="http://schemas.microsoft.com/office/drawing/2014/main" id="{9BD832F9-8E59-4D1C-B9F9-5776C50F230F}"/>
            </a:ext>
          </a:extLst>
        </xdr:cNvPr>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17" name="n_2aveValue【福祉施設】&#10;有形固定資産減価償却率">
          <a:extLst>
            <a:ext uri="{FF2B5EF4-FFF2-40B4-BE49-F238E27FC236}">
              <a16:creationId xmlns:a16="http://schemas.microsoft.com/office/drawing/2014/main" id="{91E4DEF5-70EA-4F2E-89B5-B51A55D30DBB}"/>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18" name="n_3aveValue【福祉施設】&#10;有形固定資産減価償却率">
          <a:extLst>
            <a:ext uri="{FF2B5EF4-FFF2-40B4-BE49-F238E27FC236}">
              <a16:creationId xmlns:a16="http://schemas.microsoft.com/office/drawing/2014/main" id="{D0C78717-F987-40B4-90EA-1C7AD60FD704}"/>
            </a:ext>
          </a:extLst>
        </xdr:cNvPr>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19" name="n_4aveValue【福祉施設】&#10;有形固定資産減価償却率">
          <a:extLst>
            <a:ext uri="{FF2B5EF4-FFF2-40B4-BE49-F238E27FC236}">
              <a16:creationId xmlns:a16="http://schemas.microsoft.com/office/drawing/2014/main" id="{CB24C4B7-468C-4DDD-95CF-F31FBEEFA5A8}"/>
            </a:ext>
          </a:extLst>
        </xdr:cNvPr>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35940</xdr:rowOff>
    </xdr:from>
    <xdr:ext cx="405111" cy="259045"/>
    <xdr:sp macro="" textlink="">
      <xdr:nvSpPr>
        <xdr:cNvPr id="220" name="n_1mainValue【福祉施設】&#10;有形固定資産減価償却率">
          <a:extLst>
            <a:ext uri="{FF2B5EF4-FFF2-40B4-BE49-F238E27FC236}">
              <a16:creationId xmlns:a16="http://schemas.microsoft.com/office/drawing/2014/main" id="{580C9E23-A5C8-4E1C-B610-9E04C4FBFFAE}"/>
            </a:ext>
          </a:extLst>
        </xdr:cNvPr>
        <xdr:cNvSpPr txBox="1"/>
      </xdr:nvSpPr>
      <xdr:spPr>
        <a:xfrm>
          <a:off x="35820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221" name="n_2mainValue【福祉施設】&#10;有形固定資産減価償却率">
          <a:extLst>
            <a:ext uri="{FF2B5EF4-FFF2-40B4-BE49-F238E27FC236}">
              <a16:creationId xmlns:a16="http://schemas.microsoft.com/office/drawing/2014/main" id="{8A24BBE2-A8E0-455A-B228-199510CF73CF}"/>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140443</xdr:rowOff>
    </xdr:from>
    <xdr:ext cx="405111" cy="259045"/>
    <xdr:sp macro="" textlink="">
      <xdr:nvSpPr>
        <xdr:cNvPr id="222" name="n_3mainValue【福祉施設】&#10;有形固定資産減価償却率">
          <a:extLst>
            <a:ext uri="{FF2B5EF4-FFF2-40B4-BE49-F238E27FC236}">
              <a16:creationId xmlns:a16="http://schemas.microsoft.com/office/drawing/2014/main" id="{F31E90F1-073F-4999-9343-739C5598B85B}"/>
            </a:ext>
          </a:extLst>
        </xdr:cNvPr>
        <xdr:cNvSpPr txBox="1"/>
      </xdr:nvSpPr>
      <xdr:spPr>
        <a:xfrm>
          <a:off x="1816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106153</xdr:rowOff>
    </xdr:from>
    <xdr:ext cx="405111" cy="259045"/>
    <xdr:sp macro="" textlink="">
      <xdr:nvSpPr>
        <xdr:cNvPr id="223" name="n_4mainValue【福祉施設】&#10;有形固定資産減価償却率">
          <a:extLst>
            <a:ext uri="{FF2B5EF4-FFF2-40B4-BE49-F238E27FC236}">
              <a16:creationId xmlns:a16="http://schemas.microsoft.com/office/drawing/2014/main" id="{669BAF22-A8FC-4379-A07E-8638E3E139DD}"/>
            </a:ext>
          </a:extLst>
        </xdr:cNvPr>
        <xdr:cNvSpPr txBox="1"/>
      </xdr:nvSpPr>
      <xdr:spPr>
        <a:xfrm>
          <a:off x="927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ADA11ED6-9297-45F9-A81A-1B9244D9EB5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1C585047-93CE-4EB6-BDCE-FB99B183FE5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6534DECD-104F-42A7-A00F-84013826E7E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15485A3-8CB7-43EB-818C-BEE4110BE1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E581C5D4-C632-4BB5-9C63-1471E8034D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951BA53D-4095-48EF-8D25-2C227702570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60044C60-2D80-4CE0-9859-5F0C3556B50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F2D8536E-AD51-4EEC-A06C-29140D51154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39F49F4B-8441-46DC-9703-CB544C9B9CB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8E2AE611-8632-4767-9BA7-E58D40416C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86BE0D32-88FD-4C41-9700-3528616C5EE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6AFA63F9-751C-4436-BE8F-9FC7F59F694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E71537FF-22B4-49C1-B413-F4E874E85A3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437F0496-F69A-496F-856A-9B5038FFD9C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F1C0A69F-2B6B-4EBC-B75B-F438A5D04B0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FBE37CD0-DBCB-4BCE-A3CB-1E448B64B9F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B722C23D-72E7-4D0B-A8CF-3DF5DCC607B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63C3A896-1693-4BE3-A908-0C0C1510F72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BFC972E-8E27-47ED-B06B-FFF0501077F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CD73E72E-1026-43DD-B59B-8FB6451CE05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9264FE08-62B9-48B6-800A-F5D672E28C2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a:extLst>
            <a:ext uri="{FF2B5EF4-FFF2-40B4-BE49-F238E27FC236}">
              <a16:creationId xmlns:a16="http://schemas.microsoft.com/office/drawing/2014/main" id="{629F9C7F-3480-46AF-8856-15414E3AF693}"/>
            </a:ext>
          </a:extLst>
        </xdr:cNvPr>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a:extLst>
            <a:ext uri="{FF2B5EF4-FFF2-40B4-BE49-F238E27FC236}">
              <a16:creationId xmlns:a16="http://schemas.microsoft.com/office/drawing/2014/main" id="{1A82E845-D608-4469-803E-35042D31AA77}"/>
            </a:ext>
          </a:extLst>
        </xdr:cNvPr>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a:extLst>
            <a:ext uri="{FF2B5EF4-FFF2-40B4-BE49-F238E27FC236}">
              <a16:creationId xmlns:a16="http://schemas.microsoft.com/office/drawing/2014/main" id="{F4D93A55-625F-4E84-A37B-CEE77F8DCDD8}"/>
            </a:ext>
          </a:extLst>
        </xdr:cNvPr>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a:extLst>
            <a:ext uri="{FF2B5EF4-FFF2-40B4-BE49-F238E27FC236}">
              <a16:creationId xmlns:a16="http://schemas.microsoft.com/office/drawing/2014/main" id="{BC3F927B-D6A3-40D2-A0B3-08B663C671B8}"/>
            </a:ext>
          </a:extLst>
        </xdr:cNvPr>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a:extLst>
            <a:ext uri="{FF2B5EF4-FFF2-40B4-BE49-F238E27FC236}">
              <a16:creationId xmlns:a16="http://schemas.microsoft.com/office/drawing/2014/main" id="{9AB34F69-79EC-487F-8AA1-4637B7A4A37B}"/>
            </a:ext>
          </a:extLst>
        </xdr:cNvPr>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111574</xdr:rowOff>
    </xdr:from>
    <xdr:ext cx="469744" cy="259045"/>
    <xdr:sp macro="" textlink="">
      <xdr:nvSpPr>
        <xdr:cNvPr id="250" name="【福祉施設】&#10;一人当たり面積平均値テキスト">
          <a:extLst>
            <a:ext uri="{FF2B5EF4-FFF2-40B4-BE49-F238E27FC236}">
              <a16:creationId xmlns:a16="http://schemas.microsoft.com/office/drawing/2014/main" id="{A49A1914-7A6A-4AEB-9F80-8A22B9FE96F9}"/>
            </a:ext>
          </a:extLst>
        </xdr:cNvPr>
        <xdr:cNvSpPr txBox="1"/>
      </xdr:nvSpPr>
      <xdr:spPr>
        <a:xfrm>
          <a:off x="10515600" y="14513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a:extLst>
            <a:ext uri="{FF2B5EF4-FFF2-40B4-BE49-F238E27FC236}">
              <a16:creationId xmlns:a16="http://schemas.microsoft.com/office/drawing/2014/main" id="{B97E6F3A-81E5-4008-9953-1D6BA129FA84}"/>
            </a:ext>
          </a:extLst>
        </xdr:cNvPr>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EE755C8E-9692-4387-97DE-F87904561029}"/>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3" name="フローチャート: 判断 252">
          <a:extLst>
            <a:ext uri="{FF2B5EF4-FFF2-40B4-BE49-F238E27FC236}">
              <a16:creationId xmlns:a16="http://schemas.microsoft.com/office/drawing/2014/main" id="{261C7D4F-97AE-4833-AE70-81792701F07A}"/>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4" name="フローチャート: 判断 253">
          <a:extLst>
            <a:ext uri="{FF2B5EF4-FFF2-40B4-BE49-F238E27FC236}">
              <a16:creationId xmlns:a16="http://schemas.microsoft.com/office/drawing/2014/main" id="{3DB8ACD1-3931-4815-B72F-3286DB878AA2}"/>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5" name="フローチャート: 判断 254">
          <a:extLst>
            <a:ext uri="{FF2B5EF4-FFF2-40B4-BE49-F238E27FC236}">
              <a16:creationId xmlns:a16="http://schemas.microsoft.com/office/drawing/2014/main" id="{B829ECAE-E8D5-40A9-9390-43701B17C9F1}"/>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A954B09-305B-48EB-8DFC-1EE8AD602F6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EE13AC8-B031-4E7E-887E-A4FD38937F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74095CA-39D3-4F64-A582-C10D9B7794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CE10F3D-DEAE-4514-9769-8EB76E628E7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6BE2FD6-7749-4A91-ADDB-9E9BFA67816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80798</xdr:rowOff>
    </xdr:from>
    <xdr:to>
      <xdr:col>55</xdr:col>
      <xdr:colOff>50800</xdr:colOff>
      <xdr:row>84</xdr:row>
      <xdr:rowOff>10948</xdr:rowOff>
    </xdr:to>
    <xdr:sp macro="" textlink="">
      <xdr:nvSpPr>
        <xdr:cNvPr id="261" name="楕円 260">
          <a:extLst>
            <a:ext uri="{FF2B5EF4-FFF2-40B4-BE49-F238E27FC236}">
              <a16:creationId xmlns:a16="http://schemas.microsoft.com/office/drawing/2014/main" id="{59E42B4B-87D9-4C11-8F31-5EF327518B8D}"/>
            </a:ext>
          </a:extLst>
        </xdr:cNvPr>
        <xdr:cNvSpPr/>
      </xdr:nvSpPr>
      <xdr:spPr>
        <a:xfrm>
          <a:off x="10426700" y="1431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103675</xdr:rowOff>
    </xdr:from>
    <xdr:ext cx="469744" cy="259045"/>
    <xdr:sp macro="" textlink="">
      <xdr:nvSpPr>
        <xdr:cNvPr id="262" name="【福祉施設】&#10;一人当たり面積該当値テキスト">
          <a:extLst>
            <a:ext uri="{FF2B5EF4-FFF2-40B4-BE49-F238E27FC236}">
              <a16:creationId xmlns:a16="http://schemas.microsoft.com/office/drawing/2014/main" id="{A34ED9E4-61FB-4D0E-A24D-8F8CE7609995}"/>
            </a:ext>
          </a:extLst>
        </xdr:cNvPr>
        <xdr:cNvSpPr txBox="1"/>
      </xdr:nvSpPr>
      <xdr:spPr>
        <a:xfrm>
          <a:off x="10515600" y="141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91084</xdr:rowOff>
    </xdr:from>
    <xdr:to>
      <xdr:col>50</xdr:col>
      <xdr:colOff>165100</xdr:colOff>
      <xdr:row>84</xdr:row>
      <xdr:rowOff>21234</xdr:rowOff>
    </xdr:to>
    <xdr:sp macro="" textlink="">
      <xdr:nvSpPr>
        <xdr:cNvPr id="263" name="楕円 262">
          <a:extLst>
            <a:ext uri="{FF2B5EF4-FFF2-40B4-BE49-F238E27FC236}">
              <a16:creationId xmlns:a16="http://schemas.microsoft.com/office/drawing/2014/main" id="{67366E8E-6057-4A7D-BBB1-23EF16E8240D}"/>
            </a:ext>
          </a:extLst>
        </xdr:cNvPr>
        <xdr:cNvSpPr/>
      </xdr:nvSpPr>
      <xdr:spPr>
        <a:xfrm>
          <a:off x="9588500" y="1432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131598</xdr:rowOff>
    </xdr:from>
    <xdr:to>
      <xdr:col>55</xdr:col>
      <xdr:colOff>0</xdr:colOff>
      <xdr:row>83</xdr:row>
      <xdr:rowOff>141884</xdr:rowOff>
    </xdr:to>
    <xdr:cxnSp macro="">
      <xdr:nvCxnSpPr>
        <xdr:cNvPr id="264" name="直線コネクタ 263">
          <a:extLst>
            <a:ext uri="{FF2B5EF4-FFF2-40B4-BE49-F238E27FC236}">
              <a16:creationId xmlns:a16="http://schemas.microsoft.com/office/drawing/2014/main" id="{A6C65602-292E-4667-AF3F-867E48C32700}"/>
            </a:ext>
          </a:extLst>
        </xdr:cNvPr>
        <xdr:cNvCxnSpPr/>
      </xdr:nvCxnSpPr>
      <xdr:spPr>
        <a:xfrm flipV="1">
          <a:off x="9639300" y="14361948"/>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102743</xdr:rowOff>
    </xdr:from>
    <xdr:to>
      <xdr:col>46</xdr:col>
      <xdr:colOff>38100</xdr:colOff>
      <xdr:row>84</xdr:row>
      <xdr:rowOff>32893</xdr:rowOff>
    </xdr:to>
    <xdr:sp macro="" textlink="">
      <xdr:nvSpPr>
        <xdr:cNvPr id="265" name="楕円 264">
          <a:extLst>
            <a:ext uri="{FF2B5EF4-FFF2-40B4-BE49-F238E27FC236}">
              <a16:creationId xmlns:a16="http://schemas.microsoft.com/office/drawing/2014/main" id="{F2541F34-92BD-432C-9144-95487D3E60ED}"/>
            </a:ext>
          </a:extLst>
        </xdr:cNvPr>
        <xdr:cNvSpPr/>
      </xdr:nvSpPr>
      <xdr:spPr>
        <a:xfrm>
          <a:off x="8699500" y="143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141884</xdr:rowOff>
    </xdr:from>
    <xdr:to>
      <xdr:col>50</xdr:col>
      <xdr:colOff>114300</xdr:colOff>
      <xdr:row>83</xdr:row>
      <xdr:rowOff>153543</xdr:rowOff>
    </xdr:to>
    <xdr:cxnSp macro="">
      <xdr:nvCxnSpPr>
        <xdr:cNvPr id="266" name="直線コネクタ 265">
          <a:extLst>
            <a:ext uri="{FF2B5EF4-FFF2-40B4-BE49-F238E27FC236}">
              <a16:creationId xmlns:a16="http://schemas.microsoft.com/office/drawing/2014/main" id="{791B3365-F597-4480-9583-AC2D57274077}"/>
            </a:ext>
          </a:extLst>
        </xdr:cNvPr>
        <xdr:cNvCxnSpPr/>
      </xdr:nvCxnSpPr>
      <xdr:spPr>
        <a:xfrm flipV="1">
          <a:off x="8750300" y="14372234"/>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120117</xdr:rowOff>
    </xdr:from>
    <xdr:to>
      <xdr:col>41</xdr:col>
      <xdr:colOff>101600</xdr:colOff>
      <xdr:row>84</xdr:row>
      <xdr:rowOff>50267</xdr:rowOff>
    </xdr:to>
    <xdr:sp macro="" textlink="">
      <xdr:nvSpPr>
        <xdr:cNvPr id="267" name="楕円 266">
          <a:extLst>
            <a:ext uri="{FF2B5EF4-FFF2-40B4-BE49-F238E27FC236}">
              <a16:creationId xmlns:a16="http://schemas.microsoft.com/office/drawing/2014/main" id="{D197F9F3-C77B-43C3-9A97-76F3DA372343}"/>
            </a:ext>
          </a:extLst>
        </xdr:cNvPr>
        <xdr:cNvSpPr/>
      </xdr:nvSpPr>
      <xdr:spPr>
        <a:xfrm>
          <a:off x="7810500" y="143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153543</xdr:rowOff>
    </xdr:from>
    <xdr:to>
      <xdr:col>45</xdr:col>
      <xdr:colOff>177800</xdr:colOff>
      <xdr:row>83</xdr:row>
      <xdr:rowOff>170917</xdr:rowOff>
    </xdr:to>
    <xdr:cxnSp macro="">
      <xdr:nvCxnSpPr>
        <xdr:cNvPr id="268" name="直線コネクタ 267">
          <a:extLst>
            <a:ext uri="{FF2B5EF4-FFF2-40B4-BE49-F238E27FC236}">
              <a16:creationId xmlns:a16="http://schemas.microsoft.com/office/drawing/2014/main" id="{5F402D16-2C18-4263-AD3A-9A46980D539D}"/>
            </a:ext>
          </a:extLst>
        </xdr:cNvPr>
        <xdr:cNvCxnSpPr/>
      </xdr:nvCxnSpPr>
      <xdr:spPr>
        <a:xfrm flipV="1">
          <a:off x="7861300" y="1438389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128575</xdr:rowOff>
    </xdr:from>
    <xdr:to>
      <xdr:col>36</xdr:col>
      <xdr:colOff>165100</xdr:colOff>
      <xdr:row>84</xdr:row>
      <xdr:rowOff>58725</xdr:rowOff>
    </xdr:to>
    <xdr:sp macro="" textlink="">
      <xdr:nvSpPr>
        <xdr:cNvPr id="269" name="楕円 268">
          <a:extLst>
            <a:ext uri="{FF2B5EF4-FFF2-40B4-BE49-F238E27FC236}">
              <a16:creationId xmlns:a16="http://schemas.microsoft.com/office/drawing/2014/main" id="{E42B4F4F-5731-462E-BAE9-C135A1C19AE0}"/>
            </a:ext>
          </a:extLst>
        </xdr:cNvPr>
        <xdr:cNvSpPr/>
      </xdr:nvSpPr>
      <xdr:spPr>
        <a:xfrm>
          <a:off x="6921500" y="143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170917</xdr:rowOff>
    </xdr:from>
    <xdr:to>
      <xdr:col>41</xdr:col>
      <xdr:colOff>50800</xdr:colOff>
      <xdr:row>84</xdr:row>
      <xdr:rowOff>7925</xdr:rowOff>
    </xdr:to>
    <xdr:cxnSp macro="">
      <xdr:nvCxnSpPr>
        <xdr:cNvPr id="270" name="直線コネクタ 269">
          <a:extLst>
            <a:ext uri="{FF2B5EF4-FFF2-40B4-BE49-F238E27FC236}">
              <a16:creationId xmlns:a16="http://schemas.microsoft.com/office/drawing/2014/main" id="{EF4B17CC-9226-43EB-8EB0-DB16E6940B24}"/>
            </a:ext>
          </a:extLst>
        </xdr:cNvPr>
        <xdr:cNvCxnSpPr/>
      </xdr:nvCxnSpPr>
      <xdr:spPr>
        <a:xfrm flipV="1">
          <a:off x="6972300" y="1440126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71" name="n_1aveValue【福祉施設】&#10;一人当たり面積">
          <a:extLst>
            <a:ext uri="{FF2B5EF4-FFF2-40B4-BE49-F238E27FC236}">
              <a16:creationId xmlns:a16="http://schemas.microsoft.com/office/drawing/2014/main" id="{12AB8640-4E8A-4525-824A-3C3A076BB8FF}"/>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53281</xdr:rowOff>
    </xdr:from>
    <xdr:ext cx="469744" cy="259045"/>
    <xdr:sp macro="" textlink="">
      <xdr:nvSpPr>
        <xdr:cNvPr id="272" name="n_2aveValue【福祉施設】&#10;一人当たり面積">
          <a:extLst>
            <a:ext uri="{FF2B5EF4-FFF2-40B4-BE49-F238E27FC236}">
              <a16:creationId xmlns:a16="http://schemas.microsoft.com/office/drawing/2014/main" id="{7BA941D0-D907-4536-A6A0-8808AA7CBFCA}"/>
            </a:ext>
          </a:extLst>
        </xdr:cNvPr>
        <xdr:cNvSpPr txBox="1"/>
      </xdr:nvSpPr>
      <xdr:spPr>
        <a:xfrm>
          <a:off x="8515427" y="146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52367</xdr:rowOff>
    </xdr:from>
    <xdr:ext cx="469744" cy="259045"/>
    <xdr:sp macro="" textlink="">
      <xdr:nvSpPr>
        <xdr:cNvPr id="273" name="n_3aveValue【福祉施設】&#10;一人当たり面積">
          <a:extLst>
            <a:ext uri="{FF2B5EF4-FFF2-40B4-BE49-F238E27FC236}">
              <a16:creationId xmlns:a16="http://schemas.microsoft.com/office/drawing/2014/main" id="{48851171-14CB-41F7-A309-890D2F471129}"/>
            </a:ext>
          </a:extLst>
        </xdr:cNvPr>
        <xdr:cNvSpPr txBox="1"/>
      </xdr:nvSpPr>
      <xdr:spPr>
        <a:xfrm>
          <a:off x="7626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88943</xdr:rowOff>
    </xdr:from>
    <xdr:ext cx="469744" cy="259045"/>
    <xdr:sp macro="" textlink="">
      <xdr:nvSpPr>
        <xdr:cNvPr id="274" name="n_4aveValue【福祉施設】&#10;一人当たり面積">
          <a:extLst>
            <a:ext uri="{FF2B5EF4-FFF2-40B4-BE49-F238E27FC236}">
              <a16:creationId xmlns:a16="http://schemas.microsoft.com/office/drawing/2014/main" id="{836B67EB-0B98-4B6D-9146-095888390365}"/>
            </a:ext>
          </a:extLst>
        </xdr:cNvPr>
        <xdr:cNvSpPr txBox="1"/>
      </xdr:nvSpPr>
      <xdr:spPr>
        <a:xfrm>
          <a:off x="6737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37761</xdr:rowOff>
    </xdr:from>
    <xdr:ext cx="469744" cy="259045"/>
    <xdr:sp macro="" textlink="">
      <xdr:nvSpPr>
        <xdr:cNvPr id="275" name="n_1mainValue【福祉施設】&#10;一人当たり面積">
          <a:extLst>
            <a:ext uri="{FF2B5EF4-FFF2-40B4-BE49-F238E27FC236}">
              <a16:creationId xmlns:a16="http://schemas.microsoft.com/office/drawing/2014/main" id="{7D495D27-CF2E-4FEC-81CE-6D022DC0CF98}"/>
            </a:ext>
          </a:extLst>
        </xdr:cNvPr>
        <xdr:cNvSpPr txBox="1"/>
      </xdr:nvSpPr>
      <xdr:spPr>
        <a:xfrm>
          <a:off x="9391727" y="1409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49420</xdr:rowOff>
    </xdr:from>
    <xdr:ext cx="469744" cy="259045"/>
    <xdr:sp macro="" textlink="">
      <xdr:nvSpPr>
        <xdr:cNvPr id="276" name="n_2mainValue【福祉施設】&#10;一人当たり面積">
          <a:extLst>
            <a:ext uri="{FF2B5EF4-FFF2-40B4-BE49-F238E27FC236}">
              <a16:creationId xmlns:a16="http://schemas.microsoft.com/office/drawing/2014/main" id="{FECBB5F2-05D6-4A41-8037-8EB651B3B22A}"/>
            </a:ext>
          </a:extLst>
        </xdr:cNvPr>
        <xdr:cNvSpPr txBox="1"/>
      </xdr:nvSpPr>
      <xdr:spPr>
        <a:xfrm>
          <a:off x="8515427" y="1410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66794</xdr:rowOff>
    </xdr:from>
    <xdr:ext cx="469744" cy="259045"/>
    <xdr:sp macro="" textlink="">
      <xdr:nvSpPr>
        <xdr:cNvPr id="277" name="n_3mainValue【福祉施設】&#10;一人当たり面積">
          <a:extLst>
            <a:ext uri="{FF2B5EF4-FFF2-40B4-BE49-F238E27FC236}">
              <a16:creationId xmlns:a16="http://schemas.microsoft.com/office/drawing/2014/main" id="{FD6077C3-52BD-4071-8FFA-CA644094086F}"/>
            </a:ext>
          </a:extLst>
        </xdr:cNvPr>
        <xdr:cNvSpPr txBox="1"/>
      </xdr:nvSpPr>
      <xdr:spPr>
        <a:xfrm>
          <a:off x="7626427" y="1412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75252</xdr:rowOff>
    </xdr:from>
    <xdr:ext cx="469744" cy="259045"/>
    <xdr:sp macro="" textlink="">
      <xdr:nvSpPr>
        <xdr:cNvPr id="278" name="n_4mainValue【福祉施設】&#10;一人当たり面積">
          <a:extLst>
            <a:ext uri="{FF2B5EF4-FFF2-40B4-BE49-F238E27FC236}">
              <a16:creationId xmlns:a16="http://schemas.microsoft.com/office/drawing/2014/main" id="{7E26F176-2032-4E2A-AAFF-34600161F038}"/>
            </a:ext>
          </a:extLst>
        </xdr:cNvPr>
        <xdr:cNvSpPr txBox="1"/>
      </xdr:nvSpPr>
      <xdr:spPr>
        <a:xfrm>
          <a:off x="6737427" y="141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3CAAD7A3-6C4B-4977-96B0-F7F27A30333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844044EE-68DA-458E-83C9-4FD23F5F7C1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36C3247C-314A-4AA9-A2FA-17121F7425C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87DF55B-0669-4B86-948D-9EAFBF1873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6675DF5C-5785-4E41-B404-F86E81E1E63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6B333FC-A296-471E-8597-3F83A905FC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4D97DE85-38C6-4D1F-9C4F-90903F7BF50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85A73C23-5471-4AEE-BCB1-2E2426819CF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1395643F-FC8E-487C-9E1A-8E9BEE93B0A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F241556C-A88D-439F-B53B-B2EDDF3AC27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6599E4D5-E0F1-4F85-94C3-CB7486E02A1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0F65AD02-9B1B-4D87-83B0-11A077C67D9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id="{893A44F4-8A83-43DC-8B31-6787B57732E6}"/>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C5B929F9-471F-4F73-96EA-F24545A7E5F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2C5A664E-31C1-40D1-BEE6-4DDBCB52156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5BEB2A40-768D-42E6-855C-B3605380162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133C8805-F402-438C-96C9-1430EABC1BA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FA27076E-1DC0-4CA1-9D74-35D20614436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F7350D2F-6ABA-476C-A398-A8092B6F031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370D72F4-16C3-4AFD-ADEF-3DADCAC4C54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9" name="テキスト ボックス 298">
          <a:extLst>
            <a:ext uri="{FF2B5EF4-FFF2-40B4-BE49-F238E27FC236}">
              <a16:creationId xmlns:a16="http://schemas.microsoft.com/office/drawing/2014/main" id="{DC325606-F788-42FB-BEDD-B105309A33F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5D7B7549-4656-4295-9CC4-630451C3B98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1" name="テキスト ボックス 300">
          <a:extLst>
            <a:ext uri="{FF2B5EF4-FFF2-40B4-BE49-F238E27FC236}">
              <a16:creationId xmlns:a16="http://schemas.microsoft.com/office/drawing/2014/main" id="{E125B823-1FE7-4D44-874E-3F542C3F9086}"/>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C6142507-D640-4A8F-920A-C5AB97FAEAF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53339</xdr:rowOff>
    </xdr:to>
    <xdr:cxnSp macro="">
      <xdr:nvCxnSpPr>
        <xdr:cNvPr id="303" name="直線コネクタ 302">
          <a:extLst>
            <a:ext uri="{FF2B5EF4-FFF2-40B4-BE49-F238E27FC236}">
              <a16:creationId xmlns:a16="http://schemas.microsoft.com/office/drawing/2014/main" id="{A3B90ACA-1873-4191-A42A-4087F0FB0CE0}"/>
            </a:ext>
          </a:extLst>
        </xdr:cNvPr>
        <xdr:cNvCxnSpPr/>
      </xdr:nvCxnSpPr>
      <xdr:spPr>
        <a:xfrm flipV="1">
          <a:off x="4634865" y="171069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12533AB6-48A5-463E-B67D-7E8BB2ABB996}"/>
            </a:ext>
          </a:extLst>
        </xdr:cNvPr>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305" name="直線コネクタ 304">
          <a:extLst>
            <a:ext uri="{FF2B5EF4-FFF2-40B4-BE49-F238E27FC236}">
              <a16:creationId xmlns:a16="http://schemas.microsoft.com/office/drawing/2014/main" id="{48CF5345-6CFE-4E1E-B79D-0D8FDFAC6D3D}"/>
            </a:ext>
          </a:extLst>
        </xdr:cNvPr>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6A5FE3B2-A831-43B2-B898-510B304A248B}"/>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07" name="直線コネクタ 306">
          <a:extLst>
            <a:ext uri="{FF2B5EF4-FFF2-40B4-BE49-F238E27FC236}">
              <a16:creationId xmlns:a16="http://schemas.microsoft.com/office/drawing/2014/main" id="{B445D6E2-FFEA-4E3B-BB19-E786D17629B6}"/>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162577</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16A35E06-9B3D-434E-90AA-C17368A28EC5}"/>
            </a:ext>
          </a:extLst>
        </xdr:cNvPr>
        <xdr:cNvSpPr txBox="1"/>
      </xdr:nvSpPr>
      <xdr:spPr>
        <a:xfrm>
          <a:off x="4673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09" name="フローチャート: 判断 308">
          <a:extLst>
            <a:ext uri="{FF2B5EF4-FFF2-40B4-BE49-F238E27FC236}">
              <a16:creationId xmlns:a16="http://schemas.microsoft.com/office/drawing/2014/main" id="{42A0522C-E278-47F8-A5EE-24671B36FE5A}"/>
            </a:ext>
          </a:extLst>
        </xdr:cNvPr>
        <xdr:cNvSpPr/>
      </xdr:nvSpPr>
      <xdr:spPr>
        <a:xfrm>
          <a:off x="4584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310" name="フローチャート: 判断 309">
          <a:extLst>
            <a:ext uri="{FF2B5EF4-FFF2-40B4-BE49-F238E27FC236}">
              <a16:creationId xmlns:a16="http://schemas.microsoft.com/office/drawing/2014/main" id="{930E5A2F-0F97-45A1-A3FB-4E4600B6C516}"/>
            </a:ext>
          </a:extLst>
        </xdr:cNvPr>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50164</xdr:rowOff>
    </xdr:from>
    <xdr:to>
      <xdr:col>15</xdr:col>
      <xdr:colOff>101600</xdr:colOff>
      <xdr:row>105</xdr:row>
      <xdr:rowOff>151764</xdr:rowOff>
    </xdr:to>
    <xdr:sp macro="" textlink="">
      <xdr:nvSpPr>
        <xdr:cNvPr id="311" name="フローチャート: 判断 310">
          <a:extLst>
            <a:ext uri="{FF2B5EF4-FFF2-40B4-BE49-F238E27FC236}">
              <a16:creationId xmlns:a16="http://schemas.microsoft.com/office/drawing/2014/main" id="{04F14E69-02EA-4800-9BFA-121BC746972A}"/>
            </a:ext>
          </a:extLst>
        </xdr:cNvPr>
        <xdr:cNvSpPr/>
      </xdr:nvSpPr>
      <xdr:spPr>
        <a:xfrm>
          <a:off x="2857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312" name="フローチャート: 判断 311">
          <a:extLst>
            <a:ext uri="{FF2B5EF4-FFF2-40B4-BE49-F238E27FC236}">
              <a16:creationId xmlns:a16="http://schemas.microsoft.com/office/drawing/2014/main" id="{0BC911D4-C085-4CC9-83E9-E5B36CDCCD7B}"/>
            </a:ext>
          </a:extLst>
        </xdr:cNvPr>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160655</xdr:rowOff>
    </xdr:from>
    <xdr:to>
      <xdr:col>6</xdr:col>
      <xdr:colOff>38100</xdr:colOff>
      <xdr:row>103</xdr:row>
      <xdr:rowOff>90805</xdr:rowOff>
    </xdr:to>
    <xdr:sp macro="" textlink="">
      <xdr:nvSpPr>
        <xdr:cNvPr id="313" name="フローチャート: 判断 312">
          <a:extLst>
            <a:ext uri="{FF2B5EF4-FFF2-40B4-BE49-F238E27FC236}">
              <a16:creationId xmlns:a16="http://schemas.microsoft.com/office/drawing/2014/main" id="{F224C444-B267-4C57-BD4C-EF2A45BA8BAD}"/>
            </a:ext>
          </a:extLst>
        </xdr:cNvPr>
        <xdr:cNvSpPr/>
      </xdr:nvSpPr>
      <xdr:spPr>
        <a:xfrm>
          <a:off x="1079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14524933-734E-4BE6-8B0B-15588720D3D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D4D07F2B-07F3-4081-8DA6-A0EE2B7C091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F38B0AE3-C63A-404C-955F-66D143A9E2F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820ECEE4-802F-4002-9CC2-93B9997E791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599E958C-3965-4F58-A640-314E5A5D22D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319" name="楕円 318">
          <a:extLst>
            <a:ext uri="{FF2B5EF4-FFF2-40B4-BE49-F238E27FC236}">
              <a16:creationId xmlns:a16="http://schemas.microsoft.com/office/drawing/2014/main" id="{5FC9BEA0-7FD7-4D74-A51E-550F1BBB65EE}"/>
            </a:ext>
          </a:extLst>
        </xdr:cNvPr>
        <xdr:cNvSpPr/>
      </xdr:nvSpPr>
      <xdr:spPr>
        <a:xfrm>
          <a:off x="45847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108602</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62D3E08A-4956-49B1-B765-E35970A251F8}"/>
            </a:ext>
          </a:extLst>
        </xdr:cNvPr>
        <xdr:cNvSpPr txBox="1"/>
      </xdr:nvSpPr>
      <xdr:spPr>
        <a:xfrm>
          <a:off x="4673600"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107314</xdr:rowOff>
    </xdr:from>
    <xdr:to>
      <xdr:col>20</xdr:col>
      <xdr:colOff>38100</xdr:colOff>
      <xdr:row>106</xdr:row>
      <xdr:rowOff>37464</xdr:rowOff>
    </xdr:to>
    <xdr:sp macro="" textlink="">
      <xdr:nvSpPr>
        <xdr:cNvPr id="321" name="楕円 320">
          <a:extLst>
            <a:ext uri="{FF2B5EF4-FFF2-40B4-BE49-F238E27FC236}">
              <a16:creationId xmlns:a16="http://schemas.microsoft.com/office/drawing/2014/main" id="{BBA91620-2331-44C9-9D5B-6A7674FE993F}"/>
            </a:ext>
          </a:extLst>
        </xdr:cNvPr>
        <xdr:cNvSpPr/>
      </xdr:nvSpPr>
      <xdr:spPr>
        <a:xfrm>
          <a:off x="3746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158114</xdr:rowOff>
    </xdr:from>
    <xdr:to>
      <xdr:col>24</xdr:col>
      <xdr:colOff>63500</xdr:colOff>
      <xdr:row>106</xdr:row>
      <xdr:rowOff>9525</xdr:rowOff>
    </xdr:to>
    <xdr:cxnSp macro="">
      <xdr:nvCxnSpPr>
        <xdr:cNvPr id="322" name="直線コネクタ 321">
          <a:extLst>
            <a:ext uri="{FF2B5EF4-FFF2-40B4-BE49-F238E27FC236}">
              <a16:creationId xmlns:a16="http://schemas.microsoft.com/office/drawing/2014/main" id="{9AB16E15-BC0F-44A1-9244-6704FE8C26E1}"/>
            </a:ext>
          </a:extLst>
        </xdr:cNvPr>
        <xdr:cNvCxnSpPr/>
      </xdr:nvCxnSpPr>
      <xdr:spPr>
        <a:xfrm>
          <a:off x="3797300" y="181603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82550</xdr:rowOff>
    </xdr:from>
    <xdr:to>
      <xdr:col>15</xdr:col>
      <xdr:colOff>101600</xdr:colOff>
      <xdr:row>106</xdr:row>
      <xdr:rowOff>12700</xdr:rowOff>
    </xdr:to>
    <xdr:sp macro="" textlink="">
      <xdr:nvSpPr>
        <xdr:cNvPr id="323" name="楕円 322">
          <a:extLst>
            <a:ext uri="{FF2B5EF4-FFF2-40B4-BE49-F238E27FC236}">
              <a16:creationId xmlns:a16="http://schemas.microsoft.com/office/drawing/2014/main" id="{F78A5B8B-4410-4ADE-B882-42F4B9FBFDD6}"/>
            </a:ext>
          </a:extLst>
        </xdr:cNvPr>
        <xdr:cNvSpPr/>
      </xdr:nvSpPr>
      <xdr:spPr>
        <a:xfrm>
          <a:off x="2857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105</xdr:row>
      <xdr:rowOff>158114</xdr:rowOff>
    </xdr:to>
    <xdr:cxnSp macro="">
      <xdr:nvCxnSpPr>
        <xdr:cNvPr id="324" name="直線コネクタ 323">
          <a:extLst>
            <a:ext uri="{FF2B5EF4-FFF2-40B4-BE49-F238E27FC236}">
              <a16:creationId xmlns:a16="http://schemas.microsoft.com/office/drawing/2014/main" id="{02255906-2CD6-47A4-993F-83479A37EAF3}"/>
            </a:ext>
          </a:extLst>
        </xdr:cNvPr>
        <xdr:cNvCxnSpPr/>
      </xdr:nvCxnSpPr>
      <xdr:spPr>
        <a:xfrm>
          <a:off x="2908300" y="181356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27305</xdr:rowOff>
    </xdr:from>
    <xdr:to>
      <xdr:col>10</xdr:col>
      <xdr:colOff>165100</xdr:colOff>
      <xdr:row>105</xdr:row>
      <xdr:rowOff>128905</xdr:rowOff>
    </xdr:to>
    <xdr:sp macro="" textlink="">
      <xdr:nvSpPr>
        <xdr:cNvPr id="325" name="楕円 324">
          <a:extLst>
            <a:ext uri="{FF2B5EF4-FFF2-40B4-BE49-F238E27FC236}">
              <a16:creationId xmlns:a16="http://schemas.microsoft.com/office/drawing/2014/main" id="{5D2B9189-BED1-41F7-86DB-423368AB0D9E}"/>
            </a:ext>
          </a:extLst>
        </xdr:cNvPr>
        <xdr:cNvSpPr/>
      </xdr:nvSpPr>
      <xdr:spPr>
        <a:xfrm>
          <a:off x="1968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78105</xdr:rowOff>
    </xdr:from>
    <xdr:to>
      <xdr:col>15</xdr:col>
      <xdr:colOff>50800</xdr:colOff>
      <xdr:row>105</xdr:row>
      <xdr:rowOff>133350</xdr:rowOff>
    </xdr:to>
    <xdr:cxnSp macro="">
      <xdr:nvCxnSpPr>
        <xdr:cNvPr id="326" name="直線コネクタ 325">
          <a:extLst>
            <a:ext uri="{FF2B5EF4-FFF2-40B4-BE49-F238E27FC236}">
              <a16:creationId xmlns:a16="http://schemas.microsoft.com/office/drawing/2014/main" id="{41F5EA60-0821-43EC-A5DC-C4EB66E60E7E}"/>
            </a:ext>
          </a:extLst>
        </xdr:cNvPr>
        <xdr:cNvCxnSpPr/>
      </xdr:nvCxnSpPr>
      <xdr:spPr>
        <a:xfrm>
          <a:off x="2019300" y="180803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636</xdr:rowOff>
    </xdr:from>
    <xdr:to>
      <xdr:col>6</xdr:col>
      <xdr:colOff>38100</xdr:colOff>
      <xdr:row>105</xdr:row>
      <xdr:rowOff>102236</xdr:rowOff>
    </xdr:to>
    <xdr:sp macro="" textlink="">
      <xdr:nvSpPr>
        <xdr:cNvPr id="327" name="楕円 326">
          <a:extLst>
            <a:ext uri="{FF2B5EF4-FFF2-40B4-BE49-F238E27FC236}">
              <a16:creationId xmlns:a16="http://schemas.microsoft.com/office/drawing/2014/main" id="{520D7FCF-11E6-4ADA-A228-F49AAA1C1BE8}"/>
            </a:ext>
          </a:extLst>
        </xdr:cNvPr>
        <xdr:cNvSpPr/>
      </xdr:nvSpPr>
      <xdr:spPr>
        <a:xfrm>
          <a:off x="1079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51436</xdr:rowOff>
    </xdr:from>
    <xdr:to>
      <xdr:col>10</xdr:col>
      <xdr:colOff>114300</xdr:colOff>
      <xdr:row>105</xdr:row>
      <xdr:rowOff>78105</xdr:rowOff>
    </xdr:to>
    <xdr:cxnSp macro="">
      <xdr:nvCxnSpPr>
        <xdr:cNvPr id="328" name="直線コネクタ 327">
          <a:extLst>
            <a:ext uri="{FF2B5EF4-FFF2-40B4-BE49-F238E27FC236}">
              <a16:creationId xmlns:a16="http://schemas.microsoft.com/office/drawing/2014/main" id="{A50F7B0E-34BD-46B1-84E7-039CD6666DC0}"/>
            </a:ext>
          </a:extLst>
        </xdr:cNvPr>
        <xdr:cNvCxnSpPr/>
      </xdr:nvCxnSpPr>
      <xdr:spPr>
        <a:xfrm>
          <a:off x="1130300" y="180536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329" name="n_1aveValue【市民会館】&#10;有形固定資産減価償却率">
          <a:extLst>
            <a:ext uri="{FF2B5EF4-FFF2-40B4-BE49-F238E27FC236}">
              <a16:creationId xmlns:a16="http://schemas.microsoft.com/office/drawing/2014/main" id="{058B1AA5-EB04-4E45-AF36-6CC5F23EBBA1}"/>
            </a:ext>
          </a:extLst>
        </xdr:cNvPr>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168291</xdr:rowOff>
    </xdr:from>
    <xdr:ext cx="405111" cy="259045"/>
    <xdr:sp macro="" textlink="">
      <xdr:nvSpPr>
        <xdr:cNvPr id="330" name="n_2aveValue【市民会館】&#10;有形固定資産減価償却率">
          <a:extLst>
            <a:ext uri="{FF2B5EF4-FFF2-40B4-BE49-F238E27FC236}">
              <a16:creationId xmlns:a16="http://schemas.microsoft.com/office/drawing/2014/main" id="{4C730DED-9B01-43BE-BA52-3F4991F554BD}"/>
            </a:ext>
          </a:extLst>
        </xdr:cNvPr>
        <xdr:cNvSpPr txBox="1"/>
      </xdr:nvSpPr>
      <xdr:spPr>
        <a:xfrm>
          <a:off x="27057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331" name="n_3aveValue【市民会館】&#10;有形固定資産減価償却率">
          <a:extLst>
            <a:ext uri="{FF2B5EF4-FFF2-40B4-BE49-F238E27FC236}">
              <a16:creationId xmlns:a16="http://schemas.microsoft.com/office/drawing/2014/main" id="{614C393A-20EF-4659-874B-EC6A7ACD2358}"/>
            </a:ext>
          </a:extLst>
        </xdr:cNvPr>
        <xdr:cNvSpPr txBox="1"/>
      </xdr:nvSpPr>
      <xdr:spPr>
        <a:xfrm>
          <a:off x="1816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107332</xdr:rowOff>
    </xdr:from>
    <xdr:ext cx="405111" cy="259045"/>
    <xdr:sp macro="" textlink="">
      <xdr:nvSpPr>
        <xdr:cNvPr id="332" name="n_4aveValue【市民会館】&#10;有形固定資産減価償却率">
          <a:extLst>
            <a:ext uri="{FF2B5EF4-FFF2-40B4-BE49-F238E27FC236}">
              <a16:creationId xmlns:a16="http://schemas.microsoft.com/office/drawing/2014/main" id="{04776C04-D0A3-4B99-9D97-E66F8D909D79}"/>
            </a:ext>
          </a:extLst>
        </xdr:cNvPr>
        <xdr:cNvSpPr txBox="1"/>
      </xdr:nvSpPr>
      <xdr:spPr>
        <a:xfrm>
          <a:off x="927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28591</xdr:rowOff>
    </xdr:from>
    <xdr:ext cx="405111" cy="259045"/>
    <xdr:sp macro="" textlink="">
      <xdr:nvSpPr>
        <xdr:cNvPr id="333" name="n_1mainValue【市民会館】&#10;有形固定資産減価償却率">
          <a:extLst>
            <a:ext uri="{FF2B5EF4-FFF2-40B4-BE49-F238E27FC236}">
              <a16:creationId xmlns:a16="http://schemas.microsoft.com/office/drawing/2014/main" id="{BD12C66C-11C8-4CDA-8AEE-D00A245CC14D}"/>
            </a:ext>
          </a:extLst>
        </xdr:cNvPr>
        <xdr:cNvSpPr txBox="1"/>
      </xdr:nvSpPr>
      <xdr:spPr>
        <a:xfrm>
          <a:off x="35820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334" name="n_2mainValue【市民会館】&#10;有形固定資産減価償却率">
          <a:extLst>
            <a:ext uri="{FF2B5EF4-FFF2-40B4-BE49-F238E27FC236}">
              <a16:creationId xmlns:a16="http://schemas.microsoft.com/office/drawing/2014/main" id="{7D59C034-CC1A-4CB8-A49A-97B8C8F96471}"/>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145432</xdr:rowOff>
    </xdr:from>
    <xdr:ext cx="405111" cy="259045"/>
    <xdr:sp macro="" textlink="">
      <xdr:nvSpPr>
        <xdr:cNvPr id="335" name="n_3mainValue【市民会館】&#10;有形固定資産減価償却率">
          <a:extLst>
            <a:ext uri="{FF2B5EF4-FFF2-40B4-BE49-F238E27FC236}">
              <a16:creationId xmlns:a16="http://schemas.microsoft.com/office/drawing/2014/main" id="{1F4B4F21-2878-4111-900B-72F68D670A7A}"/>
            </a:ext>
          </a:extLst>
        </xdr:cNvPr>
        <xdr:cNvSpPr txBox="1"/>
      </xdr:nvSpPr>
      <xdr:spPr>
        <a:xfrm>
          <a:off x="1816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93363</xdr:rowOff>
    </xdr:from>
    <xdr:ext cx="405111" cy="259045"/>
    <xdr:sp macro="" textlink="">
      <xdr:nvSpPr>
        <xdr:cNvPr id="336" name="n_4mainValue【市民会館】&#10;有形固定資産減価償却率">
          <a:extLst>
            <a:ext uri="{FF2B5EF4-FFF2-40B4-BE49-F238E27FC236}">
              <a16:creationId xmlns:a16="http://schemas.microsoft.com/office/drawing/2014/main" id="{918D2B68-99AF-49B8-9D5D-3E4A5C383B6A}"/>
            </a:ext>
          </a:extLst>
        </xdr:cNvPr>
        <xdr:cNvSpPr txBox="1"/>
      </xdr:nvSpPr>
      <xdr:spPr>
        <a:xfrm>
          <a:off x="927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B7942496-ECF5-4948-A1C8-0193C5C313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853E3DFF-20EB-45B5-8E85-CC15151561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A8FA10A7-5E67-42C2-9113-68858DD15F3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5FDC258B-A061-4482-AD6C-1DB5299C6C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6F407E4B-2566-4040-957E-31588926FDB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8271877-E3D6-41B4-8BC4-0C35F908ECA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4DB365F0-1A2B-4F53-B10D-436C5B1098A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57B1CF6-C107-47B0-A8CC-A8AA9F787C3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D6D78833-08CA-4D33-A4D7-890406FE8DB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85DAADB0-518F-4D04-93EE-480E0FE1091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a:extLst>
            <a:ext uri="{FF2B5EF4-FFF2-40B4-BE49-F238E27FC236}">
              <a16:creationId xmlns:a16="http://schemas.microsoft.com/office/drawing/2014/main" id="{81996620-299B-4785-ADEC-5726FC7A1A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a:extLst>
            <a:ext uri="{FF2B5EF4-FFF2-40B4-BE49-F238E27FC236}">
              <a16:creationId xmlns:a16="http://schemas.microsoft.com/office/drawing/2014/main" id="{D85C0A2A-27F8-4EF9-B7C5-CBCE848B1B1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a:extLst>
            <a:ext uri="{FF2B5EF4-FFF2-40B4-BE49-F238E27FC236}">
              <a16:creationId xmlns:a16="http://schemas.microsoft.com/office/drawing/2014/main" id="{123089C0-D530-42AD-9499-8C6D9D88064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a:extLst>
            <a:ext uri="{FF2B5EF4-FFF2-40B4-BE49-F238E27FC236}">
              <a16:creationId xmlns:a16="http://schemas.microsoft.com/office/drawing/2014/main" id="{C93C72B1-FD0F-4B47-AB5C-8E9BCB09328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a:extLst>
            <a:ext uri="{FF2B5EF4-FFF2-40B4-BE49-F238E27FC236}">
              <a16:creationId xmlns:a16="http://schemas.microsoft.com/office/drawing/2014/main" id="{772C4FE1-8061-47E0-A34C-1077DBA5300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a:extLst>
            <a:ext uri="{FF2B5EF4-FFF2-40B4-BE49-F238E27FC236}">
              <a16:creationId xmlns:a16="http://schemas.microsoft.com/office/drawing/2014/main" id="{9C47D2F7-8C29-43CF-8A2A-927725934C4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a:extLst>
            <a:ext uri="{FF2B5EF4-FFF2-40B4-BE49-F238E27FC236}">
              <a16:creationId xmlns:a16="http://schemas.microsoft.com/office/drawing/2014/main" id="{8DEA0399-8979-4075-B720-DDB0EDC62A8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a:extLst>
            <a:ext uri="{FF2B5EF4-FFF2-40B4-BE49-F238E27FC236}">
              <a16:creationId xmlns:a16="http://schemas.microsoft.com/office/drawing/2014/main" id="{52BCF952-1CF0-4C1F-A8A6-5A9FC44D508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a:extLst>
            <a:ext uri="{FF2B5EF4-FFF2-40B4-BE49-F238E27FC236}">
              <a16:creationId xmlns:a16="http://schemas.microsoft.com/office/drawing/2014/main" id="{B8EF2832-13BE-4C68-898A-03DD0B34587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EFE517CA-D10E-42A7-95E4-A473ED5DE65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F5A6B023-123F-435E-B70D-DF6C796C18C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48DCD56F-8D46-4583-AE77-7748BFCFC2C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CBD0A814-130F-46AA-BADA-2EF449DBB21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97917</xdr:rowOff>
    </xdr:from>
    <xdr:to>
      <xdr:col>54</xdr:col>
      <xdr:colOff>189865</xdr:colOff>
      <xdr:row>108</xdr:row>
      <xdr:rowOff>91821</xdr:rowOff>
    </xdr:to>
    <xdr:cxnSp macro="">
      <xdr:nvCxnSpPr>
        <xdr:cNvPr id="360" name="直線コネクタ 359">
          <a:extLst>
            <a:ext uri="{FF2B5EF4-FFF2-40B4-BE49-F238E27FC236}">
              <a16:creationId xmlns:a16="http://schemas.microsoft.com/office/drawing/2014/main" id="{95C7EFC0-A914-41FB-94BC-7BE06B8BF929}"/>
            </a:ext>
          </a:extLst>
        </xdr:cNvPr>
        <xdr:cNvCxnSpPr/>
      </xdr:nvCxnSpPr>
      <xdr:spPr>
        <a:xfrm flipV="1">
          <a:off x="10476865" y="17242917"/>
          <a:ext cx="0" cy="136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95648</xdr:rowOff>
    </xdr:from>
    <xdr:ext cx="469744" cy="259045"/>
    <xdr:sp macro="" textlink="">
      <xdr:nvSpPr>
        <xdr:cNvPr id="361" name="【市民会館】&#10;一人当たり面積最小値テキスト">
          <a:extLst>
            <a:ext uri="{FF2B5EF4-FFF2-40B4-BE49-F238E27FC236}">
              <a16:creationId xmlns:a16="http://schemas.microsoft.com/office/drawing/2014/main" id="{07871FE5-A0BF-4D50-9E2D-FCA7DE5F9962}"/>
            </a:ext>
          </a:extLst>
        </xdr:cNvPr>
        <xdr:cNvSpPr txBox="1"/>
      </xdr:nvSpPr>
      <xdr:spPr>
        <a:xfrm>
          <a:off x="10515600" y="1861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91821</xdr:rowOff>
    </xdr:from>
    <xdr:to>
      <xdr:col>55</xdr:col>
      <xdr:colOff>88900</xdr:colOff>
      <xdr:row>108</xdr:row>
      <xdr:rowOff>91821</xdr:rowOff>
    </xdr:to>
    <xdr:cxnSp macro="">
      <xdr:nvCxnSpPr>
        <xdr:cNvPr id="362" name="直線コネクタ 361">
          <a:extLst>
            <a:ext uri="{FF2B5EF4-FFF2-40B4-BE49-F238E27FC236}">
              <a16:creationId xmlns:a16="http://schemas.microsoft.com/office/drawing/2014/main" id="{889465CC-B4AF-45E2-92E6-CB40D5AF2C00}"/>
            </a:ext>
          </a:extLst>
        </xdr:cNvPr>
        <xdr:cNvCxnSpPr/>
      </xdr:nvCxnSpPr>
      <xdr:spPr>
        <a:xfrm>
          <a:off x="10388600" y="1860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44594</xdr:rowOff>
    </xdr:from>
    <xdr:ext cx="469744" cy="259045"/>
    <xdr:sp macro="" textlink="">
      <xdr:nvSpPr>
        <xdr:cNvPr id="363" name="【市民会館】&#10;一人当たり面積最大値テキスト">
          <a:extLst>
            <a:ext uri="{FF2B5EF4-FFF2-40B4-BE49-F238E27FC236}">
              <a16:creationId xmlns:a16="http://schemas.microsoft.com/office/drawing/2014/main" id="{0841F59A-1E51-40F0-9E0C-45A6E587892F}"/>
            </a:ext>
          </a:extLst>
        </xdr:cNvPr>
        <xdr:cNvSpPr txBox="1"/>
      </xdr:nvSpPr>
      <xdr:spPr>
        <a:xfrm>
          <a:off x="10515600" y="1701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97917</xdr:rowOff>
    </xdr:from>
    <xdr:to>
      <xdr:col>55</xdr:col>
      <xdr:colOff>88900</xdr:colOff>
      <xdr:row>100</xdr:row>
      <xdr:rowOff>97917</xdr:rowOff>
    </xdr:to>
    <xdr:cxnSp macro="">
      <xdr:nvCxnSpPr>
        <xdr:cNvPr id="364" name="直線コネクタ 363">
          <a:extLst>
            <a:ext uri="{FF2B5EF4-FFF2-40B4-BE49-F238E27FC236}">
              <a16:creationId xmlns:a16="http://schemas.microsoft.com/office/drawing/2014/main" id="{B0D50B88-50B9-49A4-964E-A481FED834B0}"/>
            </a:ext>
          </a:extLst>
        </xdr:cNvPr>
        <xdr:cNvCxnSpPr/>
      </xdr:nvCxnSpPr>
      <xdr:spPr>
        <a:xfrm>
          <a:off x="10388600" y="172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8017</xdr:rowOff>
    </xdr:from>
    <xdr:ext cx="469744" cy="259045"/>
    <xdr:sp macro="" textlink="">
      <xdr:nvSpPr>
        <xdr:cNvPr id="365" name="【市民会館】&#10;一人当たり面積平均値テキスト">
          <a:extLst>
            <a:ext uri="{FF2B5EF4-FFF2-40B4-BE49-F238E27FC236}">
              <a16:creationId xmlns:a16="http://schemas.microsoft.com/office/drawing/2014/main" id="{00912AD8-81A2-4256-AFA9-D5EB8F94E718}"/>
            </a:ext>
          </a:extLst>
        </xdr:cNvPr>
        <xdr:cNvSpPr txBox="1"/>
      </xdr:nvSpPr>
      <xdr:spPr>
        <a:xfrm>
          <a:off x="10515600" y="183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29590</xdr:rowOff>
    </xdr:from>
    <xdr:to>
      <xdr:col>55</xdr:col>
      <xdr:colOff>50800</xdr:colOff>
      <xdr:row>107</xdr:row>
      <xdr:rowOff>131190</xdr:rowOff>
    </xdr:to>
    <xdr:sp macro="" textlink="">
      <xdr:nvSpPr>
        <xdr:cNvPr id="366" name="フローチャート: 判断 365">
          <a:extLst>
            <a:ext uri="{FF2B5EF4-FFF2-40B4-BE49-F238E27FC236}">
              <a16:creationId xmlns:a16="http://schemas.microsoft.com/office/drawing/2014/main" id="{6F7C024F-7E3E-451F-95F6-49365123C561}"/>
            </a:ext>
          </a:extLst>
        </xdr:cNvPr>
        <xdr:cNvSpPr/>
      </xdr:nvSpPr>
      <xdr:spPr>
        <a:xfrm>
          <a:off x="10426700" y="183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367" name="フローチャート: 判断 366">
          <a:extLst>
            <a:ext uri="{FF2B5EF4-FFF2-40B4-BE49-F238E27FC236}">
              <a16:creationId xmlns:a16="http://schemas.microsoft.com/office/drawing/2014/main" id="{745804A7-AE26-4A0F-9EAD-5CFB1F86E6F8}"/>
            </a:ext>
          </a:extLst>
        </xdr:cNvPr>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368" name="フローチャート: 判断 367">
          <a:extLst>
            <a:ext uri="{FF2B5EF4-FFF2-40B4-BE49-F238E27FC236}">
              <a16:creationId xmlns:a16="http://schemas.microsoft.com/office/drawing/2014/main" id="{C4A21E2F-2D61-472D-B92F-A0122584EAB8}"/>
            </a:ext>
          </a:extLst>
        </xdr:cNvPr>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369" name="フローチャート: 判断 368">
          <a:extLst>
            <a:ext uri="{FF2B5EF4-FFF2-40B4-BE49-F238E27FC236}">
              <a16:creationId xmlns:a16="http://schemas.microsoft.com/office/drawing/2014/main" id="{1828331C-9D36-40EA-A917-E5AEC9DB1FBB}"/>
            </a:ext>
          </a:extLst>
        </xdr:cNvPr>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370" name="フローチャート: 判断 369">
          <a:extLst>
            <a:ext uri="{FF2B5EF4-FFF2-40B4-BE49-F238E27FC236}">
              <a16:creationId xmlns:a16="http://schemas.microsoft.com/office/drawing/2014/main" id="{70DA2F22-9AB7-40E6-B346-0E67F7CC93FB}"/>
            </a:ext>
          </a:extLst>
        </xdr:cNvPr>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A7EF9BFB-8F1A-4A08-932E-B5EDF46BE0B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526B54B-C296-4E57-BA3A-D451112531C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4D171D2-0978-4E3B-8505-8E33AF3A6AA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21FB0E7-9046-4830-8018-DF0598AD642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62B66AE5-08A5-416F-9CEB-6CCEE911647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66167</xdr:rowOff>
    </xdr:from>
    <xdr:to>
      <xdr:col>55</xdr:col>
      <xdr:colOff>50800</xdr:colOff>
      <xdr:row>105</xdr:row>
      <xdr:rowOff>167767</xdr:rowOff>
    </xdr:to>
    <xdr:sp macro="" textlink="">
      <xdr:nvSpPr>
        <xdr:cNvPr id="376" name="楕円 375">
          <a:extLst>
            <a:ext uri="{FF2B5EF4-FFF2-40B4-BE49-F238E27FC236}">
              <a16:creationId xmlns:a16="http://schemas.microsoft.com/office/drawing/2014/main" id="{C969D100-CAFD-4410-8E51-3A98812171EA}"/>
            </a:ext>
          </a:extLst>
        </xdr:cNvPr>
        <xdr:cNvSpPr/>
      </xdr:nvSpPr>
      <xdr:spPr>
        <a:xfrm>
          <a:off x="10426700" y="180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89044</xdr:rowOff>
    </xdr:from>
    <xdr:ext cx="469744" cy="259045"/>
    <xdr:sp macro="" textlink="">
      <xdr:nvSpPr>
        <xdr:cNvPr id="377" name="【市民会館】&#10;一人当たり面積該当値テキスト">
          <a:extLst>
            <a:ext uri="{FF2B5EF4-FFF2-40B4-BE49-F238E27FC236}">
              <a16:creationId xmlns:a16="http://schemas.microsoft.com/office/drawing/2014/main" id="{E1B4A061-AC71-4D18-83AE-3544EF5DC315}"/>
            </a:ext>
          </a:extLst>
        </xdr:cNvPr>
        <xdr:cNvSpPr txBox="1"/>
      </xdr:nvSpPr>
      <xdr:spPr>
        <a:xfrm>
          <a:off x="10515600" y="1791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79883</xdr:rowOff>
    </xdr:from>
    <xdr:to>
      <xdr:col>50</xdr:col>
      <xdr:colOff>165100</xdr:colOff>
      <xdr:row>106</xdr:row>
      <xdr:rowOff>10033</xdr:rowOff>
    </xdr:to>
    <xdr:sp macro="" textlink="">
      <xdr:nvSpPr>
        <xdr:cNvPr id="378" name="楕円 377">
          <a:extLst>
            <a:ext uri="{FF2B5EF4-FFF2-40B4-BE49-F238E27FC236}">
              <a16:creationId xmlns:a16="http://schemas.microsoft.com/office/drawing/2014/main" id="{747BBC32-305A-40BB-AAA6-2F00EC041641}"/>
            </a:ext>
          </a:extLst>
        </xdr:cNvPr>
        <xdr:cNvSpPr/>
      </xdr:nvSpPr>
      <xdr:spPr>
        <a:xfrm>
          <a:off x="9588500" y="1808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116967</xdr:rowOff>
    </xdr:from>
    <xdr:to>
      <xdr:col>55</xdr:col>
      <xdr:colOff>0</xdr:colOff>
      <xdr:row>105</xdr:row>
      <xdr:rowOff>130683</xdr:rowOff>
    </xdr:to>
    <xdr:cxnSp macro="">
      <xdr:nvCxnSpPr>
        <xdr:cNvPr id="379" name="直線コネクタ 378">
          <a:extLst>
            <a:ext uri="{FF2B5EF4-FFF2-40B4-BE49-F238E27FC236}">
              <a16:creationId xmlns:a16="http://schemas.microsoft.com/office/drawing/2014/main" id="{27F5FE23-3FEB-4BF0-974F-E401AEFAD532}"/>
            </a:ext>
          </a:extLst>
        </xdr:cNvPr>
        <xdr:cNvCxnSpPr/>
      </xdr:nvCxnSpPr>
      <xdr:spPr>
        <a:xfrm flipV="1">
          <a:off x="9639300" y="18119217"/>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94742</xdr:rowOff>
    </xdr:from>
    <xdr:to>
      <xdr:col>46</xdr:col>
      <xdr:colOff>38100</xdr:colOff>
      <xdr:row>106</xdr:row>
      <xdr:rowOff>24892</xdr:rowOff>
    </xdr:to>
    <xdr:sp macro="" textlink="">
      <xdr:nvSpPr>
        <xdr:cNvPr id="380" name="楕円 379">
          <a:extLst>
            <a:ext uri="{FF2B5EF4-FFF2-40B4-BE49-F238E27FC236}">
              <a16:creationId xmlns:a16="http://schemas.microsoft.com/office/drawing/2014/main" id="{72AA1AAF-B260-4699-AA62-12BD719FC31A}"/>
            </a:ext>
          </a:extLst>
        </xdr:cNvPr>
        <xdr:cNvSpPr/>
      </xdr:nvSpPr>
      <xdr:spPr>
        <a:xfrm>
          <a:off x="8699500" y="180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130683</xdr:rowOff>
    </xdr:from>
    <xdr:to>
      <xdr:col>50</xdr:col>
      <xdr:colOff>114300</xdr:colOff>
      <xdr:row>105</xdr:row>
      <xdr:rowOff>145542</xdr:rowOff>
    </xdr:to>
    <xdr:cxnSp macro="">
      <xdr:nvCxnSpPr>
        <xdr:cNvPr id="381" name="直線コネクタ 380">
          <a:extLst>
            <a:ext uri="{FF2B5EF4-FFF2-40B4-BE49-F238E27FC236}">
              <a16:creationId xmlns:a16="http://schemas.microsoft.com/office/drawing/2014/main" id="{7224E5DA-5B3C-4275-9A03-F26A5C3367B4}"/>
            </a:ext>
          </a:extLst>
        </xdr:cNvPr>
        <xdr:cNvCxnSpPr/>
      </xdr:nvCxnSpPr>
      <xdr:spPr>
        <a:xfrm flipV="1">
          <a:off x="8750300" y="1813293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107696</xdr:rowOff>
    </xdr:from>
    <xdr:to>
      <xdr:col>41</xdr:col>
      <xdr:colOff>101600</xdr:colOff>
      <xdr:row>106</xdr:row>
      <xdr:rowOff>37846</xdr:rowOff>
    </xdr:to>
    <xdr:sp macro="" textlink="">
      <xdr:nvSpPr>
        <xdr:cNvPr id="382" name="楕円 381">
          <a:extLst>
            <a:ext uri="{FF2B5EF4-FFF2-40B4-BE49-F238E27FC236}">
              <a16:creationId xmlns:a16="http://schemas.microsoft.com/office/drawing/2014/main" id="{3EAEF647-7539-4762-AE51-F3E49FFC2489}"/>
            </a:ext>
          </a:extLst>
        </xdr:cNvPr>
        <xdr:cNvSpPr/>
      </xdr:nvSpPr>
      <xdr:spPr>
        <a:xfrm>
          <a:off x="7810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145542</xdr:rowOff>
    </xdr:from>
    <xdr:to>
      <xdr:col>45</xdr:col>
      <xdr:colOff>177800</xdr:colOff>
      <xdr:row>105</xdr:row>
      <xdr:rowOff>158496</xdr:rowOff>
    </xdr:to>
    <xdr:cxnSp macro="">
      <xdr:nvCxnSpPr>
        <xdr:cNvPr id="383" name="直線コネクタ 382">
          <a:extLst>
            <a:ext uri="{FF2B5EF4-FFF2-40B4-BE49-F238E27FC236}">
              <a16:creationId xmlns:a16="http://schemas.microsoft.com/office/drawing/2014/main" id="{CA967FB9-4E36-4A25-B67B-C8FCF49F3E0B}"/>
            </a:ext>
          </a:extLst>
        </xdr:cNvPr>
        <xdr:cNvCxnSpPr/>
      </xdr:nvCxnSpPr>
      <xdr:spPr>
        <a:xfrm flipV="1">
          <a:off x="7861300" y="1814779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119126</xdr:rowOff>
    </xdr:from>
    <xdr:to>
      <xdr:col>36</xdr:col>
      <xdr:colOff>165100</xdr:colOff>
      <xdr:row>106</xdr:row>
      <xdr:rowOff>49276</xdr:rowOff>
    </xdr:to>
    <xdr:sp macro="" textlink="">
      <xdr:nvSpPr>
        <xdr:cNvPr id="384" name="楕円 383">
          <a:extLst>
            <a:ext uri="{FF2B5EF4-FFF2-40B4-BE49-F238E27FC236}">
              <a16:creationId xmlns:a16="http://schemas.microsoft.com/office/drawing/2014/main" id="{50FE6B79-A662-42D6-9D4D-119FEE7AB458}"/>
            </a:ext>
          </a:extLst>
        </xdr:cNvPr>
        <xdr:cNvSpPr/>
      </xdr:nvSpPr>
      <xdr:spPr>
        <a:xfrm>
          <a:off x="6921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158496</xdr:rowOff>
    </xdr:from>
    <xdr:to>
      <xdr:col>41</xdr:col>
      <xdr:colOff>50800</xdr:colOff>
      <xdr:row>105</xdr:row>
      <xdr:rowOff>169926</xdr:rowOff>
    </xdr:to>
    <xdr:cxnSp macro="">
      <xdr:nvCxnSpPr>
        <xdr:cNvPr id="385" name="直線コネクタ 384">
          <a:extLst>
            <a:ext uri="{FF2B5EF4-FFF2-40B4-BE49-F238E27FC236}">
              <a16:creationId xmlns:a16="http://schemas.microsoft.com/office/drawing/2014/main" id="{90DBB94E-2795-4AC2-923B-A97C4A838138}"/>
            </a:ext>
          </a:extLst>
        </xdr:cNvPr>
        <xdr:cNvCxnSpPr/>
      </xdr:nvCxnSpPr>
      <xdr:spPr>
        <a:xfrm flipV="1">
          <a:off x="6972300" y="181607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97553</xdr:rowOff>
    </xdr:from>
    <xdr:ext cx="469744" cy="259045"/>
    <xdr:sp macro="" textlink="">
      <xdr:nvSpPr>
        <xdr:cNvPr id="386" name="n_1aveValue【市民会館】&#10;一人当たり面積">
          <a:extLst>
            <a:ext uri="{FF2B5EF4-FFF2-40B4-BE49-F238E27FC236}">
              <a16:creationId xmlns:a16="http://schemas.microsoft.com/office/drawing/2014/main" id="{567160CE-6F55-4CBE-B3CA-5755F92E9851}"/>
            </a:ext>
          </a:extLst>
        </xdr:cNvPr>
        <xdr:cNvSpPr txBox="1"/>
      </xdr:nvSpPr>
      <xdr:spPr>
        <a:xfrm>
          <a:off x="9391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161562</xdr:rowOff>
    </xdr:from>
    <xdr:ext cx="469744" cy="259045"/>
    <xdr:sp macro="" textlink="">
      <xdr:nvSpPr>
        <xdr:cNvPr id="387" name="n_2aveValue【市民会館】&#10;一人当たり面積">
          <a:extLst>
            <a:ext uri="{FF2B5EF4-FFF2-40B4-BE49-F238E27FC236}">
              <a16:creationId xmlns:a16="http://schemas.microsoft.com/office/drawing/2014/main" id="{ED20D66D-BB9A-4073-9C7F-C5AD67767466}"/>
            </a:ext>
          </a:extLst>
        </xdr:cNvPr>
        <xdr:cNvSpPr txBox="1"/>
      </xdr:nvSpPr>
      <xdr:spPr>
        <a:xfrm>
          <a:off x="8515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123080</xdr:rowOff>
    </xdr:from>
    <xdr:ext cx="469744" cy="259045"/>
    <xdr:sp macro="" textlink="">
      <xdr:nvSpPr>
        <xdr:cNvPr id="388" name="n_3aveValue【市民会館】&#10;一人当たり面積">
          <a:extLst>
            <a:ext uri="{FF2B5EF4-FFF2-40B4-BE49-F238E27FC236}">
              <a16:creationId xmlns:a16="http://schemas.microsoft.com/office/drawing/2014/main" id="{CC7DD74B-AA5B-410C-8C54-B55365D192E2}"/>
            </a:ext>
          </a:extLst>
        </xdr:cNvPr>
        <xdr:cNvSpPr txBox="1"/>
      </xdr:nvSpPr>
      <xdr:spPr>
        <a:xfrm>
          <a:off x="7626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107459</xdr:rowOff>
    </xdr:from>
    <xdr:ext cx="469744" cy="259045"/>
    <xdr:sp macro="" textlink="">
      <xdr:nvSpPr>
        <xdr:cNvPr id="389" name="n_4aveValue【市民会館】&#10;一人当たり面積">
          <a:extLst>
            <a:ext uri="{FF2B5EF4-FFF2-40B4-BE49-F238E27FC236}">
              <a16:creationId xmlns:a16="http://schemas.microsoft.com/office/drawing/2014/main" id="{3BFE2824-B9B8-4C5F-BCE2-1323E17C7245}"/>
            </a:ext>
          </a:extLst>
        </xdr:cNvPr>
        <xdr:cNvSpPr txBox="1"/>
      </xdr:nvSpPr>
      <xdr:spPr>
        <a:xfrm>
          <a:off x="6737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26560</xdr:rowOff>
    </xdr:from>
    <xdr:ext cx="469744" cy="259045"/>
    <xdr:sp macro="" textlink="">
      <xdr:nvSpPr>
        <xdr:cNvPr id="390" name="n_1mainValue【市民会館】&#10;一人当たり面積">
          <a:extLst>
            <a:ext uri="{FF2B5EF4-FFF2-40B4-BE49-F238E27FC236}">
              <a16:creationId xmlns:a16="http://schemas.microsoft.com/office/drawing/2014/main" id="{0B202616-5E16-4BB1-9697-ADD52BBDEB53}"/>
            </a:ext>
          </a:extLst>
        </xdr:cNvPr>
        <xdr:cNvSpPr txBox="1"/>
      </xdr:nvSpPr>
      <xdr:spPr>
        <a:xfrm>
          <a:off x="9391727" y="1785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41419</xdr:rowOff>
    </xdr:from>
    <xdr:ext cx="469744" cy="259045"/>
    <xdr:sp macro="" textlink="">
      <xdr:nvSpPr>
        <xdr:cNvPr id="391" name="n_2mainValue【市民会館】&#10;一人当たり面積">
          <a:extLst>
            <a:ext uri="{FF2B5EF4-FFF2-40B4-BE49-F238E27FC236}">
              <a16:creationId xmlns:a16="http://schemas.microsoft.com/office/drawing/2014/main" id="{4F7FC128-FDB5-4E47-AB21-37E0099DFFBD}"/>
            </a:ext>
          </a:extLst>
        </xdr:cNvPr>
        <xdr:cNvSpPr txBox="1"/>
      </xdr:nvSpPr>
      <xdr:spPr>
        <a:xfrm>
          <a:off x="8515427" y="178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54373</xdr:rowOff>
    </xdr:from>
    <xdr:ext cx="469744" cy="259045"/>
    <xdr:sp macro="" textlink="">
      <xdr:nvSpPr>
        <xdr:cNvPr id="392" name="n_3mainValue【市民会館】&#10;一人当たり面積">
          <a:extLst>
            <a:ext uri="{FF2B5EF4-FFF2-40B4-BE49-F238E27FC236}">
              <a16:creationId xmlns:a16="http://schemas.microsoft.com/office/drawing/2014/main" id="{674944B0-8399-4852-8501-9D24DE83E409}"/>
            </a:ext>
          </a:extLst>
        </xdr:cNvPr>
        <xdr:cNvSpPr txBox="1"/>
      </xdr:nvSpPr>
      <xdr:spPr>
        <a:xfrm>
          <a:off x="76264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65803</xdr:rowOff>
    </xdr:from>
    <xdr:ext cx="469744" cy="259045"/>
    <xdr:sp macro="" textlink="">
      <xdr:nvSpPr>
        <xdr:cNvPr id="393" name="n_4mainValue【市民会館】&#10;一人当たり面積">
          <a:extLst>
            <a:ext uri="{FF2B5EF4-FFF2-40B4-BE49-F238E27FC236}">
              <a16:creationId xmlns:a16="http://schemas.microsoft.com/office/drawing/2014/main" id="{FD375ED8-94A0-4801-987E-238859A624CE}"/>
            </a:ext>
          </a:extLst>
        </xdr:cNvPr>
        <xdr:cNvSpPr txBox="1"/>
      </xdr:nvSpPr>
      <xdr:spPr>
        <a:xfrm>
          <a:off x="6737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AEF46D1C-0551-4123-A482-5B80481080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EACAF838-7F4E-44F2-80FC-F4BA8EE01D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BC40669A-A714-472B-AB00-20B42747287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A14FB6A7-AF32-4FAD-848F-E7FE4C1CAF0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D8EA1294-7696-439D-A3DD-84314D5FDDA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F2C9733C-2152-451E-B07B-943C0198BE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15F0FFBD-BD57-468E-9334-1D75130FA8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196915AA-ACEA-40A4-A82F-AE53163CCFB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E914482B-9B61-4DAD-84A2-C311A9A654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9843CC2A-81E3-4BF1-B896-5FF0CACBC42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667A6508-D6C7-432F-90CA-CB704131F6A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A8ABB274-FBD7-4515-ADB0-7E68AC2195E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C98AF240-0445-4E90-B20D-BA9C5A2D271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AB1A71CE-4A83-40FE-B3C4-A40E859E43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6A4857E9-8FFD-4A36-84A4-1EE68C6B22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754B67FF-4C82-4608-8C67-7BBF135A2C9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5FAAE7CF-5C68-4644-B787-DE527AF9446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B16A6AE2-C6F4-46D5-B5CD-C3F64391B97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485C0DF3-FB3B-4587-A4D3-D3564EDED9C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F6DB54EA-5E0D-4130-9E4D-12E3F082F4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97C6036E-E8A8-496B-8444-09E15FCB90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65C35B6C-85D9-4C95-BE57-0EFA2C144E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A838B4A7-65E8-4332-8BCB-5EA4748A2F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72DFD2B2-A3F7-4B75-B0B8-ADBE635E2F4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53539B86-E7EE-4940-AB65-E473186EC0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37CA438A-1CBA-44EF-B16E-7DBEE4108B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E367BC32-E233-4BED-958E-8F3A55DBC5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80DDFEBD-1B86-49A1-9E43-8D5D32DD96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17086244-8432-4B03-ABDB-333D629FE9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F8153138-3347-4B88-98E4-06C562D907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2DCCA5B9-4EF1-4A54-9745-FD9299D5AB1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6C5A7C79-0852-4417-B770-59D766C2C3C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D99BC217-D041-49B9-B5B8-50B707523B8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3DF0CB1E-C934-4D05-96F9-B97D223CC36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A7C460EB-FB13-4F01-BE7F-262ACDC992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F79B8CBC-A987-47FC-9241-50925E2721A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C4D21968-2F21-44B5-BC6B-92A5309189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9D870347-A6AA-45FB-81D2-9392B72736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2E3C9F7F-950D-4625-A012-2477DEBC81C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BA4A3F33-23A0-4F56-9388-7AE0C51422D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ACA80112-7168-4CF1-9843-C138B3D44DA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CFB4A430-1291-4D01-864F-D3170B49C55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E62971C9-CE48-411B-A487-DB065BE1D76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7" name="直線コネクタ 436">
          <a:extLst>
            <a:ext uri="{FF2B5EF4-FFF2-40B4-BE49-F238E27FC236}">
              <a16:creationId xmlns:a16="http://schemas.microsoft.com/office/drawing/2014/main" id="{B77BF630-E398-4A0E-8947-A271E75801D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8" name="テキスト ボックス 437">
          <a:extLst>
            <a:ext uri="{FF2B5EF4-FFF2-40B4-BE49-F238E27FC236}">
              <a16:creationId xmlns:a16="http://schemas.microsoft.com/office/drawing/2014/main" id="{C63AD505-3013-4087-98E2-25F3B40E924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9" name="直線コネクタ 438">
          <a:extLst>
            <a:ext uri="{FF2B5EF4-FFF2-40B4-BE49-F238E27FC236}">
              <a16:creationId xmlns:a16="http://schemas.microsoft.com/office/drawing/2014/main" id="{A3B5C26E-9DEF-4C81-B3EF-CE36B6EE581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0" name="テキスト ボックス 439">
          <a:extLst>
            <a:ext uri="{FF2B5EF4-FFF2-40B4-BE49-F238E27FC236}">
              <a16:creationId xmlns:a16="http://schemas.microsoft.com/office/drawing/2014/main" id="{AE0BD437-4AC8-4707-9F6B-084518BB448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1" name="直線コネクタ 440">
          <a:extLst>
            <a:ext uri="{FF2B5EF4-FFF2-40B4-BE49-F238E27FC236}">
              <a16:creationId xmlns:a16="http://schemas.microsoft.com/office/drawing/2014/main" id="{DFAF7EA9-D9A7-41FE-AF0B-9BA9D0B62FA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2" name="テキスト ボックス 441">
          <a:extLst>
            <a:ext uri="{FF2B5EF4-FFF2-40B4-BE49-F238E27FC236}">
              <a16:creationId xmlns:a16="http://schemas.microsoft.com/office/drawing/2014/main" id="{2A76487A-5A49-44E2-912E-20DF78D12AD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3" name="直線コネクタ 442">
          <a:extLst>
            <a:ext uri="{FF2B5EF4-FFF2-40B4-BE49-F238E27FC236}">
              <a16:creationId xmlns:a16="http://schemas.microsoft.com/office/drawing/2014/main" id="{E486D988-EC78-4B52-A639-94406F47014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4" name="テキスト ボックス 443">
          <a:extLst>
            <a:ext uri="{FF2B5EF4-FFF2-40B4-BE49-F238E27FC236}">
              <a16:creationId xmlns:a16="http://schemas.microsoft.com/office/drawing/2014/main" id="{D28802C6-A016-4267-A774-36086E50E36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5" name="直線コネクタ 444">
          <a:extLst>
            <a:ext uri="{FF2B5EF4-FFF2-40B4-BE49-F238E27FC236}">
              <a16:creationId xmlns:a16="http://schemas.microsoft.com/office/drawing/2014/main" id="{3EF14071-7A28-4300-B904-A06016122BB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6" name="テキスト ボックス 445">
          <a:extLst>
            <a:ext uri="{FF2B5EF4-FFF2-40B4-BE49-F238E27FC236}">
              <a16:creationId xmlns:a16="http://schemas.microsoft.com/office/drawing/2014/main" id="{6B600072-CFF7-4000-ACB9-27B8688B2674}"/>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a:extLst>
            <a:ext uri="{FF2B5EF4-FFF2-40B4-BE49-F238E27FC236}">
              <a16:creationId xmlns:a16="http://schemas.microsoft.com/office/drawing/2014/main" id="{A63803A3-50DB-463F-A8DF-C6383B9B545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a:extLst>
            <a:ext uri="{FF2B5EF4-FFF2-40B4-BE49-F238E27FC236}">
              <a16:creationId xmlns:a16="http://schemas.microsoft.com/office/drawing/2014/main" id="{C8C0D22F-83E8-4E3A-AF06-BEC91EE17D4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13970</xdr:rowOff>
    </xdr:from>
    <xdr:to>
      <xdr:col>85</xdr:col>
      <xdr:colOff>126364</xdr:colOff>
      <xdr:row>85</xdr:row>
      <xdr:rowOff>31750</xdr:rowOff>
    </xdr:to>
    <xdr:cxnSp macro="">
      <xdr:nvCxnSpPr>
        <xdr:cNvPr id="449" name="直線コネクタ 448">
          <a:extLst>
            <a:ext uri="{FF2B5EF4-FFF2-40B4-BE49-F238E27FC236}">
              <a16:creationId xmlns:a16="http://schemas.microsoft.com/office/drawing/2014/main" id="{13558F13-ACFD-438D-B2AB-C526F7571BF1}"/>
            </a:ext>
          </a:extLst>
        </xdr:cNvPr>
        <xdr:cNvCxnSpPr/>
      </xdr:nvCxnSpPr>
      <xdr:spPr>
        <a:xfrm flipV="1">
          <a:off x="16318864" y="13387070"/>
          <a:ext cx="0" cy="121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0" name="【消防施設】&#10;有形固定資産減価償却率最小値テキスト">
          <a:extLst>
            <a:ext uri="{FF2B5EF4-FFF2-40B4-BE49-F238E27FC236}">
              <a16:creationId xmlns:a16="http://schemas.microsoft.com/office/drawing/2014/main" id="{1CB66957-5EC2-47D9-8E0A-911DBEBA14F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1" name="直線コネクタ 450">
          <a:extLst>
            <a:ext uri="{FF2B5EF4-FFF2-40B4-BE49-F238E27FC236}">
              <a16:creationId xmlns:a16="http://schemas.microsoft.com/office/drawing/2014/main" id="{7D56BBC1-433A-43DA-A631-D8EBD89A120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132097</xdr:rowOff>
    </xdr:from>
    <xdr:ext cx="340478" cy="259045"/>
    <xdr:sp macro="" textlink="">
      <xdr:nvSpPr>
        <xdr:cNvPr id="452" name="【消防施設】&#10;有形固定資産減価償却率最大値テキスト">
          <a:extLst>
            <a:ext uri="{FF2B5EF4-FFF2-40B4-BE49-F238E27FC236}">
              <a16:creationId xmlns:a16="http://schemas.microsoft.com/office/drawing/2014/main" id="{058EE0D8-4CA1-4E1E-9891-A6356F0F330E}"/>
            </a:ext>
          </a:extLst>
        </xdr:cNvPr>
        <xdr:cNvSpPr txBox="1"/>
      </xdr:nvSpPr>
      <xdr:spPr>
        <a:xfrm>
          <a:off x="16357600" y="13162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xdr:rowOff>
    </xdr:from>
    <xdr:to>
      <xdr:col>86</xdr:col>
      <xdr:colOff>25400</xdr:colOff>
      <xdr:row>78</xdr:row>
      <xdr:rowOff>13970</xdr:rowOff>
    </xdr:to>
    <xdr:cxnSp macro="">
      <xdr:nvCxnSpPr>
        <xdr:cNvPr id="453" name="直線コネクタ 452">
          <a:extLst>
            <a:ext uri="{FF2B5EF4-FFF2-40B4-BE49-F238E27FC236}">
              <a16:creationId xmlns:a16="http://schemas.microsoft.com/office/drawing/2014/main" id="{5CC27AE3-1EE0-4FFF-ABB1-5BCE66399E01}"/>
            </a:ext>
          </a:extLst>
        </xdr:cNvPr>
        <xdr:cNvCxnSpPr/>
      </xdr:nvCxnSpPr>
      <xdr:spPr>
        <a:xfrm>
          <a:off x="16230600" y="1338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68597</xdr:rowOff>
    </xdr:from>
    <xdr:ext cx="405111" cy="259045"/>
    <xdr:sp macro="" textlink="">
      <xdr:nvSpPr>
        <xdr:cNvPr id="454" name="【消防施設】&#10;有形固定資産減価償却率平均値テキスト">
          <a:extLst>
            <a:ext uri="{FF2B5EF4-FFF2-40B4-BE49-F238E27FC236}">
              <a16:creationId xmlns:a16="http://schemas.microsoft.com/office/drawing/2014/main" id="{CDDAB011-CA8D-4413-94FA-2153ADF8DA26}"/>
            </a:ext>
          </a:extLst>
        </xdr:cNvPr>
        <xdr:cNvSpPr txBox="1"/>
      </xdr:nvSpPr>
      <xdr:spPr>
        <a:xfrm>
          <a:off x="16357600" y="1412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455" name="フローチャート: 判断 454">
          <a:extLst>
            <a:ext uri="{FF2B5EF4-FFF2-40B4-BE49-F238E27FC236}">
              <a16:creationId xmlns:a16="http://schemas.microsoft.com/office/drawing/2014/main" id="{7A67CAAB-342E-4DFA-9A87-3D2D0621F204}"/>
            </a:ext>
          </a:extLst>
        </xdr:cNvPr>
        <xdr:cNvSpPr/>
      </xdr:nvSpPr>
      <xdr:spPr>
        <a:xfrm>
          <a:off x="16268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56" name="フローチャート: 判断 455">
          <a:extLst>
            <a:ext uri="{FF2B5EF4-FFF2-40B4-BE49-F238E27FC236}">
              <a16:creationId xmlns:a16="http://schemas.microsoft.com/office/drawing/2014/main" id="{66A88E70-FF5D-49D1-94D7-B4FF0A6F65E2}"/>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457" name="フローチャート: 判断 456">
          <a:extLst>
            <a:ext uri="{FF2B5EF4-FFF2-40B4-BE49-F238E27FC236}">
              <a16:creationId xmlns:a16="http://schemas.microsoft.com/office/drawing/2014/main" id="{B09B0734-5432-49D7-8CAE-805920A9EC3E}"/>
            </a:ext>
          </a:extLst>
        </xdr:cNvPr>
        <xdr:cNvSpPr/>
      </xdr:nvSpPr>
      <xdr:spPr>
        <a:xfrm>
          <a:off x="1454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458" name="フローチャート: 判断 457">
          <a:extLst>
            <a:ext uri="{FF2B5EF4-FFF2-40B4-BE49-F238E27FC236}">
              <a16:creationId xmlns:a16="http://schemas.microsoft.com/office/drawing/2014/main" id="{5831E89D-3D5E-4243-A0FB-B279191C2B83}"/>
            </a:ext>
          </a:extLst>
        </xdr:cNvPr>
        <xdr:cNvSpPr/>
      </xdr:nvSpPr>
      <xdr:spPr>
        <a:xfrm>
          <a:off x="13652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459" name="フローチャート: 判断 458">
          <a:extLst>
            <a:ext uri="{FF2B5EF4-FFF2-40B4-BE49-F238E27FC236}">
              <a16:creationId xmlns:a16="http://schemas.microsoft.com/office/drawing/2014/main" id="{9141F8C6-844E-437D-B63B-B3294FFEDF5C}"/>
            </a:ext>
          </a:extLst>
        </xdr:cNvPr>
        <xdr:cNvSpPr/>
      </xdr:nvSpPr>
      <xdr:spPr>
        <a:xfrm>
          <a:off x="12763500" y="140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15EF4305-6252-499F-B71D-3E31E9E1BB0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104B0304-6D3D-4F1B-BAD0-825F817EAA4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8B7CF768-C607-4A89-898A-96957942F05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77A98A3B-2E5D-428F-AE32-77796F7F755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8E160095-0C00-43F5-A357-46FC74E8DBB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105411</xdr:rowOff>
    </xdr:from>
    <xdr:to>
      <xdr:col>85</xdr:col>
      <xdr:colOff>177800</xdr:colOff>
      <xdr:row>79</xdr:row>
      <xdr:rowOff>35561</xdr:rowOff>
    </xdr:to>
    <xdr:sp macro="" textlink="">
      <xdr:nvSpPr>
        <xdr:cNvPr id="465" name="楕円 464">
          <a:extLst>
            <a:ext uri="{FF2B5EF4-FFF2-40B4-BE49-F238E27FC236}">
              <a16:creationId xmlns:a16="http://schemas.microsoft.com/office/drawing/2014/main" id="{FDC9AC36-C52A-4F8E-9CD8-45A80D8B0BDC}"/>
            </a:ext>
          </a:extLst>
        </xdr:cNvPr>
        <xdr:cNvSpPr/>
      </xdr:nvSpPr>
      <xdr:spPr>
        <a:xfrm>
          <a:off x="162687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128288</xdr:rowOff>
    </xdr:from>
    <xdr:ext cx="405111" cy="259045"/>
    <xdr:sp macro="" textlink="">
      <xdr:nvSpPr>
        <xdr:cNvPr id="466" name="【消防施設】&#10;有形固定資産減価償却率該当値テキスト">
          <a:extLst>
            <a:ext uri="{FF2B5EF4-FFF2-40B4-BE49-F238E27FC236}">
              <a16:creationId xmlns:a16="http://schemas.microsoft.com/office/drawing/2014/main" id="{7A036645-542A-4DBC-87CB-C086349BF387}"/>
            </a:ext>
          </a:extLst>
        </xdr:cNvPr>
        <xdr:cNvSpPr txBox="1"/>
      </xdr:nvSpPr>
      <xdr:spPr>
        <a:xfrm>
          <a:off x="16357600"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57150</xdr:rowOff>
    </xdr:from>
    <xdr:to>
      <xdr:col>81</xdr:col>
      <xdr:colOff>101600</xdr:colOff>
      <xdr:row>78</xdr:row>
      <xdr:rowOff>158750</xdr:rowOff>
    </xdr:to>
    <xdr:sp macro="" textlink="">
      <xdr:nvSpPr>
        <xdr:cNvPr id="467" name="楕円 466">
          <a:extLst>
            <a:ext uri="{FF2B5EF4-FFF2-40B4-BE49-F238E27FC236}">
              <a16:creationId xmlns:a16="http://schemas.microsoft.com/office/drawing/2014/main" id="{8EF8733B-9B4A-4F8B-BA10-88D836D99747}"/>
            </a:ext>
          </a:extLst>
        </xdr:cNvPr>
        <xdr:cNvSpPr/>
      </xdr:nvSpPr>
      <xdr:spPr>
        <a:xfrm>
          <a:off x="15430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107950</xdr:rowOff>
    </xdr:from>
    <xdr:to>
      <xdr:col>85</xdr:col>
      <xdr:colOff>127000</xdr:colOff>
      <xdr:row>78</xdr:row>
      <xdr:rowOff>156211</xdr:rowOff>
    </xdr:to>
    <xdr:cxnSp macro="">
      <xdr:nvCxnSpPr>
        <xdr:cNvPr id="468" name="直線コネクタ 467">
          <a:extLst>
            <a:ext uri="{FF2B5EF4-FFF2-40B4-BE49-F238E27FC236}">
              <a16:creationId xmlns:a16="http://schemas.microsoft.com/office/drawing/2014/main" id="{9AB5194E-33F8-442F-A8D5-1830DDFA77CE}"/>
            </a:ext>
          </a:extLst>
        </xdr:cNvPr>
        <xdr:cNvCxnSpPr/>
      </xdr:nvCxnSpPr>
      <xdr:spPr>
        <a:xfrm>
          <a:off x="15481300" y="134810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7620</xdr:rowOff>
    </xdr:from>
    <xdr:to>
      <xdr:col>76</xdr:col>
      <xdr:colOff>165100</xdr:colOff>
      <xdr:row>78</xdr:row>
      <xdr:rowOff>109220</xdr:rowOff>
    </xdr:to>
    <xdr:sp macro="" textlink="">
      <xdr:nvSpPr>
        <xdr:cNvPr id="469" name="楕円 468">
          <a:extLst>
            <a:ext uri="{FF2B5EF4-FFF2-40B4-BE49-F238E27FC236}">
              <a16:creationId xmlns:a16="http://schemas.microsoft.com/office/drawing/2014/main" id="{B01BFD8B-8BBE-41FD-817C-6C54B1C5F275}"/>
            </a:ext>
          </a:extLst>
        </xdr:cNvPr>
        <xdr:cNvSpPr/>
      </xdr:nvSpPr>
      <xdr:spPr>
        <a:xfrm>
          <a:off x="14541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58420</xdr:rowOff>
    </xdr:from>
    <xdr:to>
      <xdr:col>81</xdr:col>
      <xdr:colOff>50800</xdr:colOff>
      <xdr:row>78</xdr:row>
      <xdr:rowOff>107950</xdr:rowOff>
    </xdr:to>
    <xdr:cxnSp macro="">
      <xdr:nvCxnSpPr>
        <xdr:cNvPr id="470" name="直線コネクタ 469">
          <a:extLst>
            <a:ext uri="{FF2B5EF4-FFF2-40B4-BE49-F238E27FC236}">
              <a16:creationId xmlns:a16="http://schemas.microsoft.com/office/drawing/2014/main" id="{A2F6032A-C5DE-4B63-9D86-DA18998DFF7D}"/>
            </a:ext>
          </a:extLst>
        </xdr:cNvPr>
        <xdr:cNvCxnSpPr/>
      </xdr:nvCxnSpPr>
      <xdr:spPr>
        <a:xfrm>
          <a:off x="14592300" y="134315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130811</xdr:rowOff>
    </xdr:from>
    <xdr:to>
      <xdr:col>72</xdr:col>
      <xdr:colOff>38100</xdr:colOff>
      <xdr:row>78</xdr:row>
      <xdr:rowOff>60961</xdr:rowOff>
    </xdr:to>
    <xdr:sp macro="" textlink="">
      <xdr:nvSpPr>
        <xdr:cNvPr id="471" name="楕円 470">
          <a:extLst>
            <a:ext uri="{FF2B5EF4-FFF2-40B4-BE49-F238E27FC236}">
              <a16:creationId xmlns:a16="http://schemas.microsoft.com/office/drawing/2014/main" id="{76941451-D8BF-4CE3-8D9B-847DDDB68DB4}"/>
            </a:ext>
          </a:extLst>
        </xdr:cNvPr>
        <xdr:cNvSpPr/>
      </xdr:nvSpPr>
      <xdr:spPr>
        <a:xfrm>
          <a:off x="13652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10161</xdr:rowOff>
    </xdr:from>
    <xdr:to>
      <xdr:col>76</xdr:col>
      <xdr:colOff>114300</xdr:colOff>
      <xdr:row>78</xdr:row>
      <xdr:rowOff>58420</xdr:rowOff>
    </xdr:to>
    <xdr:cxnSp macro="">
      <xdr:nvCxnSpPr>
        <xdr:cNvPr id="472" name="直線コネクタ 471">
          <a:extLst>
            <a:ext uri="{FF2B5EF4-FFF2-40B4-BE49-F238E27FC236}">
              <a16:creationId xmlns:a16="http://schemas.microsoft.com/office/drawing/2014/main" id="{5622F51A-7C38-490C-90CF-2B7ECC0CA142}"/>
            </a:ext>
          </a:extLst>
        </xdr:cNvPr>
        <xdr:cNvCxnSpPr/>
      </xdr:nvCxnSpPr>
      <xdr:spPr>
        <a:xfrm>
          <a:off x="13703300" y="133832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82550</xdr:rowOff>
    </xdr:from>
    <xdr:to>
      <xdr:col>67</xdr:col>
      <xdr:colOff>101600</xdr:colOff>
      <xdr:row>78</xdr:row>
      <xdr:rowOff>12700</xdr:rowOff>
    </xdr:to>
    <xdr:sp macro="" textlink="">
      <xdr:nvSpPr>
        <xdr:cNvPr id="473" name="楕円 472">
          <a:extLst>
            <a:ext uri="{FF2B5EF4-FFF2-40B4-BE49-F238E27FC236}">
              <a16:creationId xmlns:a16="http://schemas.microsoft.com/office/drawing/2014/main" id="{A3033336-BDC3-46B8-A46E-6B88B5078464}"/>
            </a:ext>
          </a:extLst>
        </xdr:cNvPr>
        <xdr:cNvSpPr/>
      </xdr:nvSpPr>
      <xdr:spPr>
        <a:xfrm>
          <a:off x="1276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133350</xdr:rowOff>
    </xdr:from>
    <xdr:to>
      <xdr:col>71</xdr:col>
      <xdr:colOff>177800</xdr:colOff>
      <xdr:row>78</xdr:row>
      <xdr:rowOff>10161</xdr:rowOff>
    </xdr:to>
    <xdr:cxnSp macro="">
      <xdr:nvCxnSpPr>
        <xdr:cNvPr id="474" name="直線コネクタ 473">
          <a:extLst>
            <a:ext uri="{FF2B5EF4-FFF2-40B4-BE49-F238E27FC236}">
              <a16:creationId xmlns:a16="http://schemas.microsoft.com/office/drawing/2014/main" id="{0119E4C7-6EC9-4F55-8D05-5936A7C94462}"/>
            </a:ext>
          </a:extLst>
        </xdr:cNvPr>
        <xdr:cNvCxnSpPr/>
      </xdr:nvCxnSpPr>
      <xdr:spPr>
        <a:xfrm>
          <a:off x="12814300" y="1333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475" name="n_1aveValue【消防施設】&#10;有形固定資産減価償却率">
          <a:extLst>
            <a:ext uri="{FF2B5EF4-FFF2-40B4-BE49-F238E27FC236}">
              <a16:creationId xmlns:a16="http://schemas.microsoft.com/office/drawing/2014/main" id="{47C26C82-90A1-42A7-997D-DF1CCFE33C1A}"/>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92727</xdr:rowOff>
    </xdr:from>
    <xdr:ext cx="405111" cy="259045"/>
    <xdr:sp macro="" textlink="">
      <xdr:nvSpPr>
        <xdr:cNvPr id="476" name="n_2aveValue【消防施設】&#10;有形固定資産減価償却率">
          <a:extLst>
            <a:ext uri="{FF2B5EF4-FFF2-40B4-BE49-F238E27FC236}">
              <a16:creationId xmlns:a16="http://schemas.microsoft.com/office/drawing/2014/main" id="{FBDCF791-A86B-4A50-8EC7-1C5120A5BF38}"/>
            </a:ext>
          </a:extLst>
        </xdr:cNvPr>
        <xdr:cNvSpPr txBox="1"/>
      </xdr:nvSpPr>
      <xdr:spPr>
        <a:xfrm>
          <a:off x="14389744" y="1415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59707</xdr:rowOff>
    </xdr:from>
    <xdr:ext cx="405111" cy="259045"/>
    <xdr:sp macro="" textlink="">
      <xdr:nvSpPr>
        <xdr:cNvPr id="477" name="n_3aveValue【消防施設】&#10;有形固定資産減価償却率">
          <a:extLst>
            <a:ext uri="{FF2B5EF4-FFF2-40B4-BE49-F238E27FC236}">
              <a16:creationId xmlns:a16="http://schemas.microsoft.com/office/drawing/2014/main" id="{42BBE413-E3D4-4C84-AE90-C7709B909FB9}"/>
            </a:ext>
          </a:extLst>
        </xdr:cNvPr>
        <xdr:cNvSpPr txBox="1"/>
      </xdr:nvSpPr>
      <xdr:spPr>
        <a:xfrm>
          <a:off x="13500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63516</xdr:rowOff>
    </xdr:from>
    <xdr:ext cx="405111" cy="259045"/>
    <xdr:sp macro="" textlink="">
      <xdr:nvSpPr>
        <xdr:cNvPr id="478" name="n_4aveValue【消防施設】&#10;有形固定資産減価償却率">
          <a:extLst>
            <a:ext uri="{FF2B5EF4-FFF2-40B4-BE49-F238E27FC236}">
              <a16:creationId xmlns:a16="http://schemas.microsoft.com/office/drawing/2014/main" id="{DD0F226C-1DA0-4B52-A220-F71443399AF6}"/>
            </a:ext>
          </a:extLst>
        </xdr:cNvPr>
        <xdr:cNvSpPr txBox="1"/>
      </xdr:nvSpPr>
      <xdr:spPr>
        <a:xfrm>
          <a:off x="12611744" y="1412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3827</xdr:rowOff>
    </xdr:from>
    <xdr:ext cx="405111" cy="259045"/>
    <xdr:sp macro="" textlink="">
      <xdr:nvSpPr>
        <xdr:cNvPr id="479" name="n_1mainValue【消防施設】&#10;有形固定資産減価償却率">
          <a:extLst>
            <a:ext uri="{FF2B5EF4-FFF2-40B4-BE49-F238E27FC236}">
              <a16:creationId xmlns:a16="http://schemas.microsoft.com/office/drawing/2014/main" id="{B3EF557E-0EB2-49A6-828D-F498B1163A5E}"/>
            </a:ext>
          </a:extLst>
        </xdr:cNvPr>
        <xdr:cNvSpPr txBox="1"/>
      </xdr:nvSpPr>
      <xdr:spPr>
        <a:xfrm>
          <a:off x="15266044"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125747</xdr:rowOff>
    </xdr:from>
    <xdr:ext cx="340478" cy="259045"/>
    <xdr:sp macro="" textlink="">
      <xdr:nvSpPr>
        <xdr:cNvPr id="480" name="n_2mainValue【消防施設】&#10;有形固定資産減価償却率">
          <a:extLst>
            <a:ext uri="{FF2B5EF4-FFF2-40B4-BE49-F238E27FC236}">
              <a16:creationId xmlns:a16="http://schemas.microsoft.com/office/drawing/2014/main" id="{3D5786AD-4AF0-43C2-A89D-61B084F380E9}"/>
            </a:ext>
          </a:extLst>
        </xdr:cNvPr>
        <xdr:cNvSpPr txBox="1"/>
      </xdr:nvSpPr>
      <xdr:spPr>
        <a:xfrm>
          <a:off x="14422061" y="13155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77488</xdr:rowOff>
    </xdr:from>
    <xdr:ext cx="340478" cy="259045"/>
    <xdr:sp macro="" textlink="">
      <xdr:nvSpPr>
        <xdr:cNvPr id="481" name="n_3mainValue【消防施設】&#10;有形固定資産減価償却率">
          <a:extLst>
            <a:ext uri="{FF2B5EF4-FFF2-40B4-BE49-F238E27FC236}">
              <a16:creationId xmlns:a16="http://schemas.microsoft.com/office/drawing/2014/main" id="{C5E38234-52E4-46FB-9414-2D195CC4B57D}"/>
            </a:ext>
          </a:extLst>
        </xdr:cNvPr>
        <xdr:cNvSpPr txBox="1"/>
      </xdr:nvSpPr>
      <xdr:spPr>
        <a:xfrm>
          <a:off x="13533061" y="131076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29227</xdr:rowOff>
    </xdr:from>
    <xdr:ext cx="340478" cy="259045"/>
    <xdr:sp macro="" textlink="">
      <xdr:nvSpPr>
        <xdr:cNvPr id="482" name="n_4mainValue【消防施設】&#10;有形固定資産減価償却率">
          <a:extLst>
            <a:ext uri="{FF2B5EF4-FFF2-40B4-BE49-F238E27FC236}">
              <a16:creationId xmlns:a16="http://schemas.microsoft.com/office/drawing/2014/main" id="{88D186AF-71A8-421B-B6D3-D47573833E0C}"/>
            </a:ext>
          </a:extLst>
        </xdr:cNvPr>
        <xdr:cNvSpPr txBox="1"/>
      </xdr:nvSpPr>
      <xdr:spPr>
        <a:xfrm>
          <a:off x="12644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a:extLst>
            <a:ext uri="{FF2B5EF4-FFF2-40B4-BE49-F238E27FC236}">
              <a16:creationId xmlns:a16="http://schemas.microsoft.com/office/drawing/2014/main" id="{74B56605-F778-47AF-9FC9-4FC752C987E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a:extLst>
            <a:ext uri="{FF2B5EF4-FFF2-40B4-BE49-F238E27FC236}">
              <a16:creationId xmlns:a16="http://schemas.microsoft.com/office/drawing/2014/main" id="{33320CD4-9E79-487E-8770-165FAA10B81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a:extLst>
            <a:ext uri="{FF2B5EF4-FFF2-40B4-BE49-F238E27FC236}">
              <a16:creationId xmlns:a16="http://schemas.microsoft.com/office/drawing/2014/main" id="{5BEF1E25-C5C3-4F99-9ECE-4890B2CCA86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a:extLst>
            <a:ext uri="{FF2B5EF4-FFF2-40B4-BE49-F238E27FC236}">
              <a16:creationId xmlns:a16="http://schemas.microsoft.com/office/drawing/2014/main" id="{0D1BC8B9-16B8-4739-839A-A9CEB6FFA7D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a:extLst>
            <a:ext uri="{FF2B5EF4-FFF2-40B4-BE49-F238E27FC236}">
              <a16:creationId xmlns:a16="http://schemas.microsoft.com/office/drawing/2014/main" id="{0168E9BE-189E-4EDF-B34E-202E6700B87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a:extLst>
            <a:ext uri="{FF2B5EF4-FFF2-40B4-BE49-F238E27FC236}">
              <a16:creationId xmlns:a16="http://schemas.microsoft.com/office/drawing/2014/main" id="{860AD02F-7FF9-4363-8BAC-8035ABB979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a:extLst>
            <a:ext uri="{FF2B5EF4-FFF2-40B4-BE49-F238E27FC236}">
              <a16:creationId xmlns:a16="http://schemas.microsoft.com/office/drawing/2014/main" id="{3842AB2C-EF6A-42F3-A0C5-5EAD487A9C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a:extLst>
            <a:ext uri="{FF2B5EF4-FFF2-40B4-BE49-F238E27FC236}">
              <a16:creationId xmlns:a16="http://schemas.microsoft.com/office/drawing/2014/main" id="{736AD434-94C4-4B3F-A772-0F33C55378B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a:extLst>
            <a:ext uri="{FF2B5EF4-FFF2-40B4-BE49-F238E27FC236}">
              <a16:creationId xmlns:a16="http://schemas.microsoft.com/office/drawing/2014/main" id="{7114D5F3-3596-493B-B118-4C15969C3EB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a:extLst>
            <a:ext uri="{FF2B5EF4-FFF2-40B4-BE49-F238E27FC236}">
              <a16:creationId xmlns:a16="http://schemas.microsoft.com/office/drawing/2014/main" id="{E6D64618-7F9B-4021-8A1A-5AC9D489DED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3" name="直線コネクタ 492">
          <a:extLst>
            <a:ext uri="{FF2B5EF4-FFF2-40B4-BE49-F238E27FC236}">
              <a16:creationId xmlns:a16="http://schemas.microsoft.com/office/drawing/2014/main" id="{F562A271-84EA-4C10-91AD-888E6FF8032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4" name="テキスト ボックス 493">
          <a:extLst>
            <a:ext uri="{FF2B5EF4-FFF2-40B4-BE49-F238E27FC236}">
              <a16:creationId xmlns:a16="http://schemas.microsoft.com/office/drawing/2014/main" id="{DD1067A3-78B7-4D79-B812-885A542A15F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5" name="直線コネクタ 494">
          <a:extLst>
            <a:ext uri="{FF2B5EF4-FFF2-40B4-BE49-F238E27FC236}">
              <a16:creationId xmlns:a16="http://schemas.microsoft.com/office/drawing/2014/main" id="{842126D9-1676-4C12-B1A1-F65DEF3A0E2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6" name="テキスト ボックス 495">
          <a:extLst>
            <a:ext uri="{FF2B5EF4-FFF2-40B4-BE49-F238E27FC236}">
              <a16:creationId xmlns:a16="http://schemas.microsoft.com/office/drawing/2014/main" id="{D2597172-0FD1-4CD6-A872-D48BDF87BCD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7" name="直線コネクタ 496">
          <a:extLst>
            <a:ext uri="{FF2B5EF4-FFF2-40B4-BE49-F238E27FC236}">
              <a16:creationId xmlns:a16="http://schemas.microsoft.com/office/drawing/2014/main" id="{59B0B083-1231-444A-9D93-0830ED7B5B4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8" name="テキスト ボックス 497">
          <a:extLst>
            <a:ext uri="{FF2B5EF4-FFF2-40B4-BE49-F238E27FC236}">
              <a16:creationId xmlns:a16="http://schemas.microsoft.com/office/drawing/2014/main" id="{30E921A3-BB3E-4138-BD8E-E04F6BD6E1F3}"/>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9" name="直線コネクタ 498">
          <a:extLst>
            <a:ext uri="{FF2B5EF4-FFF2-40B4-BE49-F238E27FC236}">
              <a16:creationId xmlns:a16="http://schemas.microsoft.com/office/drawing/2014/main" id="{B1037C8D-2DCA-4C0C-B9EA-1F38E9EC228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0" name="テキスト ボックス 499">
          <a:extLst>
            <a:ext uri="{FF2B5EF4-FFF2-40B4-BE49-F238E27FC236}">
              <a16:creationId xmlns:a16="http://schemas.microsoft.com/office/drawing/2014/main" id="{A40D5836-A908-4F1D-8E81-936B0DDAD4C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1" name="直線コネクタ 500">
          <a:extLst>
            <a:ext uri="{FF2B5EF4-FFF2-40B4-BE49-F238E27FC236}">
              <a16:creationId xmlns:a16="http://schemas.microsoft.com/office/drawing/2014/main" id="{89A762C9-562E-49FE-9C93-B62B804775A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2" name="テキスト ボックス 501">
          <a:extLst>
            <a:ext uri="{FF2B5EF4-FFF2-40B4-BE49-F238E27FC236}">
              <a16:creationId xmlns:a16="http://schemas.microsoft.com/office/drawing/2014/main" id="{10901402-87D0-459A-B0F7-CA047F4FEA0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3" name="直線コネクタ 502">
          <a:extLst>
            <a:ext uri="{FF2B5EF4-FFF2-40B4-BE49-F238E27FC236}">
              <a16:creationId xmlns:a16="http://schemas.microsoft.com/office/drawing/2014/main" id="{F79E54E8-D152-4001-BAB9-542FF44D5AA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4" name="テキスト ボックス 503">
          <a:extLst>
            <a:ext uri="{FF2B5EF4-FFF2-40B4-BE49-F238E27FC236}">
              <a16:creationId xmlns:a16="http://schemas.microsoft.com/office/drawing/2014/main" id="{AD2294F4-7242-488E-ADA4-D565405FE40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AC9BC574-8A21-49CA-814A-B49A8DA8370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744BA1E1-5BF2-4F5E-A519-E18E294146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D45B55CA-EC90-4FD0-B21A-82E9B36DC31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508" name="直線コネクタ 507">
          <a:extLst>
            <a:ext uri="{FF2B5EF4-FFF2-40B4-BE49-F238E27FC236}">
              <a16:creationId xmlns:a16="http://schemas.microsoft.com/office/drawing/2014/main" id="{6991C77A-DC18-47F7-BD9D-8989A46EC54F}"/>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09" name="【消防施設】&#10;一人当たり面積最小値テキスト">
          <a:extLst>
            <a:ext uri="{FF2B5EF4-FFF2-40B4-BE49-F238E27FC236}">
              <a16:creationId xmlns:a16="http://schemas.microsoft.com/office/drawing/2014/main" id="{F5594C11-13E0-4EFE-8DDC-755064DC03EF}"/>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10" name="直線コネクタ 509">
          <a:extLst>
            <a:ext uri="{FF2B5EF4-FFF2-40B4-BE49-F238E27FC236}">
              <a16:creationId xmlns:a16="http://schemas.microsoft.com/office/drawing/2014/main" id="{0AD40BEF-412F-4A43-B6A5-DE20DEFBC07C}"/>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11" name="【消防施設】&#10;一人当たり面積最大値テキスト">
          <a:extLst>
            <a:ext uri="{FF2B5EF4-FFF2-40B4-BE49-F238E27FC236}">
              <a16:creationId xmlns:a16="http://schemas.microsoft.com/office/drawing/2014/main" id="{AE7E12DD-0C1E-4D7F-93C7-ACC482F80D82}"/>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12" name="直線コネクタ 511">
          <a:extLst>
            <a:ext uri="{FF2B5EF4-FFF2-40B4-BE49-F238E27FC236}">
              <a16:creationId xmlns:a16="http://schemas.microsoft.com/office/drawing/2014/main" id="{71F92353-0A9C-44BD-A964-AF4847EB8519}"/>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513" name="【消防施設】&#10;一人当たり面積平均値テキスト">
          <a:extLst>
            <a:ext uri="{FF2B5EF4-FFF2-40B4-BE49-F238E27FC236}">
              <a16:creationId xmlns:a16="http://schemas.microsoft.com/office/drawing/2014/main" id="{D0273CB2-BF4C-48AA-891D-AED2DC588C9D}"/>
            </a:ext>
          </a:extLst>
        </xdr:cNvPr>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514" name="フローチャート: 判断 513">
          <a:extLst>
            <a:ext uri="{FF2B5EF4-FFF2-40B4-BE49-F238E27FC236}">
              <a16:creationId xmlns:a16="http://schemas.microsoft.com/office/drawing/2014/main" id="{92B9D612-40A3-4335-AE36-1207E90EBC80}"/>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515" name="フローチャート: 判断 514">
          <a:extLst>
            <a:ext uri="{FF2B5EF4-FFF2-40B4-BE49-F238E27FC236}">
              <a16:creationId xmlns:a16="http://schemas.microsoft.com/office/drawing/2014/main" id="{8926FF7A-16FE-4E02-9B1E-5896C7D843AA}"/>
            </a:ext>
          </a:extLst>
        </xdr:cNvPr>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516" name="フローチャート: 判断 515">
          <a:extLst>
            <a:ext uri="{FF2B5EF4-FFF2-40B4-BE49-F238E27FC236}">
              <a16:creationId xmlns:a16="http://schemas.microsoft.com/office/drawing/2014/main" id="{A77090FA-1EAE-4A7A-85E5-1CC98BCDB88F}"/>
            </a:ext>
          </a:extLst>
        </xdr:cNvPr>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517" name="フローチャート: 判断 516">
          <a:extLst>
            <a:ext uri="{FF2B5EF4-FFF2-40B4-BE49-F238E27FC236}">
              <a16:creationId xmlns:a16="http://schemas.microsoft.com/office/drawing/2014/main" id="{25F54245-46F5-4E19-ACCD-B999BB2A5351}"/>
            </a:ext>
          </a:extLst>
        </xdr:cNvPr>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518" name="フローチャート: 判断 517">
          <a:extLst>
            <a:ext uri="{FF2B5EF4-FFF2-40B4-BE49-F238E27FC236}">
              <a16:creationId xmlns:a16="http://schemas.microsoft.com/office/drawing/2014/main" id="{F140A746-2307-4E90-BAC9-8F72C054B862}"/>
            </a:ext>
          </a:extLst>
        </xdr:cNvPr>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F638CFDE-137A-4AD1-B029-EE795517F09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F8161CE2-7C5D-4861-9BB5-A74083EFB5E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147EC042-4591-4BA0-8E87-89F7FCC1056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B0D5F81D-69CE-41A4-8E3F-4780D174022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57437C90-B4E1-4E84-BB2A-AE90D3F0A7B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64044</xdr:rowOff>
    </xdr:from>
    <xdr:to>
      <xdr:col>116</xdr:col>
      <xdr:colOff>114300</xdr:colOff>
      <xdr:row>86</xdr:row>
      <xdr:rowOff>165644</xdr:rowOff>
    </xdr:to>
    <xdr:sp macro="" textlink="">
      <xdr:nvSpPr>
        <xdr:cNvPr id="524" name="楕円 523">
          <a:extLst>
            <a:ext uri="{FF2B5EF4-FFF2-40B4-BE49-F238E27FC236}">
              <a16:creationId xmlns:a16="http://schemas.microsoft.com/office/drawing/2014/main" id="{C0AEAAFC-AAF2-4CD1-9571-62F13137E878}"/>
            </a:ext>
          </a:extLst>
        </xdr:cNvPr>
        <xdr:cNvSpPr/>
      </xdr:nvSpPr>
      <xdr:spPr>
        <a:xfrm>
          <a:off x="221107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150421</xdr:rowOff>
    </xdr:from>
    <xdr:ext cx="469744" cy="259045"/>
    <xdr:sp macro="" textlink="">
      <xdr:nvSpPr>
        <xdr:cNvPr id="525" name="【消防施設】&#10;一人当たり面積該当値テキスト">
          <a:extLst>
            <a:ext uri="{FF2B5EF4-FFF2-40B4-BE49-F238E27FC236}">
              <a16:creationId xmlns:a16="http://schemas.microsoft.com/office/drawing/2014/main" id="{7C043AC8-49AA-4F6C-A039-16F5C1AA86AE}"/>
            </a:ext>
          </a:extLst>
        </xdr:cNvPr>
        <xdr:cNvSpPr txBox="1"/>
      </xdr:nvSpPr>
      <xdr:spPr>
        <a:xfrm>
          <a:off x="22199600" y="147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64044</xdr:rowOff>
    </xdr:from>
    <xdr:to>
      <xdr:col>112</xdr:col>
      <xdr:colOff>38100</xdr:colOff>
      <xdr:row>86</xdr:row>
      <xdr:rowOff>165644</xdr:rowOff>
    </xdr:to>
    <xdr:sp macro="" textlink="">
      <xdr:nvSpPr>
        <xdr:cNvPr id="526" name="楕円 525">
          <a:extLst>
            <a:ext uri="{FF2B5EF4-FFF2-40B4-BE49-F238E27FC236}">
              <a16:creationId xmlns:a16="http://schemas.microsoft.com/office/drawing/2014/main" id="{5B31F0AE-B33F-4A4D-AC84-B7F5B87DF65A}"/>
            </a:ext>
          </a:extLst>
        </xdr:cNvPr>
        <xdr:cNvSpPr/>
      </xdr:nvSpPr>
      <xdr:spPr>
        <a:xfrm>
          <a:off x="21272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114844</xdr:rowOff>
    </xdr:from>
    <xdr:to>
      <xdr:col>116</xdr:col>
      <xdr:colOff>63500</xdr:colOff>
      <xdr:row>86</xdr:row>
      <xdr:rowOff>114844</xdr:rowOff>
    </xdr:to>
    <xdr:cxnSp macro="">
      <xdr:nvCxnSpPr>
        <xdr:cNvPr id="527" name="直線コネクタ 526">
          <a:extLst>
            <a:ext uri="{FF2B5EF4-FFF2-40B4-BE49-F238E27FC236}">
              <a16:creationId xmlns:a16="http://schemas.microsoft.com/office/drawing/2014/main" id="{1D4D90AB-7896-42B1-918E-22408A0BE70F}"/>
            </a:ext>
          </a:extLst>
        </xdr:cNvPr>
        <xdr:cNvCxnSpPr/>
      </xdr:nvCxnSpPr>
      <xdr:spPr>
        <a:xfrm>
          <a:off x="21323300" y="148595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65677</xdr:rowOff>
    </xdr:from>
    <xdr:to>
      <xdr:col>107</xdr:col>
      <xdr:colOff>101600</xdr:colOff>
      <xdr:row>86</xdr:row>
      <xdr:rowOff>167277</xdr:rowOff>
    </xdr:to>
    <xdr:sp macro="" textlink="">
      <xdr:nvSpPr>
        <xdr:cNvPr id="528" name="楕円 527">
          <a:extLst>
            <a:ext uri="{FF2B5EF4-FFF2-40B4-BE49-F238E27FC236}">
              <a16:creationId xmlns:a16="http://schemas.microsoft.com/office/drawing/2014/main" id="{2C835BC3-4CCB-42DA-8906-6393C5722C27}"/>
            </a:ext>
          </a:extLst>
        </xdr:cNvPr>
        <xdr:cNvSpPr/>
      </xdr:nvSpPr>
      <xdr:spPr>
        <a:xfrm>
          <a:off x="20383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114844</xdr:rowOff>
    </xdr:from>
    <xdr:to>
      <xdr:col>111</xdr:col>
      <xdr:colOff>177800</xdr:colOff>
      <xdr:row>86</xdr:row>
      <xdr:rowOff>116477</xdr:rowOff>
    </xdr:to>
    <xdr:cxnSp macro="">
      <xdr:nvCxnSpPr>
        <xdr:cNvPr id="529" name="直線コネクタ 528">
          <a:extLst>
            <a:ext uri="{FF2B5EF4-FFF2-40B4-BE49-F238E27FC236}">
              <a16:creationId xmlns:a16="http://schemas.microsoft.com/office/drawing/2014/main" id="{3A29D5D6-C0E9-488F-A288-298453F12B97}"/>
            </a:ext>
          </a:extLst>
        </xdr:cNvPr>
        <xdr:cNvCxnSpPr/>
      </xdr:nvCxnSpPr>
      <xdr:spPr>
        <a:xfrm flipV="1">
          <a:off x="20434300" y="148595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67311</xdr:rowOff>
    </xdr:from>
    <xdr:to>
      <xdr:col>102</xdr:col>
      <xdr:colOff>165100</xdr:colOff>
      <xdr:row>86</xdr:row>
      <xdr:rowOff>168911</xdr:rowOff>
    </xdr:to>
    <xdr:sp macro="" textlink="">
      <xdr:nvSpPr>
        <xdr:cNvPr id="530" name="楕円 529">
          <a:extLst>
            <a:ext uri="{FF2B5EF4-FFF2-40B4-BE49-F238E27FC236}">
              <a16:creationId xmlns:a16="http://schemas.microsoft.com/office/drawing/2014/main" id="{D1D4A3F3-3F5E-4D98-BD60-CE872842F5F4}"/>
            </a:ext>
          </a:extLst>
        </xdr:cNvPr>
        <xdr:cNvSpPr/>
      </xdr:nvSpPr>
      <xdr:spPr>
        <a:xfrm>
          <a:off x="19494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116477</xdr:rowOff>
    </xdr:from>
    <xdr:to>
      <xdr:col>107</xdr:col>
      <xdr:colOff>50800</xdr:colOff>
      <xdr:row>86</xdr:row>
      <xdr:rowOff>118111</xdr:rowOff>
    </xdr:to>
    <xdr:cxnSp macro="">
      <xdr:nvCxnSpPr>
        <xdr:cNvPr id="531" name="直線コネクタ 530">
          <a:extLst>
            <a:ext uri="{FF2B5EF4-FFF2-40B4-BE49-F238E27FC236}">
              <a16:creationId xmlns:a16="http://schemas.microsoft.com/office/drawing/2014/main" id="{73338A92-8CAE-49E9-A06D-432DD23FD82C}"/>
            </a:ext>
          </a:extLst>
        </xdr:cNvPr>
        <xdr:cNvCxnSpPr/>
      </xdr:nvCxnSpPr>
      <xdr:spPr>
        <a:xfrm flipV="1">
          <a:off x="19545300" y="148611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68943</xdr:rowOff>
    </xdr:from>
    <xdr:to>
      <xdr:col>98</xdr:col>
      <xdr:colOff>38100</xdr:colOff>
      <xdr:row>86</xdr:row>
      <xdr:rowOff>170543</xdr:rowOff>
    </xdr:to>
    <xdr:sp macro="" textlink="">
      <xdr:nvSpPr>
        <xdr:cNvPr id="532" name="楕円 531">
          <a:extLst>
            <a:ext uri="{FF2B5EF4-FFF2-40B4-BE49-F238E27FC236}">
              <a16:creationId xmlns:a16="http://schemas.microsoft.com/office/drawing/2014/main" id="{4828BF3E-E364-4069-8C63-6D20A27F82D0}"/>
            </a:ext>
          </a:extLst>
        </xdr:cNvPr>
        <xdr:cNvSpPr/>
      </xdr:nvSpPr>
      <xdr:spPr>
        <a:xfrm>
          <a:off x="18605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118111</xdr:rowOff>
    </xdr:from>
    <xdr:to>
      <xdr:col>102</xdr:col>
      <xdr:colOff>114300</xdr:colOff>
      <xdr:row>86</xdr:row>
      <xdr:rowOff>119743</xdr:rowOff>
    </xdr:to>
    <xdr:cxnSp macro="">
      <xdr:nvCxnSpPr>
        <xdr:cNvPr id="533" name="直線コネクタ 532">
          <a:extLst>
            <a:ext uri="{FF2B5EF4-FFF2-40B4-BE49-F238E27FC236}">
              <a16:creationId xmlns:a16="http://schemas.microsoft.com/office/drawing/2014/main" id="{31397806-6E34-41CD-A4A3-41DF2E01E71A}"/>
            </a:ext>
          </a:extLst>
        </xdr:cNvPr>
        <xdr:cNvCxnSpPr/>
      </xdr:nvCxnSpPr>
      <xdr:spPr>
        <a:xfrm flipV="1">
          <a:off x="18656300" y="148628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534" name="n_1aveValue【消防施設】&#10;一人当たり面積">
          <a:extLst>
            <a:ext uri="{FF2B5EF4-FFF2-40B4-BE49-F238E27FC236}">
              <a16:creationId xmlns:a16="http://schemas.microsoft.com/office/drawing/2014/main" id="{8F13D7A0-08D6-4640-AD91-9561FCEA303D}"/>
            </a:ext>
          </a:extLst>
        </xdr:cNvPr>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535" name="n_2aveValue【消防施設】&#10;一人当たり面積">
          <a:extLst>
            <a:ext uri="{FF2B5EF4-FFF2-40B4-BE49-F238E27FC236}">
              <a16:creationId xmlns:a16="http://schemas.microsoft.com/office/drawing/2014/main" id="{5A80A6A0-2AF0-40DE-A198-24EBFD9C7FB4}"/>
            </a:ext>
          </a:extLst>
        </xdr:cNvPr>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536" name="n_3aveValue【消防施設】&#10;一人当たり面積">
          <a:extLst>
            <a:ext uri="{FF2B5EF4-FFF2-40B4-BE49-F238E27FC236}">
              <a16:creationId xmlns:a16="http://schemas.microsoft.com/office/drawing/2014/main" id="{A596AA99-974D-4060-B9F5-CA5E8FEE0F3D}"/>
            </a:ext>
          </a:extLst>
        </xdr:cNvPr>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537" name="n_4aveValue【消防施設】&#10;一人当たり面積">
          <a:extLst>
            <a:ext uri="{FF2B5EF4-FFF2-40B4-BE49-F238E27FC236}">
              <a16:creationId xmlns:a16="http://schemas.microsoft.com/office/drawing/2014/main" id="{BD383D43-9214-480A-85F7-F300E1D07DE5}"/>
            </a:ext>
          </a:extLst>
        </xdr:cNvPr>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156771</xdr:rowOff>
    </xdr:from>
    <xdr:ext cx="469744" cy="259045"/>
    <xdr:sp macro="" textlink="">
      <xdr:nvSpPr>
        <xdr:cNvPr id="538" name="n_1mainValue【消防施設】&#10;一人当たり面積">
          <a:extLst>
            <a:ext uri="{FF2B5EF4-FFF2-40B4-BE49-F238E27FC236}">
              <a16:creationId xmlns:a16="http://schemas.microsoft.com/office/drawing/2014/main" id="{C4096510-B958-40E1-BD51-AA91BB8DB344}"/>
            </a:ext>
          </a:extLst>
        </xdr:cNvPr>
        <xdr:cNvSpPr txBox="1"/>
      </xdr:nvSpPr>
      <xdr:spPr>
        <a:xfrm>
          <a:off x="21075727" y="1490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158404</xdr:rowOff>
    </xdr:from>
    <xdr:ext cx="469744" cy="259045"/>
    <xdr:sp macro="" textlink="">
      <xdr:nvSpPr>
        <xdr:cNvPr id="539" name="n_2mainValue【消防施設】&#10;一人当たり面積">
          <a:extLst>
            <a:ext uri="{FF2B5EF4-FFF2-40B4-BE49-F238E27FC236}">
              <a16:creationId xmlns:a16="http://schemas.microsoft.com/office/drawing/2014/main" id="{55CEEA15-D703-417C-9D45-5F2FF40D8C9C}"/>
            </a:ext>
          </a:extLst>
        </xdr:cNvPr>
        <xdr:cNvSpPr txBox="1"/>
      </xdr:nvSpPr>
      <xdr:spPr>
        <a:xfrm>
          <a:off x="201994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160038</xdr:rowOff>
    </xdr:from>
    <xdr:ext cx="469744" cy="259045"/>
    <xdr:sp macro="" textlink="">
      <xdr:nvSpPr>
        <xdr:cNvPr id="540" name="n_3mainValue【消防施設】&#10;一人当たり面積">
          <a:extLst>
            <a:ext uri="{FF2B5EF4-FFF2-40B4-BE49-F238E27FC236}">
              <a16:creationId xmlns:a16="http://schemas.microsoft.com/office/drawing/2014/main" id="{53E385F9-A7FA-46BE-BBAE-DA853DA6F136}"/>
            </a:ext>
          </a:extLst>
        </xdr:cNvPr>
        <xdr:cNvSpPr txBox="1"/>
      </xdr:nvSpPr>
      <xdr:spPr>
        <a:xfrm>
          <a:off x="19310427" y="149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161670</xdr:rowOff>
    </xdr:from>
    <xdr:ext cx="469744" cy="259045"/>
    <xdr:sp macro="" textlink="">
      <xdr:nvSpPr>
        <xdr:cNvPr id="541" name="n_4mainValue【消防施設】&#10;一人当たり面積">
          <a:extLst>
            <a:ext uri="{FF2B5EF4-FFF2-40B4-BE49-F238E27FC236}">
              <a16:creationId xmlns:a16="http://schemas.microsoft.com/office/drawing/2014/main" id="{125FA580-1FC5-4816-BAF2-189235FD5A18}"/>
            </a:ext>
          </a:extLst>
        </xdr:cNvPr>
        <xdr:cNvSpPr txBox="1"/>
      </xdr:nvSpPr>
      <xdr:spPr>
        <a:xfrm>
          <a:off x="18421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9D57610F-6A23-46B4-8CAB-53CAB72C03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94ED9B2C-094B-4F98-9C2B-F1A556DE2FD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1F68CB46-0874-4F2E-8DC9-562C920ABA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6B084A16-557B-4D6A-92B6-EF7C43CB0A9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7C4EB9F8-981C-46A2-BECC-68BAA44DF6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2A2CD56C-3265-4840-8BE6-B404DE2D03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F79F69BD-566A-4BDF-80B2-5B548405FF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D59AFBC1-7ECA-4941-851D-B619B12F242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5EBF9DA1-F2DF-40AC-B9D2-2C9FE11FB14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8C8A4BAC-0CFC-4A3B-9917-34E131FC4A8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D446DD63-EC86-4D7E-91F0-42C391B72DE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7C2D1E49-70B8-4AE2-B3C5-8291D88B9D4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7F71D402-1D80-426A-805E-DBC6337743C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0495667E-0148-4819-928C-BDE35278B54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587C2276-4649-415C-BD72-929E5F1F69A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6414084C-08E7-410B-AC23-88BB9DE588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F2954EEA-A15B-47A9-9E0A-E7AEA178F6F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E27C990-55A8-4118-8372-4E955D4F87A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2238FB5C-389E-4EF7-8F10-E2C3CC203F9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6FD23B88-5A22-470B-BFA0-AE869182FC8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8E55931B-1BD5-44D3-95FE-D97228EB4F1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43085216-7F22-4268-87ED-1D4AEB0FD09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CB61E418-2DE9-48C0-9231-5F6187984B0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471C55C9-3495-4D2F-9E93-983F1156A97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25D62A9F-90BB-4BC4-AB2C-26E658F956D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C1387110-294B-4BD1-B366-DC0A02BB9354}"/>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a:extLst>
            <a:ext uri="{FF2B5EF4-FFF2-40B4-BE49-F238E27FC236}">
              <a16:creationId xmlns:a16="http://schemas.microsoft.com/office/drawing/2014/main" id="{9C8C3920-AA4C-4A7B-B753-DE6BB6884C5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2EBEE2E4-5919-4B52-8386-853D47942E3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570" name="【庁舎】&#10;有形固定資産減価償却率最大値テキスト">
          <a:extLst>
            <a:ext uri="{FF2B5EF4-FFF2-40B4-BE49-F238E27FC236}">
              <a16:creationId xmlns:a16="http://schemas.microsoft.com/office/drawing/2014/main" id="{AEB7E61A-576D-4680-AF67-634129705C4A}"/>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571" name="直線コネクタ 570">
          <a:extLst>
            <a:ext uri="{FF2B5EF4-FFF2-40B4-BE49-F238E27FC236}">
              <a16:creationId xmlns:a16="http://schemas.microsoft.com/office/drawing/2014/main" id="{CA725B1D-5B44-4085-83FB-A964815EC064}"/>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572" name="【庁舎】&#10;有形固定資産減価償却率平均値テキスト">
          <a:extLst>
            <a:ext uri="{FF2B5EF4-FFF2-40B4-BE49-F238E27FC236}">
              <a16:creationId xmlns:a16="http://schemas.microsoft.com/office/drawing/2014/main" id="{B5775EA1-F0E0-4B31-A5E3-6151CCE16548}"/>
            </a:ext>
          </a:extLst>
        </xdr:cNvPr>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573" name="フローチャート: 判断 572">
          <a:extLst>
            <a:ext uri="{FF2B5EF4-FFF2-40B4-BE49-F238E27FC236}">
              <a16:creationId xmlns:a16="http://schemas.microsoft.com/office/drawing/2014/main" id="{22F9A1EC-C894-432E-BF92-E54A7158E008}"/>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574" name="フローチャート: 判断 573">
          <a:extLst>
            <a:ext uri="{FF2B5EF4-FFF2-40B4-BE49-F238E27FC236}">
              <a16:creationId xmlns:a16="http://schemas.microsoft.com/office/drawing/2014/main" id="{1EE8952F-90AB-4335-81C6-33C674E65993}"/>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575" name="フローチャート: 判断 574">
          <a:extLst>
            <a:ext uri="{FF2B5EF4-FFF2-40B4-BE49-F238E27FC236}">
              <a16:creationId xmlns:a16="http://schemas.microsoft.com/office/drawing/2014/main" id="{BE03DBD1-B733-4B6A-9E2C-71D9C311D41C}"/>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576" name="フローチャート: 判断 575">
          <a:extLst>
            <a:ext uri="{FF2B5EF4-FFF2-40B4-BE49-F238E27FC236}">
              <a16:creationId xmlns:a16="http://schemas.microsoft.com/office/drawing/2014/main" id="{766B1B33-01D9-4DF2-A139-22C5919F6135}"/>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577" name="フローチャート: 判断 576">
          <a:extLst>
            <a:ext uri="{FF2B5EF4-FFF2-40B4-BE49-F238E27FC236}">
              <a16:creationId xmlns:a16="http://schemas.microsoft.com/office/drawing/2014/main" id="{4A7F7405-8337-433B-A4ED-00DB83CBF71A}"/>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5D6ECA20-ED58-40F1-8A76-29BDB6D963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C420E193-A7EC-429D-BFAF-794F923E9A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9DE7FE85-D526-42E2-96EB-E70210B3A66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AB6DDF64-2D71-4B31-B099-986C998DA89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A979BE57-EB32-4CAF-B69C-D9135776D73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5806</xdr:rowOff>
    </xdr:from>
    <xdr:to>
      <xdr:col>85</xdr:col>
      <xdr:colOff>177800</xdr:colOff>
      <xdr:row>108</xdr:row>
      <xdr:rowOff>107406</xdr:rowOff>
    </xdr:to>
    <xdr:sp macro="" textlink="">
      <xdr:nvSpPr>
        <xdr:cNvPr id="583" name="楕円 582">
          <a:extLst>
            <a:ext uri="{FF2B5EF4-FFF2-40B4-BE49-F238E27FC236}">
              <a16:creationId xmlns:a16="http://schemas.microsoft.com/office/drawing/2014/main" id="{86D77FCA-D05F-4AF6-9962-217E1A2E21A7}"/>
            </a:ext>
          </a:extLst>
        </xdr:cNvPr>
        <xdr:cNvSpPr/>
      </xdr:nvSpPr>
      <xdr:spPr>
        <a:xfrm>
          <a:off x="16268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155683</xdr:rowOff>
    </xdr:from>
    <xdr:ext cx="405111" cy="259045"/>
    <xdr:sp macro="" textlink="">
      <xdr:nvSpPr>
        <xdr:cNvPr id="584" name="【庁舎】&#10;有形固定資産減価償却率該当値テキスト">
          <a:extLst>
            <a:ext uri="{FF2B5EF4-FFF2-40B4-BE49-F238E27FC236}">
              <a16:creationId xmlns:a16="http://schemas.microsoft.com/office/drawing/2014/main" id="{82BADDEE-4D13-4784-A436-6B6A2E38481A}"/>
            </a:ext>
          </a:extLst>
        </xdr:cNvPr>
        <xdr:cNvSpPr txBox="1"/>
      </xdr:nvSpPr>
      <xdr:spPr>
        <a:xfrm>
          <a:off x="16357600"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142966</xdr:rowOff>
    </xdr:from>
    <xdr:to>
      <xdr:col>81</xdr:col>
      <xdr:colOff>101600</xdr:colOff>
      <xdr:row>108</xdr:row>
      <xdr:rowOff>73116</xdr:rowOff>
    </xdr:to>
    <xdr:sp macro="" textlink="">
      <xdr:nvSpPr>
        <xdr:cNvPr id="585" name="楕円 584">
          <a:extLst>
            <a:ext uri="{FF2B5EF4-FFF2-40B4-BE49-F238E27FC236}">
              <a16:creationId xmlns:a16="http://schemas.microsoft.com/office/drawing/2014/main" id="{39661536-278A-44D7-9E30-F414F750CE84}"/>
            </a:ext>
          </a:extLst>
        </xdr:cNvPr>
        <xdr:cNvSpPr/>
      </xdr:nvSpPr>
      <xdr:spPr>
        <a:xfrm>
          <a:off x="15430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22316</xdr:rowOff>
    </xdr:from>
    <xdr:to>
      <xdr:col>85</xdr:col>
      <xdr:colOff>127000</xdr:colOff>
      <xdr:row>108</xdr:row>
      <xdr:rowOff>56606</xdr:rowOff>
    </xdr:to>
    <xdr:cxnSp macro="">
      <xdr:nvCxnSpPr>
        <xdr:cNvPr id="586" name="直線コネクタ 585">
          <a:extLst>
            <a:ext uri="{FF2B5EF4-FFF2-40B4-BE49-F238E27FC236}">
              <a16:creationId xmlns:a16="http://schemas.microsoft.com/office/drawing/2014/main" id="{88911FB0-4AFE-4F86-9512-6D701A51472A}"/>
            </a:ext>
          </a:extLst>
        </xdr:cNvPr>
        <xdr:cNvCxnSpPr/>
      </xdr:nvCxnSpPr>
      <xdr:spPr>
        <a:xfrm>
          <a:off x="15481300" y="185389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108676</xdr:rowOff>
    </xdr:from>
    <xdr:to>
      <xdr:col>76</xdr:col>
      <xdr:colOff>165100</xdr:colOff>
      <xdr:row>108</xdr:row>
      <xdr:rowOff>38826</xdr:rowOff>
    </xdr:to>
    <xdr:sp macro="" textlink="">
      <xdr:nvSpPr>
        <xdr:cNvPr id="587" name="楕円 586">
          <a:extLst>
            <a:ext uri="{FF2B5EF4-FFF2-40B4-BE49-F238E27FC236}">
              <a16:creationId xmlns:a16="http://schemas.microsoft.com/office/drawing/2014/main" id="{BA741AB0-A9B6-4337-9FCF-96BF0CBD788B}"/>
            </a:ext>
          </a:extLst>
        </xdr:cNvPr>
        <xdr:cNvSpPr/>
      </xdr:nvSpPr>
      <xdr:spPr>
        <a:xfrm>
          <a:off x="14541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159476</xdr:rowOff>
    </xdr:from>
    <xdr:to>
      <xdr:col>81</xdr:col>
      <xdr:colOff>50800</xdr:colOff>
      <xdr:row>108</xdr:row>
      <xdr:rowOff>22316</xdr:rowOff>
    </xdr:to>
    <xdr:cxnSp macro="">
      <xdr:nvCxnSpPr>
        <xdr:cNvPr id="588" name="直線コネクタ 587">
          <a:extLst>
            <a:ext uri="{FF2B5EF4-FFF2-40B4-BE49-F238E27FC236}">
              <a16:creationId xmlns:a16="http://schemas.microsoft.com/office/drawing/2014/main" id="{43A3CBD4-1712-4B32-8A0D-7CA6685431CA}"/>
            </a:ext>
          </a:extLst>
        </xdr:cNvPr>
        <xdr:cNvCxnSpPr/>
      </xdr:nvCxnSpPr>
      <xdr:spPr>
        <a:xfrm>
          <a:off x="14592300" y="185046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74386</xdr:rowOff>
    </xdr:from>
    <xdr:to>
      <xdr:col>72</xdr:col>
      <xdr:colOff>38100</xdr:colOff>
      <xdr:row>108</xdr:row>
      <xdr:rowOff>4536</xdr:rowOff>
    </xdr:to>
    <xdr:sp macro="" textlink="">
      <xdr:nvSpPr>
        <xdr:cNvPr id="589" name="楕円 588">
          <a:extLst>
            <a:ext uri="{FF2B5EF4-FFF2-40B4-BE49-F238E27FC236}">
              <a16:creationId xmlns:a16="http://schemas.microsoft.com/office/drawing/2014/main" id="{ABFD6F4D-7D42-41A4-B0F3-A651374CD4B1}"/>
            </a:ext>
          </a:extLst>
        </xdr:cNvPr>
        <xdr:cNvSpPr/>
      </xdr:nvSpPr>
      <xdr:spPr>
        <a:xfrm>
          <a:off x="13652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125186</xdr:rowOff>
    </xdr:from>
    <xdr:to>
      <xdr:col>76</xdr:col>
      <xdr:colOff>114300</xdr:colOff>
      <xdr:row>107</xdr:row>
      <xdr:rowOff>159476</xdr:rowOff>
    </xdr:to>
    <xdr:cxnSp macro="">
      <xdr:nvCxnSpPr>
        <xdr:cNvPr id="590" name="直線コネクタ 589">
          <a:extLst>
            <a:ext uri="{FF2B5EF4-FFF2-40B4-BE49-F238E27FC236}">
              <a16:creationId xmlns:a16="http://schemas.microsoft.com/office/drawing/2014/main" id="{3F98DDC1-8A6C-4C40-9E5A-EC32454804A6}"/>
            </a:ext>
          </a:extLst>
        </xdr:cNvPr>
        <xdr:cNvCxnSpPr/>
      </xdr:nvCxnSpPr>
      <xdr:spPr>
        <a:xfrm>
          <a:off x="13703300" y="184703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40095</xdr:rowOff>
    </xdr:from>
    <xdr:to>
      <xdr:col>67</xdr:col>
      <xdr:colOff>101600</xdr:colOff>
      <xdr:row>107</xdr:row>
      <xdr:rowOff>141695</xdr:rowOff>
    </xdr:to>
    <xdr:sp macro="" textlink="">
      <xdr:nvSpPr>
        <xdr:cNvPr id="591" name="楕円 590">
          <a:extLst>
            <a:ext uri="{FF2B5EF4-FFF2-40B4-BE49-F238E27FC236}">
              <a16:creationId xmlns:a16="http://schemas.microsoft.com/office/drawing/2014/main" id="{6385818B-E47B-42EE-89AB-DF725E9CED84}"/>
            </a:ext>
          </a:extLst>
        </xdr:cNvPr>
        <xdr:cNvSpPr/>
      </xdr:nvSpPr>
      <xdr:spPr>
        <a:xfrm>
          <a:off x="12763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90895</xdr:rowOff>
    </xdr:from>
    <xdr:to>
      <xdr:col>71</xdr:col>
      <xdr:colOff>177800</xdr:colOff>
      <xdr:row>107</xdr:row>
      <xdr:rowOff>125186</xdr:rowOff>
    </xdr:to>
    <xdr:cxnSp macro="">
      <xdr:nvCxnSpPr>
        <xdr:cNvPr id="592" name="直線コネクタ 591">
          <a:extLst>
            <a:ext uri="{FF2B5EF4-FFF2-40B4-BE49-F238E27FC236}">
              <a16:creationId xmlns:a16="http://schemas.microsoft.com/office/drawing/2014/main" id="{2E3369D9-E117-4EE4-9F4D-6DA3F79B162A}"/>
            </a:ext>
          </a:extLst>
        </xdr:cNvPr>
        <xdr:cNvCxnSpPr/>
      </xdr:nvCxnSpPr>
      <xdr:spPr>
        <a:xfrm>
          <a:off x="12814300" y="184360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593" name="n_1aveValue【庁舎】&#10;有形固定資産減価償却率">
          <a:extLst>
            <a:ext uri="{FF2B5EF4-FFF2-40B4-BE49-F238E27FC236}">
              <a16:creationId xmlns:a16="http://schemas.microsoft.com/office/drawing/2014/main" id="{ADEA0396-12C9-4963-B188-95CE76F179E6}"/>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594" name="n_2aveValue【庁舎】&#10;有形固定資産減価償却率">
          <a:extLst>
            <a:ext uri="{FF2B5EF4-FFF2-40B4-BE49-F238E27FC236}">
              <a16:creationId xmlns:a16="http://schemas.microsoft.com/office/drawing/2014/main" id="{EFF6CFF2-1488-4918-8629-D980CF90CE40}"/>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595" name="n_3aveValue【庁舎】&#10;有形固定資産減価償却率">
          <a:extLst>
            <a:ext uri="{FF2B5EF4-FFF2-40B4-BE49-F238E27FC236}">
              <a16:creationId xmlns:a16="http://schemas.microsoft.com/office/drawing/2014/main" id="{CC1CB57B-2B48-4453-8195-77172BAA1F59}"/>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596" name="n_4aveValue【庁舎】&#10;有形固定資産減価償却率">
          <a:extLst>
            <a:ext uri="{FF2B5EF4-FFF2-40B4-BE49-F238E27FC236}">
              <a16:creationId xmlns:a16="http://schemas.microsoft.com/office/drawing/2014/main" id="{4FDAB5BC-FC47-4AD0-9C6A-63DF34734DCC}"/>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64243</xdr:rowOff>
    </xdr:from>
    <xdr:ext cx="405111" cy="259045"/>
    <xdr:sp macro="" textlink="">
      <xdr:nvSpPr>
        <xdr:cNvPr id="597" name="n_1mainValue【庁舎】&#10;有形固定資産減価償却率">
          <a:extLst>
            <a:ext uri="{FF2B5EF4-FFF2-40B4-BE49-F238E27FC236}">
              <a16:creationId xmlns:a16="http://schemas.microsoft.com/office/drawing/2014/main" id="{99F74646-24E6-439C-9E0A-A7F875ADC937}"/>
            </a:ext>
          </a:extLst>
        </xdr:cNvPr>
        <xdr:cNvSpPr txBox="1"/>
      </xdr:nvSpPr>
      <xdr:spPr>
        <a:xfrm>
          <a:off x="152660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29953</xdr:rowOff>
    </xdr:from>
    <xdr:ext cx="405111" cy="259045"/>
    <xdr:sp macro="" textlink="">
      <xdr:nvSpPr>
        <xdr:cNvPr id="598" name="n_2mainValue【庁舎】&#10;有形固定資産減価償却率">
          <a:extLst>
            <a:ext uri="{FF2B5EF4-FFF2-40B4-BE49-F238E27FC236}">
              <a16:creationId xmlns:a16="http://schemas.microsoft.com/office/drawing/2014/main" id="{ECB6E5CB-535A-4831-B694-27F829A2764B}"/>
            </a:ext>
          </a:extLst>
        </xdr:cNvPr>
        <xdr:cNvSpPr txBox="1"/>
      </xdr:nvSpPr>
      <xdr:spPr>
        <a:xfrm>
          <a:off x="14389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167113</xdr:rowOff>
    </xdr:from>
    <xdr:ext cx="405111" cy="259045"/>
    <xdr:sp macro="" textlink="">
      <xdr:nvSpPr>
        <xdr:cNvPr id="599" name="n_3mainValue【庁舎】&#10;有形固定資産減価償却率">
          <a:extLst>
            <a:ext uri="{FF2B5EF4-FFF2-40B4-BE49-F238E27FC236}">
              <a16:creationId xmlns:a16="http://schemas.microsoft.com/office/drawing/2014/main" id="{C6509239-4B6E-4EEC-8653-513BD46A3B8C}"/>
            </a:ext>
          </a:extLst>
        </xdr:cNvPr>
        <xdr:cNvSpPr txBox="1"/>
      </xdr:nvSpPr>
      <xdr:spPr>
        <a:xfrm>
          <a:off x="13500744"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132822</xdr:rowOff>
    </xdr:from>
    <xdr:ext cx="405111" cy="259045"/>
    <xdr:sp macro="" textlink="">
      <xdr:nvSpPr>
        <xdr:cNvPr id="600" name="n_4mainValue【庁舎】&#10;有形固定資産減価償却率">
          <a:extLst>
            <a:ext uri="{FF2B5EF4-FFF2-40B4-BE49-F238E27FC236}">
              <a16:creationId xmlns:a16="http://schemas.microsoft.com/office/drawing/2014/main" id="{7466FB0C-4858-4B44-A62E-11BBCAA41232}"/>
            </a:ext>
          </a:extLst>
        </xdr:cNvPr>
        <xdr:cNvSpPr txBox="1"/>
      </xdr:nvSpPr>
      <xdr:spPr>
        <a:xfrm>
          <a:off x="12611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6BA9F0D9-92A8-4BF8-8A25-E35BE970CD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853245E3-B4A4-4868-9DD0-D13E9703BE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D45B716C-31CD-40F9-894D-1741FFC966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54B59C52-ED75-4A83-A23F-6DE3C5D8AD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B73ECF76-DB29-401E-9973-5BC22A5259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E017CCB-BC7C-4DE3-B20F-3A7EEB18F6A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11574457-5478-45CF-9992-524BFC18E86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275A7E14-6C39-4788-AA3A-BC34D384EBF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B50EA776-2EC5-4D72-9689-9E78E7F1244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58C77A74-0D10-418B-9206-6214C47FD84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1" name="直線コネクタ 610">
          <a:extLst>
            <a:ext uri="{FF2B5EF4-FFF2-40B4-BE49-F238E27FC236}">
              <a16:creationId xmlns:a16="http://schemas.microsoft.com/office/drawing/2014/main" id="{41C32721-6E36-4687-87BE-007B4E301AB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2" name="テキスト ボックス 611">
          <a:extLst>
            <a:ext uri="{FF2B5EF4-FFF2-40B4-BE49-F238E27FC236}">
              <a16:creationId xmlns:a16="http://schemas.microsoft.com/office/drawing/2014/main" id="{4E3CC0D5-38E1-4F42-A02E-CBF282DADA9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3" name="直線コネクタ 612">
          <a:extLst>
            <a:ext uri="{FF2B5EF4-FFF2-40B4-BE49-F238E27FC236}">
              <a16:creationId xmlns:a16="http://schemas.microsoft.com/office/drawing/2014/main" id="{1D3F4139-42DD-4A93-82E4-17FF699F7A2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4" name="テキスト ボックス 613">
          <a:extLst>
            <a:ext uri="{FF2B5EF4-FFF2-40B4-BE49-F238E27FC236}">
              <a16:creationId xmlns:a16="http://schemas.microsoft.com/office/drawing/2014/main" id="{76972014-65B1-4749-8D19-2D7615D1B4C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5" name="直線コネクタ 614">
          <a:extLst>
            <a:ext uri="{FF2B5EF4-FFF2-40B4-BE49-F238E27FC236}">
              <a16:creationId xmlns:a16="http://schemas.microsoft.com/office/drawing/2014/main" id="{DF57B40E-490E-4E3F-A633-B921E77313E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6" name="テキスト ボックス 615">
          <a:extLst>
            <a:ext uri="{FF2B5EF4-FFF2-40B4-BE49-F238E27FC236}">
              <a16:creationId xmlns:a16="http://schemas.microsoft.com/office/drawing/2014/main" id="{49D8C054-F0BF-4E47-9B3F-3B874B14315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7" name="直線コネクタ 616">
          <a:extLst>
            <a:ext uri="{FF2B5EF4-FFF2-40B4-BE49-F238E27FC236}">
              <a16:creationId xmlns:a16="http://schemas.microsoft.com/office/drawing/2014/main" id="{D3395ECF-7898-4ED5-A801-0EBC267A655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8" name="テキスト ボックス 617">
          <a:extLst>
            <a:ext uri="{FF2B5EF4-FFF2-40B4-BE49-F238E27FC236}">
              <a16:creationId xmlns:a16="http://schemas.microsoft.com/office/drawing/2014/main" id="{422C79BC-7DD3-4BA5-B892-DBB7A05C126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1C633DBC-000F-4B70-83ED-60C45876633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C5396E69-CA11-4E2A-9408-1442E0E42D6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6CF3DD05-8146-4A82-9A0F-03990482863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622" name="直線コネクタ 621">
          <a:extLst>
            <a:ext uri="{FF2B5EF4-FFF2-40B4-BE49-F238E27FC236}">
              <a16:creationId xmlns:a16="http://schemas.microsoft.com/office/drawing/2014/main" id="{CDA95CA1-6964-4820-B707-CA43D46E557E}"/>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623" name="【庁舎】&#10;一人当たり面積最小値テキスト">
          <a:extLst>
            <a:ext uri="{FF2B5EF4-FFF2-40B4-BE49-F238E27FC236}">
              <a16:creationId xmlns:a16="http://schemas.microsoft.com/office/drawing/2014/main" id="{B349682C-BDED-4003-BD33-8CB4D4B9A4DE}"/>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624" name="直線コネクタ 623">
          <a:extLst>
            <a:ext uri="{FF2B5EF4-FFF2-40B4-BE49-F238E27FC236}">
              <a16:creationId xmlns:a16="http://schemas.microsoft.com/office/drawing/2014/main" id="{97EC5874-BEBE-4634-B04B-E65C2EA57FF8}"/>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625" name="【庁舎】&#10;一人当たり面積最大値テキスト">
          <a:extLst>
            <a:ext uri="{FF2B5EF4-FFF2-40B4-BE49-F238E27FC236}">
              <a16:creationId xmlns:a16="http://schemas.microsoft.com/office/drawing/2014/main" id="{87D73BFB-FCB8-4353-A094-653491A23196}"/>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626" name="直線コネクタ 625">
          <a:extLst>
            <a:ext uri="{FF2B5EF4-FFF2-40B4-BE49-F238E27FC236}">
              <a16:creationId xmlns:a16="http://schemas.microsoft.com/office/drawing/2014/main" id="{1FF7473F-AF8E-44EC-998B-0E896413E890}"/>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627" name="【庁舎】&#10;一人当たり面積平均値テキスト">
          <a:extLst>
            <a:ext uri="{FF2B5EF4-FFF2-40B4-BE49-F238E27FC236}">
              <a16:creationId xmlns:a16="http://schemas.microsoft.com/office/drawing/2014/main" id="{30FABC29-7ED5-4980-A57E-84A4D6B93E37}"/>
            </a:ext>
          </a:extLst>
        </xdr:cNvPr>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628" name="フローチャート: 判断 627">
          <a:extLst>
            <a:ext uri="{FF2B5EF4-FFF2-40B4-BE49-F238E27FC236}">
              <a16:creationId xmlns:a16="http://schemas.microsoft.com/office/drawing/2014/main" id="{BCC62D60-9B6A-4176-9DFC-293901D98FE5}"/>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629" name="フローチャート: 判断 628">
          <a:extLst>
            <a:ext uri="{FF2B5EF4-FFF2-40B4-BE49-F238E27FC236}">
              <a16:creationId xmlns:a16="http://schemas.microsoft.com/office/drawing/2014/main" id="{8BA962F5-761C-4E5F-9CB3-0905CEE424E4}"/>
            </a:ext>
          </a:extLst>
        </xdr:cNvPr>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630" name="フローチャート: 判断 629">
          <a:extLst>
            <a:ext uri="{FF2B5EF4-FFF2-40B4-BE49-F238E27FC236}">
              <a16:creationId xmlns:a16="http://schemas.microsoft.com/office/drawing/2014/main" id="{99C71187-7852-4FE5-8DE8-813F10F6AC15}"/>
            </a:ext>
          </a:extLst>
        </xdr:cNvPr>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631" name="フローチャート: 判断 630">
          <a:extLst>
            <a:ext uri="{FF2B5EF4-FFF2-40B4-BE49-F238E27FC236}">
              <a16:creationId xmlns:a16="http://schemas.microsoft.com/office/drawing/2014/main" id="{BAB79F5F-5625-41FC-BAF7-478B23E907E4}"/>
            </a:ext>
          </a:extLst>
        </xdr:cNvPr>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632" name="フローチャート: 判断 631">
          <a:extLst>
            <a:ext uri="{FF2B5EF4-FFF2-40B4-BE49-F238E27FC236}">
              <a16:creationId xmlns:a16="http://schemas.microsoft.com/office/drawing/2014/main" id="{E3758672-E08C-4C16-A623-D6829933FE71}"/>
            </a:ext>
          </a:extLst>
        </xdr:cNvPr>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68538969-7A45-4637-ADFA-E083F205FF6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F807FC9E-5E9A-4975-A554-9ADF83335D3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B65636F3-F39D-44ED-90F9-8EC36F91632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F6F07AA7-922B-434F-9492-59E6DDD9631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1DAED823-753F-4C80-8EC5-1D6C5791A68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169875</xdr:rowOff>
    </xdr:from>
    <xdr:to>
      <xdr:col>116</xdr:col>
      <xdr:colOff>114300</xdr:colOff>
      <xdr:row>104</xdr:row>
      <xdr:rowOff>100025</xdr:rowOff>
    </xdr:to>
    <xdr:sp macro="" textlink="">
      <xdr:nvSpPr>
        <xdr:cNvPr id="638" name="楕円 637">
          <a:extLst>
            <a:ext uri="{FF2B5EF4-FFF2-40B4-BE49-F238E27FC236}">
              <a16:creationId xmlns:a16="http://schemas.microsoft.com/office/drawing/2014/main" id="{E7A63408-0533-4C73-AD33-A37FE0DAFA04}"/>
            </a:ext>
          </a:extLst>
        </xdr:cNvPr>
        <xdr:cNvSpPr/>
      </xdr:nvSpPr>
      <xdr:spPr>
        <a:xfrm>
          <a:off x="22110700" y="1782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21302</xdr:rowOff>
    </xdr:from>
    <xdr:ext cx="469744" cy="259045"/>
    <xdr:sp macro="" textlink="">
      <xdr:nvSpPr>
        <xdr:cNvPr id="639" name="【庁舎】&#10;一人当たり面積該当値テキスト">
          <a:extLst>
            <a:ext uri="{FF2B5EF4-FFF2-40B4-BE49-F238E27FC236}">
              <a16:creationId xmlns:a16="http://schemas.microsoft.com/office/drawing/2014/main" id="{62B4C930-ACA6-4484-AB9B-89F1C06101A1}"/>
            </a:ext>
          </a:extLst>
        </xdr:cNvPr>
        <xdr:cNvSpPr txBox="1"/>
      </xdr:nvSpPr>
      <xdr:spPr>
        <a:xfrm>
          <a:off x="22199600" y="176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15799</xdr:rowOff>
    </xdr:from>
    <xdr:to>
      <xdr:col>112</xdr:col>
      <xdr:colOff>38100</xdr:colOff>
      <xdr:row>104</xdr:row>
      <xdr:rowOff>117399</xdr:rowOff>
    </xdr:to>
    <xdr:sp macro="" textlink="">
      <xdr:nvSpPr>
        <xdr:cNvPr id="640" name="楕円 639">
          <a:extLst>
            <a:ext uri="{FF2B5EF4-FFF2-40B4-BE49-F238E27FC236}">
              <a16:creationId xmlns:a16="http://schemas.microsoft.com/office/drawing/2014/main" id="{2DB9949C-0E7C-4475-A79D-F687B49762BF}"/>
            </a:ext>
          </a:extLst>
        </xdr:cNvPr>
        <xdr:cNvSpPr/>
      </xdr:nvSpPr>
      <xdr:spPr>
        <a:xfrm>
          <a:off x="21272500" y="178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49225</xdr:rowOff>
    </xdr:from>
    <xdr:to>
      <xdr:col>116</xdr:col>
      <xdr:colOff>63500</xdr:colOff>
      <xdr:row>104</xdr:row>
      <xdr:rowOff>66599</xdr:rowOff>
    </xdr:to>
    <xdr:cxnSp macro="">
      <xdr:nvCxnSpPr>
        <xdr:cNvPr id="641" name="直線コネクタ 640">
          <a:extLst>
            <a:ext uri="{FF2B5EF4-FFF2-40B4-BE49-F238E27FC236}">
              <a16:creationId xmlns:a16="http://schemas.microsoft.com/office/drawing/2014/main" id="{A10BF31A-00BE-498E-B461-9344B29391CF}"/>
            </a:ext>
          </a:extLst>
        </xdr:cNvPr>
        <xdr:cNvCxnSpPr/>
      </xdr:nvCxnSpPr>
      <xdr:spPr>
        <a:xfrm flipV="1">
          <a:off x="21323300" y="17880025"/>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35458</xdr:rowOff>
    </xdr:from>
    <xdr:to>
      <xdr:col>107</xdr:col>
      <xdr:colOff>101600</xdr:colOff>
      <xdr:row>104</xdr:row>
      <xdr:rowOff>137058</xdr:rowOff>
    </xdr:to>
    <xdr:sp macro="" textlink="">
      <xdr:nvSpPr>
        <xdr:cNvPr id="642" name="楕円 641">
          <a:extLst>
            <a:ext uri="{FF2B5EF4-FFF2-40B4-BE49-F238E27FC236}">
              <a16:creationId xmlns:a16="http://schemas.microsoft.com/office/drawing/2014/main" id="{9CFBA8C7-A03E-482F-89C3-F8DB109773BB}"/>
            </a:ext>
          </a:extLst>
        </xdr:cNvPr>
        <xdr:cNvSpPr/>
      </xdr:nvSpPr>
      <xdr:spPr>
        <a:xfrm>
          <a:off x="20383500" y="178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66599</xdr:rowOff>
    </xdr:from>
    <xdr:to>
      <xdr:col>111</xdr:col>
      <xdr:colOff>177800</xdr:colOff>
      <xdr:row>104</xdr:row>
      <xdr:rowOff>86258</xdr:rowOff>
    </xdr:to>
    <xdr:cxnSp macro="">
      <xdr:nvCxnSpPr>
        <xdr:cNvPr id="643" name="直線コネクタ 642">
          <a:extLst>
            <a:ext uri="{FF2B5EF4-FFF2-40B4-BE49-F238E27FC236}">
              <a16:creationId xmlns:a16="http://schemas.microsoft.com/office/drawing/2014/main" id="{B3DD9F0F-58BF-4BFE-898C-B374B9543DBC}"/>
            </a:ext>
          </a:extLst>
        </xdr:cNvPr>
        <xdr:cNvCxnSpPr/>
      </xdr:nvCxnSpPr>
      <xdr:spPr>
        <a:xfrm flipV="1">
          <a:off x="20434300" y="1789739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52375</xdr:rowOff>
    </xdr:from>
    <xdr:to>
      <xdr:col>102</xdr:col>
      <xdr:colOff>165100</xdr:colOff>
      <xdr:row>104</xdr:row>
      <xdr:rowOff>153975</xdr:rowOff>
    </xdr:to>
    <xdr:sp macro="" textlink="">
      <xdr:nvSpPr>
        <xdr:cNvPr id="644" name="楕円 643">
          <a:extLst>
            <a:ext uri="{FF2B5EF4-FFF2-40B4-BE49-F238E27FC236}">
              <a16:creationId xmlns:a16="http://schemas.microsoft.com/office/drawing/2014/main" id="{AEE3C569-5589-4524-8E84-5F7799EFB1D1}"/>
            </a:ext>
          </a:extLst>
        </xdr:cNvPr>
        <xdr:cNvSpPr/>
      </xdr:nvSpPr>
      <xdr:spPr>
        <a:xfrm>
          <a:off x="19494500" y="178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86258</xdr:rowOff>
    </xdr:from>
    <xdr:to>
      <xdr:col>107</xdr:col>
      <xdr:colOff>50800</xdr:colOff>
      <xdr:row>104</xdr:row>
      <xdr:rowOff>103175</xdr:rowOff>
    </xdr:to>
    <xdr:cxnSp macro="">
      <xdr:nvCxnSpPr>
        <xdr:cNvPr id="645" name="直線コネクタ 644">
          <a:extLst>
            <a:ext uri="{FF2B5EF4-FFF2-40B4-BE49-F238E27FC236}">
              <a16:creationId xmlns:a16="http://schemas.microsoft.com/office/drawing/2014/main" id="{B6F46501-5BBA-4BBF-9982-2546B287362B}"/>
            </a:ext>
          </a:extLst>
        </xdr:cNvPr>
        <xdr:cNvCxnSpPr/>
      </xdr:nvCxnSpPr>
      <xdr:spPr>
        <a:xfrm flipV="1">
          <a:off x="19545300" y="1791705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67005</xdr:rowOff>
    </xdr:from>
    <xdr:to>
      <xdr:col>98</xdr:col>
      <xdr:colOff>38100</xdr:colOff>
      <xdr:row>104</xdr:row>
      <xdr:rowOff>168605</xdr:rowOff>
    </xdr:to>
    <xdr:sp macro="" textlink="">
      <xdr:nvSpPr>
        <xdr:cNvPr id="646" name="楕円 645">
          <a:extLst>
            <a:ext uri="{FF2B5EF4-FFF2-40B4-BE49-F238E27FC236}">
              <a16:creationId xmlns:a16="http://schemas.microsoft.com/office/drawing/2014/main" id="{9C82325B-5C7A-4760-B23E-BA0B852C1CA3}"/>
            </a:ext>
          </a:extLst>
        </xdr:cNvPr>
        <xdr:cNvSpPr/>
      </xdr:nvSpPr>
      <xdr:spPr>
        <a:xfrm>
          <a:off x="18605500" y="178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103175</xdr:rowOff>
    </xdr:from>
    <xdr:to>
      <xdr:col>102</xdr:col>
      <xdr:colOff>114300</xdr:colOff>
      <xdr:row>104</xdr:row>
      <xdr:rowOff>117805</xdr:rowOff>
    </xdr:to>
    <xdr:cxnSp macro="">
      <xdr:nvCxnSpPr>
        <xdr:cNvPr id="647" name="直線コネクタ 646">
          <a:extLst>
            <a:ext uri="{FF2B5EF4-FFF2-40B4-BE49-F238E27FC236}">
              <a16:creationId xmlns:a16="http://schemas.microsoft.com/office/drawing/2014/main" id="{EB1E1E70-32F3-4725-BD45-42ECAF9251D3}"/>
            </a:ext>
          </a:extLst>
        </xdr:cNvPr>
        <xdr:cNvCxnSpPr/>
      </xdr:nvCxnSpPr>
      <xdr:spPr>
        <a:xfrm flipV="1">
          <a:off x="18656300" y="1793397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80636</xdr:rowOff>
    </xdr:from>
    <xdr:ext cx="469744" cy="259045"/>
    <xdr:sp macro="" textlink="">
      <xdr:nvSpPr>
        <xdr:cNvPr id="648" name="n_1aveValue【庁舎】&#10;一人当たり面積">
          <a:extLst>
            <a:ext uri="{FF2B5EF4-FFF2-40B4-BE49-F238E27FC236}">
              <a16:creationId xmlns:a16="http://schemas.microsoft.com/office/drawing/2014/main" id="{374F9BEB-BBEE-496F-A437-92F344446AF1}"/>
            </a:ext>
          </a:extLst>
        </xdr:cNvPr>
        <xdr:cNvSpPr txBox="1"/>
      </xdr:nvSpPr>
      <xdr:spPr>
        <a:xfrm>
          <a:off x="21075727" y="182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103497</xdr:rowOff>
    </xdr:from>
    <xdr:ext cx="469744" cy="259045"/>
    <xdr:sp macro="" textlink="">
      <xdr:nvSpPr>
        <xdr:cNvPr id="649" name="n_2aveValue【庁舎】&#10;一人当たり面積">
          <a:extLst>
            <a:ext uri="{FF2B5EF4-FFF2-40B4-BE49-F238E27FC236}">
              <a16:creationId xmlns:a16="http://schemas.microsoft.com/office/drawing/2014/main" id="{59C1594C-7173-4155-9117-00AB7C36D1AA}"/>
            </a:ext>
          </a:extLst>
        </xdr:cNvPr>
        <xdr:cNvSpPr txBox="1"/>
      </xdr:nvSpPr>
      <xdr:spPr>
        <a:xfrm>
          <a:off x="20199427" y="182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89324</xdr:rowOff>
    </xdr:from>
    <xdr:ext cx="469744" cy="259045"/>
    <xdr:sp macro="" textlink="">
      <xdr:nvSpPr>
        <xdr:cNvPr id="650" name="n_3aveValue【庁舎】&#10;一人当たり面積">
          <a:extLst>
            <a:ext uri="{FF2B5EF4-FFF2-40B4-BE49-F238E27FC236}">
              <a16:creationId xmlns:a16="http://schemas.microsoft.com/office/drawing/2014/main" id="{9212B643-2BF9-4F8C-BE57-53695C6F866D}"/>
            </a:ext>
          </a:extLst>
        </xdr:cNvPr>
        <xdr:cNvSpPr txBox="1"/>
      </xdr:nvSpPr>
      <xdr:spPr>
        <a:xfrm>
          <a:off x="19310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46804</xdr:rowOff>
    </xdr:from>
    <xdr:ext cx="469744" cy="259045"/>
    <xdr:sp macro="" textlink="">
      <xdr:nvSpPr>
        <xdr:cNvPr id="651" name="n_4aveValue【庁舎】&#10;一人当たり面積">
          <a:extLst>
            <a:ext uri="{FF2B5EF4-FFF2-40B4-BE49-F238E27FC236}">
              <a16:creationId xmlns:a16="http://schemas.microsoft.com/office/drawing/2014/main" id="{AB3C2ED1-5970-478B-973C-5D7A068D17D2}"/>
            </a:ext>
          </a:extLst>
        </xdr:cNvPr>
        <xdr:cNvSpPr txBox="1"/>
      </xdr:nvSpPr>
      <xdr:spPr>
        <a:xfrm>
          <a:off x="18421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133926</xdr:rowOff>
    </xdr:from>
    <xdr:ext cx="469744" cy="259045"/>
    <xdr:sp macro="" textlink="">
      <xdr:nvSpPr>
        <xdr:cNvPr id="652" name="n_1mainValue【庁舎】&#10;一人当たり面積">
          <a:extLst>
            <a:ext uri="{FF2B5EF4-FFF2-40B4-BE49-F238E27FC236}">
              <a16:creationId xmlns:a16="http://schemas.microsoft.com/office/drawing/2014/main" id="{4774CD23-DC02-4B8F-8DA3-0D4325C62F74}"/>
            </a:ext>
          </a:extLst>
        </xdr:cNvPr>
        <xdr:cNvSpPr txBox="1"/>
      </xdr:nvSpPr>
      <xdr:spPr>
        <a:xfrm>
          <a:off x="21075727" y="1762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153585</xdr:rowOff>
    </xdr:from>
    <xdr:ext cx="469744" cy="259045"/>
    <xdr:sp macro="" textlink="">
      <xdr:nvSpPr>
        <xdr:cNvPr id="653" name="n_2mainValue【庁舎】&#10;一人当たり面積">
          <a:extLst>
            <a:ext uri="{FF2B5EF4-FFF2-40B4-BE49-F238E27FC236}">
              <a16:creationId xmlns:a16="http://schemas.microsoft.com/office/drawing/2014/main" id="{BE9AE751-773A-47B8-A08F-0B85F9DD8638}"/>
            </a:ext>
          </a:extLst>
        </xdr:cNvPr>
        <xdr:cNvSpPr txBox="1"/>
      </xdr:nvSpPr>
      <xdr:spPr>
        <a:xfrm>
          <a:off x="20199427" y="1764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170502</xdr:rowOff>
    </xdr:from>
    <xdr:ext cx="469744" cy="259045"/>
    <xdr:sp macro="" textlink="">
      <xdr:nvSpPr>
        <xdr:cNvPr id="654" name="n_3mainValue【庁舎】&#10;一人当たり面積">
          <a:extLst>
            <a:ext uri="{FF2B5EF4-FFF2-40B4-BE49-F238E27FC236}">
              <a16:creationId xmlns:a16="http://schemas.microsoft.com/office/drawing/2014/main" id="{59BF1441-3D15-4D1B-8BF3-5C468FAA90D0}"/>
            </a:ext>
          </a:extLst>
        </xdr:cNvPr>
        <xdr:cNvSpPr txBox="1"/>
      </xdr:nvSpPr>
      <xdr:spPr>
        <a:xfrm>
          <a:off x="19310427" y="1765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13682</xdr:rowOff>
    </xdr:from>
    <xdr:ext cx="469744" cy="259045"/>
    <xdr:sp macro="" textlink="">
      <xdr:nvSpPr>
        <xdr:cNvPr id="655" name="n_4mainValue【庁舎】&#10;一人当たり面積">
          <a:extLst>
            <a:ext uri="{FF2B5EF4-FFF2-40B4-BE49-F238E27FC236}">
              <a16:creationId xmlns:a16="http://schemas.microsoft.com/office/drawing/2014/main" id="{71CEB97B-9038-43EF-A845-CD3C3ECEB1E7}"/>
            </a:ext>
          </a:extLst>
        </xdr:cNvPr>
        <xdr:cNvSpPr txBox="1"/>
      </xdr:nvSpPr>
      <xdr:spPr>
        <a:xfrm>
          <a:off x="18421427" y="1767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3DF7A4E7-3974-49F1-9B60-B238182B0D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36273D9-C258-4D03-9609-F49A54AED1B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9C770A43-CD3D-44E3-B557-6E152B2671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償却率がかなり高い状態が継続している。市民会館の償却率も上昇しており、今後の利用見込みや維持管理費も踏まえながら、住民サービスや防災機能の拠点施設として再整備する必要が生じている。大規模な整備となるため、財政への影響は十分に考慮したうえで実施す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2,397
2,384
194.65
4,015,994
3,356,343
578,439
2,291,834
3,088,646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により税収などの自主財源が乏しく、近年は横ばいで推移している。今後は引き続き地方創生生活応援事業の効果を検証しながら補助金の適正化を図る。また移住定住事業の充実により人口減緩和を図り、税収等の維持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132927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132927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132927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132927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149454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地方交付税の増が要因である。今後は引き続き地方創生生活応援事業の効果を検証しながら補助金の適正化を図る。また移住定住事業の充実により人口減緩和を図り、税収等の維持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64</xdr:row>
      <xdr:rowOff>58674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85348"/>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65</xdr:row>
      <xdr:rowOff>17526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3147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17526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521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65</xdr:row>
      <xdr:rowOff>7874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44606"/>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68851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[437,893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増加した。職員数（会計年度任用職員）の増に伴う人件費の増加、内部システム等のデジタル化推進事業、新庁舎・図書館建設事業などの物件費が増加したことが要因。デジタル技術を活用した事務事業の見直し、業務効率化を行うことで、改善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60927</xdr:rowOff>
    </xdr:from>
    <xdr:to>
      <xdr:col>23</xdr:col>
      <xdr:colOff>133350</xdr:colOff>
      <xdr:row>81</xdr:row>
      <xdr:rowOff>98070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48377"/>
          <a:ext cx="838200" cy="3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18921</xdr:rowOff>
    </xdr:from>
    <xdr:to>
      <xdr:col>19</xdr:col>
      <xdr:colOff>133350</xdr:colOff>
      <xdr:row>81</xdr:row>
      <xdr:rowOff>60927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906371"/>
          <a:ext cx="889000" cy="4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3539</xdr:rowOff>
    </xdr:from>
    <xdr:to>
      <xdr:col>15</xdr:col>
      <xdr:colOff>82550</xdr:colOff>
      <xdr:row>81</xdr:row>
      <xdr:rowOff>18921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90989"/>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3539</xdr:rowOff>
    </xdr:from>
    <xdr:to>
      <xdr:col>11</xdr:col>
      <xdr:colOff>31750</xdr:colOff>
      <xdr:row>81</xdr:row>
      <xdr:rowOff>15691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890989"/>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47270</xdr:rowOff>
    </xdr:from>
    <xdr:to>
      <xdr:col>23</xdr:col>
      <xdr:colOff>184150</xdr:colOff>
      <xdr:row>81</xdr:row>
      <xdr:rowOff>148870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19347</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0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10127</xdr:rowOff>
    </xdr:from>
    <xdr:to>
      <xdr:col>19</xdr:col>
      <xdr:colOff>184150</xdr:colOff>
      <xdr:row>81</xdr:row>
      <xdr:rowOff>111727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121904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6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139571</xdr:rowOff>
    </xdr:from>
    <xdr:to>
      <xdr:col>15</xdr:col>
      <xdr:colOff>133350</xdr:colOff>
      <xdr:row>81</xdr:row>
      <xdr:rowOff>69721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54498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9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124189</xdr:rowOff>
    </xdr:from>
    <xdr:to>
      <xdr:col>11</xdr:col>
      <xdr:colOff>82550</xdr:colOff>
      <xdr:row>81</xdr:row>
      <xdr:rowOff>54339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64516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0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136341</xdr:rowOff>
    </xdr:from>
    <xdr:to>
      <xdr:col>7</xdr:col>
      <xdr:colOff>31750</xdr:colOff>
      <xdr:row>81</xdr:row>
      <xdr:rowOff>66491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5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51268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93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昨年度と同様。類似団体の平均と比較しても低く、職員を募集しても応募が少ない状況であることから、給与水準の見直しの検討が必要である。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36407</xdr:rowOff>
    </xdr:from>
    <xdr:to>
      <xdr:col>81</xdr:col>
      <xdr:colOff>44450</xdr:colOff>
      <xdr:row>80</xdr:row>
      <xdr:rowOff>36407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3752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36407</xdr:rowOff>
    </xdr:from>
    <xdr:to>
      <xdr:col>77</xdr:col>
      <xdr:colOff>44450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3752407"/>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41911</xdr:rowOff>
    </xdr:from>
    <xdr:to>
      <xdr:col>72</xdr:col>
      <xdr:colOff>203200</xdr:colOff>
      <xdr:row>81</xdr:row>
      <xdr:rowOff>57996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39293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116839</xdr:rowOff>
    </xdr:from>
    <xdr:to>
      <xdr:col>68</xdr:col>
      <xdr:colOff>152400</xdr:colOff>
      <xdr:row>81</xdr:row>
      <xdr:rowOff>57996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3832839"/>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157057</xdr:rowOff>
    </xdr:from>
    <xdr:to>
      <xdr:col>81</xdr:col>
      <xdr:colOff>95250</xdr:colOff>
      <xdr:row>80</xdr:row>
      <xdr:rowOff>87207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37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78334</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362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157057</xdr:rowOff>
    </xdr:from>
    <xdr:to>
      <xdr:col>77</xdr:col>
      <xdr:colOff>95250</xdr:colOff>
      <xdr:row>80</xdr:row>
      <xdr:rowOff>87207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37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97384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3470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162561</xdr:rowOff>
    </xdr:from>
    <xdr:to>
      <xdr:col>73</xdr:col>
      <xdr:colOff>44450</xdr:colOff>
      <xdr:row>81</xdr:row>
      <xdr:rowOff>92711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102888</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7196</xdr:rowOff>
    </xdr:from>
    <xdr:to>
      <xdr:col>68</xdr:col>
      <xdr:colOff>203200</xdr:colOff>
      <xdr:row>81</xdr:row>
      <xdr:rowOff>108796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118973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366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66039</xdr:rowOff>
    </xdr:from>
    <xdr:to>
      <xdr:col>64</xdr:col>
      <xdr:colOff>152400</xdr:colOff>
      <xdr:row>80</xdr:row>
      <xdr:rowOff>167639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6366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人増加し、類似団体平均よりも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人多い。今後は、地方創生事業を実施する上で必要な人員を確保しながら、施設維持管理業務など外部委託やデジタル技術の活用などにより、類似団体平均に近づけていく。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47794</xdr:rowOff>
    </xdr:from>
    <xdr:to>
      <xdr:col>81</xdr:col>
      <xdr:colOff>44450</xdr:colOff>
      <xdr:row>61</xdr:row>
      <xdr:rowOff>60664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506244"/>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25474</xdr:rowOff>
    </xdr:from>
    <xdr:to>
      <xdr:col>77</xdr:col>
      <xdr:colOff>44450</xdr:colOff>
      <xdr:row>61</xdr:row>
      <xdr:rowOff>47794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483924"/>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25474</xdr:rowOff>
    </xdr:from>
    <xdr:to>
      <xdr:col>72</xdr:col>
      <xdr:colOff>203200</xdr:colOff>
      <xdr:row>61</xdr:row>
      <xdr:rowOff>36533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4401800" y="10483924"/>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32914</xdr:rowOff>
    </xdr:from>
    <xdr:to>
      <xdr:col>68</xdr:col>
      <xdr:colOff>152400</xdr:colOff>
      <xdr:row>61</xdr:row>
      <xdr:rowOff>36533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49136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9864</xdr:rowOff>
    </xdr:from>
    <xdr:to>
      <xdr:col>81</xdr:col>
      <xdr:colOff>95250</xdr:colOff>
      <xdr:row>61</xdr:row>
      <xdr:rowOff>111464</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153391</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44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168444</xdr:rowOff>
    </xdr:from>
    <xdr:to>
      <xdr:col>77</xdr:col>
      <xdr:colOff>95250</xdr:colOff>
      <xdr:row>61</xdr:row>
      <xdr:rowOff>98594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4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83371</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54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146124</xdr:rowOff>
    </xdr:from>
    <xdr:to>
      <xdr:col>73</xdr:col>
      <xdr:colOff>44450</xdr:colOff>
      <xdr:row>61</xdr:row>
      <xdr:rowOff>76274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4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61051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51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157183</xdr:rowOff>
    </xdr:from>
    <xdr:to>
      <xdr:col>68</xdr:col>
      <xdr:colOff>203200</xdr:colOff>
      <xdr:row>61</xdr:row>
      <xdr:rowOff>87333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4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72110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53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153564</xdr:rowOff>
    </xdr:from>
    <xdr:to>
      <xdr:col>64</xdr:col>
      <xdr:colOff>152400</xdr:colOff>
      <xdr:row>61</xdr:row>
      <xdr:rowOff>83714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68491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5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一般会計において公債費や一部事務組合等の起こした地方債に充てたと認められる負担金が増加したことが要因。地方債を活用して建設した施設で使用料等を徴収できる場合は、適切な使用料を設定し、徴収した使用料は公債費の償還に充て、比率の悪化を防止する。また、大型事業を実施する場合は、過去の大型事業に係る地方債の償還が修了してから実施するなど、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％（警戒ライン）を越えないように計画的に事業を実施する。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52070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05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27940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151130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9045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46567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688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昨年度と同様。令和３年度の起債事業が繰越しとなったため、地方債の発行が減となり、それに伴い地方債残高が減少した。また、基金残高が増加しているため、比率は引き続きマイナス値となっている。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57150</xdr:rowOff>
    </xdr:from>
    <xdr:ext cx="10029825" cy="425758"/>
    <xdr:sp macro="" textlink="">
      <xdr:nvSpPr>
        <xdr:cNvPr id="452" name="テキスト ボックス 451">
          <a:extLst>
            <a:ext uri="{FF2B5EF4-FFF2-40B4-BE49-F238E27FC236}">
              <a16:creationId xmlns:a16="http://schemas.microsoft.com/office/drawing/2014/main" id="{3FC9F927-E0A5-4A6E-ACF1-08E8ABD54C6B}"/>
            </a:ext>
          </a:extLst>
        </xdr:cNvPr>
        <xdr:cNvSpPr txBox="1"/>
      </xdr:nvSpPr>
      <xdr:spPr>
        <a:xfrm>
          <a:off x="756804" y="4559877"/>
          <a:ext cx="100298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2,397
2,384
194.65
4,015,994
3,356,343
578,439
2,291,834
3,088,646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経常一般財源等（分母）の増加が要因。引き続き、業務の見直しやデジタル技術を活用した業務効率化を行うことで、改善を図る。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40</xdr:row>
      <xdr:rowOff>88900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421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97065</xdr:rowOff>
    </xdr:from>
    <xdr:to>
      <xdr:col>19</xdr:col>
      <xdr:colOff>187325</xdr:colOff>
      <xdr:row>40</xdr:row>
      <xdr:rowOff>88900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783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39</xdr:row>
      <xdr:rowOff>118835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83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137885</xdr:rowOff>
    </xdr:from>
    <xdr:to>
      <xdr:col>11</xdr:col>
      <xdr:colOff>9525</xdr:colOff>
      <xdr:row>39</xdr:row>
      <xdr:rowOff>118835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52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46265</xdr:rowOff>
    </xdr:from>
    <xdr:to>
      <xdr:col>15</xdr:col>
      <xdr:colOff>149225</xdr:colOff>
      <xdr:row>39</xdr:row>
      <xdr:rowOff>147865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132642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68035</xdr:rowOff>
    </xdr:from>
    <xdr:to>
      <xdr:col>11</xdr:col>
      <xdr:colOff>60325</xdr:colOff>
      <xdr:row>39</xdr:row>
      <xdr:rowOff>169635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87085</xdr:rowOff>
    </xdr:from>
    <xdr:to>
      <xdr:col>6</xdr:col>
      <xdr:colOff>171450</xdr:colOff>
      <xdr:row>39</xdr:row>
      <xdr:rowOff>17235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2012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バイオマス地域熱供給システム構築調査や戸籍システム改修業務などの業務委託に係る費用が減少した。</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56134</xdr:rowOff>
    </xdr:from>
    <xdr:to>
      <xdr:col>82</xdr:col>
      <xdr:colOff>107950</xdr:colOff>
      <xdr:row>15</xdr:row>
      <xdr:rowOff>129286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6278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16</xdr:row>
      <xdr:rowOff>30988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01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30988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55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35560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xdr:rowOff>
    </xdr:from>
    <xdr:to>
      <xdr:col>82</xdr:col>
      <xdr:colOff>158750</xdr:colOff>
      <xdr:row>15</xdr:row>
      <xdr:rowOff>106934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85361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8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住民非課税世帯等臨時特別給付金事業補助金、子育て世帯生活支援特別給付金に係る事業費が増加した。</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45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115570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58420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81280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ポイント増加した。特別会計への繰出金（施設整備費分）の増加した。</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129286</xdr:rowOff>
    </xdr:from>
    <xdr:to>
      <xdr:col>82</xdr:col>
      <xdr:colOff>107950</xdr:colOff>
      <xdr:row>55</xdr:row>
      <xdr:rowOff>152146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590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129286</xdr:rowOff>
    </xdr:from>
    <xdr:to>
      <xdr:col>78</xdr:col>
      <xdr:colOff>69850</xdr:colOff>
      <xdr:row>56</xdr:row>
      <xdr:rowOff>3556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59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49276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04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49276</xdr:rowOff>
    </xdr:from>
    <xdr:to>
      <xdr:col>69</xdr:col>
      <xdr:colOff>92075</xdr:colOff>
      <xdr:row>56</xdr:row>
      <xdr:rowOff>53848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50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101346</xdr:rowOff>
    </xdr:from>
    <xdr:to>
      <xdr:col>82</xdr:col>
      <xdr:colOff>158750</xdr:colOff>
      <xdr:row>56</xdr:row>
      <xdr:rowOff>31496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117873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78486</xdr:rowOff>
    </xdr:from>
    <xdr:to>
      <xdr:col>78</xdr:col>
      <xdr:colOff>120650</xdr:colOff>
      <xdr:row>56</xdr:row>
      <xdr:rowOff>8636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18813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169926</xdr:rowOff>
    </xdr:from>
    <xdr:to>
      <xdr:col>69</xdr:col>
      <xdr:colOff>142875</xdr:colOff>
      <xdr:row>56</xdr:row>
      <xdr:rowOff>100076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特別定額給付金の給付、新型コロナウイルス感染拡大の影響緩和のための各種給付事業に係る費用が減少した。</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95976</xdr:rowOff>
    </xdr:from>
    <xdr:to>
      <xdr:col>82</xdr:col>
      <xdr:colOff>107950</xdr:colOff>
      <xdr:row>38</xdr:row>
      <xdr:rowOff>9434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3962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9434</xdr:rowOff>
    </xdr:from>
    <xdr:to>
      <xdr:col>78</xdr:col>
      <xdr:colOff>69850</xdr:colOff>
      <xdr:row>38</xdr:row>
      <xdr:rowOff>55154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245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167822</xdr:rowOff>
    </xdr:from>
    <xdr:to>
      <xdr:col>73</xdr:col>
      <xdr:colOff>180975</xdr:colOff>
      <xdr:row>38</xdr:row>
      <xdr:rowOff>55154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5114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124296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102507</xdr:rowOff>
    </xdr:from>
    <xdr:to>
      <xdr:col>69</xdr:col>
      <xdr:colOff>92075</xdr:colOff>
      <xdr:row>37</xdr:row>
      <xdr:rowOff>167822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46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45176</xdr:rowOff>
    </xdr:from>
    <xdr:to>
      <xdr:col>82</xdr:col>
      <xdr:colOff>158750</xdr:colOff>
      <xdr:row>37</xdr:row>
      <xdr:rowOff>146776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17253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130084</xdr:rowOff>
    </xdr:from>
    <xdr:to>
      <xdr:col>78</xdr:col>
      <xdr:colOff>120650</xdr:colOff>
      <xdr:row>38</xdr:row>
      <xdr:rowOff>60234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45011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xdr:rowOff>
    </xdr:from>
    <xdr:to>
      <xdr:col>74</xdr:col>
      <xdr:colOff>31750</xdr:colOff>
      <xdr:row>38</xdr:row>
      <xdr:rowOff>105954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90731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117022</xdr:rowOff>
    </xdr:from>
    <xdr:to>
      <xdr:col>69</xdr:col>
      <xdr:colOff>142875</xdr:colOff>
      <xdr:row>38</xdr:row>
      <xdr:rowOff>47172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31949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比率は減少しているが、平成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年度分の元金償還開始により費用は増加している。事業の優先順位付けによる実施を検討することで、平準化を図る。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81280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4452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108713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94996</xdr:rowOff>
    </xdr:from>
    <xdr:to>
      <xdr:col>15</xdr:col>
      <xdr:colOff>98425</xdr:colOff>
      <xdr:row>78</xdr:row>
      <xdr:rowOff>108713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4680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94996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3492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44196</xdr:rowOff>
    </xdr:from>
    <xdr:to>
      <xdr:col>11</xdr:col>
      <xdr:colOff>60325</xdr:colOff>
      <xdr:row>78</xdr:row>
      <xdr:rowOff>145796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130573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公債費及び経常一般財源等（分母）の増加により比率が下がった。</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118835</xdr:rowOff>
    </xdr:from>
    <xdr:to>
      <xdr:col>82</xdr:col>
      <xdr:colOff>107950</xdr:colOff>
      <xdr:row>76</xdr:row>
      <xdr:rowOff>107406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77585"/>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107406</xdr:rowOff>
    </xdr:from>
    <xdr:to>
      <xdr:col>78</xdr:col>
      <xdr:colOff>69850</xdr:colOff>
      <xdr:row>77</xdr:row>
      <xdr:rowOff>4536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376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4536</xdr:rowOff>
    </xdr:from>
    <xdr:to>
      <xdr:col>73</xdr:col>
      <xdr:colOff>180975</xdr:colOff>
      <xdr:row>77</xdr:row>
      <xdr:rowOff>7801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061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123734</xdr:rowOff>
    </xdr:from>
    <xdr:to>
      <xdr:col>69</xdr:col>
      <xdr:colOff>92075</xdr:colOff>
      <xdr:row>77</xdr:row>
      <xdr:rowOff>7801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539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68035</xdr:rowOff>
    </xdr:from>
    <xdr:to>
      <xdr:col>82</xdr:col>
      <xdr:colOff>158750</xdr:colOff>
      <xdr:row>75</xdr:row>
      <xdr:rowOff>169636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84562</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56606</xdr:rowOff>
    </xdr:from>
    <xdr:to>
      <xdr:col>78</xdr:col>
      <xdr:colOff>120650</xdr:colOff>
      <xdr:row>76</xdr:row>
      <xdr:rowOff>158206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168383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5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125186</xdr:rowOff>
    </xdr:from>
    <xdr:to>
      <xdr:col>74</xdr:col>
      <xdr:colOff>31750</xdr:colOff>
      <xdr:row>77</xdr:row>
      <xdr:rowOff>55336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65512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128451</xdr:rowOff>
    </xdr:from>
    <xdr:to>
      <xdr:col>69</xdr:col>
      <xdr:colOff>142875</xdr:colOff>
      <xdr:row>77</xdr:row>
      <xdr:rowOff>58601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72934</xdr:rowOff>
    </xdr:from>
    <xdr:to>
      <xdr:col>65</xdr:col>
      <xdr:colOff>53975</xdr:colOff>
      <xdr:row>77</xdr:row>
      <xdr:rowOff>3084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13261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86717</xdr:rowOff>
    </xdr:from>
    <xdr:to>
      <xdr:col>29</xdr:col>
      <xdr:colOff>127000</xdr:colOff>
      <xdr:row>16</xdr:row>
      <xdr:rowOff>100108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77542"/>
          <a:ext cx="647700" cy="13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99459</xdr:rowOff>
    </xdr:from>
    <xdr:to>
      <xdr:col>26</xdr:col>
      <xdr:colOff>50800</xdr:colOff>
      <xdr:row>16</xdr:row>
      <xdr:rowOff>100108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890284"/>
          <a:ext cx="698500" cy="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99459</xdr:rowOff>
    </xdr:from>
    <xdr:to>
      <xdr:col>22</xdr:col>
      <xdr:colOff>114300</xdr:colOff>
      <xdr:row>16</xdr:row>
      <xdr:rowOff>130005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90284"/>
          <a:ext cx="698500" cy="30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130005</xdr:rowOff>
    </xdr:from>
    <xdr:to>
      <xdr:col>18</xdr:col>
      <xdr:colOff>177800</xdr:colOff>
      <xdr:row>17</xdr:row>
      <xdr:rowOff>10335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20830"/>
          <a:ext cx="698500" cy="5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35917</xdr:rowOff>
    </xdr:from>
    <xdr:to>
      <xdr:col>29</xdr:col>
      <xdr:colOff>177800</xdr:colOff>
      <xdr:row>16</xdr:row>
      <xdr:rowOff>137517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2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52444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7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49308</xdr:rowOff>
    </xdr:from>
    <xdr:to>
      <xdr:col>26</xdr:col>
      <xdr:colOff>101600</xdr:colOff>
      <xdr:row>16</xdr:row>
      <xdr:rowOff>150908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40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161085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09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48659</xdr:rowOff>
    </xdr:from>
    <xdr:to>
      <xdr:col>22</xdr:col>
      <xdr:colOff>165100</xdr:colOff>
      <xdr:row>16</xdr:row>
      <xdr:rowOff>150259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39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160436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0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79205</xdr:rowOff>
    </xdr:from>
    <xdr:to>
      <xdr:col>19</xdr:col>
      <xdr:colOff>38100</xdr:colOff>
      <xdr:row>17</xdr:row>
      <xdr:rowOff>9355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7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19532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3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130985</xdr:rowOff>
    </xdr:from>
    <xdr:to>
      <xdr:col>15</xdr:col>
      <xdr:colOff>101600</xdr:colOff>
      <xdr:row>17</xdr:row>
      <xdr:rowOff>61135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2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71312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9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135996</xdr:rowOff>
    </xdr:from>
    <xdr:to>
      <xdr:col>29</xdr:col>
      <xdr:colOff>127000</xdr:colOff>
      <xdr:row>37</xdr:row>
      <xdr:rowOff>12066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089246"/>
          <a:ext cx="647700" cy="47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12066</xdr:rowOff>
    </xdr:from>
    <xdr:to>
      <xdr:col>26</xdr:col>
      <xdr:colOff>50800</xdr:colOff>
      <xdr:row>37</xdr:row>
      <xdr:rowOff>20249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7136766"/>
          <a:ext cx="698500" cy="8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20249</xdr:rowOff>
    </xdr:from>
    <xdr:to>
      <xdr:col>22</xdr:col>
      <xdr:colOff>114300</xdr:colOff>
      <xdr:row>37</xdr:row>
      <xdr:rowOff>65084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144949"/>
          <a:ext cx="698500" cy="44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65084</xdr:rowOff>
    </xdr:from>
    <xdr:to>
      <xdr:col>18</xdr:col>
      <xdr:colOff>177800</xdr:colOff>
      <xdr:row>37</xdr:row>
      <xdr:rowOff>102163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7189784"/>
          <a:ext cx="698500" cy="3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85196</xdr:rowOff>
    </xdr:from>
    <xdr:to>
      <xdr:col>29</xdr:col>
      <xdr:colOff>177800</xdr:colOff>
      <xdr:row>37</xdr:row>
      <xdr:rowOff>15346</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03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273173</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88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132716</xdr:rowOff>
    </xdr:from>
    <xdr:to>
      <xdr:col>26</xdr:col>
      <xdr:colOff>101600</xdr:colOff>
      <xdr:row>37</xdr:row>
      <xdr:rowOff>62866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08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244493</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85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140899</xdr:rowOff>
    </xdr:from>
    <xdr:to>
      <xdr:col>22</xdr:col>
      <xdr:colOff>165100</xdr:colOff>
      <xdr:row>37</xdr:row>
      <xdr:rowOff>71049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09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252676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86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14284</xdr:rowOff>
    </xdr:from>
    <xdr:to>
      <xdr:col>19</xdr:col>
      <xdr:colOff>38100</xdr:colOff>
      <xdr:row>37</xdr:row>
      <xdr:rowOff>115884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138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297511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90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51363</xdr:rowOff>
    </xdr:from>
    <xdr:to>
      <xdr:col>15</xdr:col>
      <xdr:colOff>101600</xdr:colOff>
      <xdr:row>37</xdr:row>
      <xdr:rowOff>152963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176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137740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26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2,397
2,384
194.65
4,015,994
3,356,343
578,439
2,291,834
3,088,646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83949</xdr:rowOff>
    </xdr:from>
    <xdr:to>
      <xdr:col>24</xdr:col>
      <xdr:colOff>63500</xdr:colOff>
      <xdr:row>35</xdr:row>
      <xdr:rowOff>97430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84699"/>
          <a:ext cx="838200" cy="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97430</xdr:rowOff>
    </xdr:from>
    <xdr:to>
      <xdr:col>19</xdr:col>
      <xdr:colOff>177800</xdr:colOff>
      <xdr:row>35</xdr:row>
      <xdr:rowOff>123762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98180"/>
          <a:ext cx="889000" cy="2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123762</xdr:rowOff>
    </xdr:from>
    <xdr:to>
      <xdr:col>15</xdr:col>
      <xdr:colOff>50800</xdr:colOff>
      <xdr:row>35</xdr:row>
      <xdr:rowOff>145193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24512"/>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145193</xdr:rowOff>
    </xdr:from>
    <xdr:to>
      <xdr:col>10</xdr:col>
      <xdr:colOff>114300</xdr:colOff>
      <xdr:row>36</xdr:row>
      <xdr:rowOff>28472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45943"/>
          <a:ext cx="889000" cy="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139268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33149</xdr:rowOff>
    </xdr:from>
    <xdr:to>
      <xdr:col>24</xdr:col>
      <xdr:colOff>114300</xdr:colOff>
      <xdr:row>35</xdr:row>
      <xdr:rowOff>134749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3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56026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8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46630</xdr:rowOff>
    </xdr:from>
    <xdr:to>
      <xdr:col>20</xdr:col>
      <xdr:colOff>38100</xdr:colOff>
      <xdr:row>35</xdr:row>
      <xdr:rowOff>148230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164757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72962</xdr:rowOff>
    </xdr:from>
    <xdr:to>
      <xdr:col>15</xdr:col>
      <xdr:colOff>101600</xdr:colOff>
      <xdr:row>36</xdr:row>
      <xdr:rowOff>3112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7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19639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4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94393</xdr:rowOff>
    </xdr:from>
    <xdr:to>
      <xdr:col>10</xdr:col>
      <xdr:colOff>165100</xdr:colOff>
      <xdr:row>36</xdr:row>
      <xdr:rowOff>24543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41070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7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149122</xdr:rowOff>
    </xdr:from>
    <xdr:to>
      <xdr:col>6</xdr:col>
      <xdr:colOff>38100</xdr:colOff>
      <xdr:row>36</xdr:row>
      <xdr:rowOff>79272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95799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122252</xdr:rowOff>
    </xdr:from>
    <xdr:to>
      <xdr:col>24</xdr:col>
      <xdr:colOff>63500</xdr:colOff>
      <xdr:row>57</xdr:row>
      <xdr:rowOff>125326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94902"/>
          <a:ext cx="8382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122048</xdr:rowOff>
    </xdr:from>
    <xdr:to>
      <xdr:col>19</xdr:col>
      <xdr:colOff>177800</xdr:colOff>
      <xdr:row>57</xdr:row>
      <xdr:rowOff>125326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894698"/>
          <a:ext cx="8890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122048</xdr:rowOff>
    </xdr:from>
    <xdr:to>
      <xdr:col>15</xdr:col>
      <xdr:colOff>50800</xdr:colOff>
      <xdr:row>57</xdr:row>
      <xdr:rowOff>128836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94698"/>
          <a:ext cx="889000" cy="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116108</xdr:rowOff>
    </xdr:from>
    <xdr:to>
      <xdr:col>10</xdr:col>
      <xdr:colOff>114300</xdr:colOff>
      <xdr:row>57</xdr:row>
      <xdr:rowOff>128836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888758"/>
          <a:ext cx="8890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71452</xdr:rowOff>
    </xdr:from>
    <xdr:to>
      <xdr:col>24</xdr:col>
      <xdr:colOff>114300</xdr:colOff>
      <xdr:row>58</xdr:row>
      <xdr:rowOff>1602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4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157829</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5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74526</xdr:rowOff>
    </xdr:from>
    <xdr:to>
      <xdr:col>20</xdr:col>
      <xdr:colOff>38100</xdr:colOff>
      <xdr:row>58</xdr:row>
      <xdr:rowOff>4676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167253</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93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71248</xdr:rowOff>
    </xdr:from>
    <xdr:to>
      <xdr:col>15</xdr:col>
      <xdr:colOff>101600</xdr:colOff>
      <xdr:row>58</xdr:row>
      <xdr:rowOff>1398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163975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3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78036</xdr:rowOff>
    </xdr:from>
    <xdr:to>
      <xdr:col>10</xdr:col>
      <xdr:colOff>165100</xdr:colOff>
      <xdr:row>58</xdr:row>
      <xdr:rowOff>8186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170763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4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65308</xdr:rowOff>
    </xdr:from>
    <xdr:to>
      <xdr:col>6</xdr:col>
      <xdr:colOff>38100</xdr:colOff>
      <xdr:row>57</xdr:row>
      <xdr:rowOff>166908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158035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3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52057</xdr:rowOff>
    </xdr:from>
    <xdr:to>
      <xdr:col>24</xdr:col>
      <xdr:colOff>63500</xdr:colOff>
      <xdr:row>75</xdr:row>
      <xdr:rowOff>152273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739357"/>
          <a:ext cx="838200" cy="2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152273</xdr:rowOff>
    </xdr:from>
    <xdr:to>
      <xdr:col>19</xdr:col>
      <xdr:colOff>177800</xdr:colOff>
      <xdr:row>77</xdr:row>
      <xdr:rowOff>101891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11023"/>
          <a:ext cx="889000" cy="29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83050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67856</xdr:rowOff>
    </xdr:from>
    <xdr:to>
      <xdr:col>15</xdr:col>
      <xdr:colOff>50800</xdr:colOff>
      <xdr:row>77</xdr:row>
      <xdr:rowOff>101891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69506"/>
          <a:ext cx="889000" cy="3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18394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101638</xdr:rowOff>
    </xdr:from>
    <xdr:to>
      <xdr:col>10</xdr:col>
      <xdr:colOff>114300</xdr:colOff>
      <xdr:row>77</xdr:row>
      <xdr:rowOff>67856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960388"/>
          <a:ext cx="889000" cy="30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164876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134002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1257</xdr:rowOff>
    </xdr:from>
    <xdr:to>
      <xdr:col>24</xdr:col>
      <xdr:colOff>114300</xdr:colOff>
      <xdr:row>74</xdr:row>
      <xdr:rowOff>102857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6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24134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5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101473</xdr:rowOff>
    </xdr:from>
    <xdr:to>
      <xdr:col>20</xdr:col>
      <xdr:colOff>38100</xdr:colOff>
      <xdr:row>76</xdr:row>
      <xdr:rowOff>31623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48150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7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51091</xdr:rowOff>
    </xdr:from>
    <xdr:to>
      <xdr:col>15</xdr:col>
      <xdr:colOff>101600</xdr:colOff>
      <xdr:row>77</xdr:row>
      <xdr:rowOff>152691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5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169218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0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17056</xdr:rowOff>
    </xdr:from>
    <xdr:to>
      <xdr:col>10</xdr:col>
      <xdr:colOff>165100</xdr:colOff>
      <xdr:row>77</xdr:row>
      <xdr:rowOff>118656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135183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50838</xdr:rowOff>
    </xdr:from>
    <xdr:to>
      <xdr:col>6</xdr:col>
      <xdr:colOff>38100</xdr:colOff>
      <xdr:row>75</xdr:row>
      <xdr:rowOff>152437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909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168965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6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24532</xdr:rowOff>
    </xdr:from>
    <xdr:to>
      <xdr:col>24</xdr:col>
      <xdr:colOff>63500</xdr:colOff>
      <xdr:row>98</xdr:row>
      <xdr:rowOff>9627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55182"/>
          <a:ext cx="838200" cy="15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9627</xdr:rowOff>
    </xdr:from>
    <xdr:to>
      <xdr:col>19</xdr:col>
      <xdr:colOff>177800</xdr:colOff>
      <xdr:row>98</xdr:row>
      <xdr:rowOff>34489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11727"/>
          <a:ext cx="889000" cy="2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34489</xdr:rowOff>
    </xdr:from>
    <xdr:to>
      <xdr:col>15</xdr:col>
      <xdr:colOff>50800</xdr:colOff>
      <xdr:row>98</xdr:row>
      <xdr:rowOff>43231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36589"/>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702</xdr:rowOff>
    </xdr:from>
    <xdr:to>
      <xdr:col>10</xdr:col>
      <xdr:colOff>114300</xdr:colOff>
      <xdr:row>98</xdr:row>
      <xdr:rowOff>43231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802802"/>
          <a:ext cx="889000" cy="4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79708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145182</xdr:rowOff>
    </xdr:from>
    <xdr:to>
      <xdr:col>24</xdr:col>
      <xdr:colOff>114300</xdr:colOff>
      <xdr:row>97</xdr:row>
      <xdr:rowOff>75332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123609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8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130277</xdr:rowOff>
    </xdr:from>
    <xdr:to>
      <xdr:col>20</xdr:col>
      <xdr:colOff>38100</xdr:colOff>
      <xdr:row>98</xdr:row>
      <xdr:rowOff>60427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51554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155139</xdr:rowOff>
    </xdr:from>
    <xdr:to>
      <xdr:col>15</xdr:col>
      <xdr:colOff>101600</xdr:colOff>
      <xdr:row>98</xdr:row>
      <xdr:rowOff>85289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76416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163881</xdr:rowOff>
    </xdr:from>
    <xdr:to>
      <xdr:col>10</xdr:col>
      <xdr:colOff>165100</xdr:colOff>
      <xdr:row>98</xdr:row>
      <xdr:rowOff>94031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85158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121352</xdr:rowOff>
    </xdr:from>
    <xdr:to>
      <xdr:col>6</xdr:col>
      <xdr:colOff>38100</xdr:colOff>
      <xdr:row>98</xdr:row>
      <xdr:rowOff>51502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68029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52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49460</xdr:rowOff>
    </xdr:from>
    <xdr:to>
      <xdr:col>55</xdr:col>
      <xdr:colOff>0</xdr:colOff>
      <xdr:row>33</xdr:row>
      <xdr:rowOff>81952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535860"/>
          <a:ext cx="838200" cy="20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49460</xdr:rowOff>
    </xdr:from>
    <xdr:to>
      <xdr:col>50</xdr:col>
      <xdr:colOff>114300</xdr:colOff>
      <xdr:row>35</xdr:row>
      <xdr:rowOff>7253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535860"/>
          <a:ext cx="889000" cy="4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23146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68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154818</xdr:rowOff>
    </xdr:from>
    <xdr:to>
      <xdr:col>45</xdr:col>
      <xdr:colOff>177800</xdr:colOff>
      <xdr:row>35</xdr:row>
      <xdr:rowOff>7253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5812668"/>
          <a:ext cx="889000" cy="19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74002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2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154818</xdr:rowOff>
    </xdr:from>
    <xdr:to>
      <xdr:col>41</xdr:col>
      <xdr:colOff>50800</xdr:colOff>
      <xdr:row>35</xdr:row>
      <xdr:rowOff>14298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5812668"/>
          <a:ext cx="889000" cy="20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41739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60812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31152</xdr:rowOff>
    </xdr:from>
    <xdr:to>
      <xdr:col>55</xdr:col>
      <xdr:colOff>50800</xdr:colOff>
      <xdr:row>33</xdr:row>
      <xdr:rowOff>132752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68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54029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54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170110</xdr:rowOff>
    </xdr:from>
    <xdr:to>
      <xdr:col>50</xdr:col>
      <xdr:colOff>165100</xdr:colOff>
      <xdr:row>32</xdr:row>
      <xdr:rowOff>100260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4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116787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26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127903</xdr:rowOff>
    </xdr:from>
    <xdr:to>
      <xdr:col>46</xdr:col>
      <xdr:colOff>38100</xdr:colOff>
      <xdr:row>35</xdr:row>
      <xdr:rowOff>58053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9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74580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73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104018</xdr:rowOff>
    </xdr:from>
    <xdr:to>
      <xdr:col>41</xdr:col>
      <xdr:colOff>101600</xdr:colOff>
      <xdr:row>34</xdr:row>
      <xdr:rowOff>34168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57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50695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53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134948</xdr:rowOff>
    </xdr:from>
    <xdr:to>
      <xdr:col>36</xdr:col>
      <xdr:colOff>165100</xdr:colOff>
      <xdr:row>35</xdr:row>
      <xdr:rowOff>65098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59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81625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73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134743</xdr:rowOff>
    </xdr:from>
    <xdr:to>
      <xdr:col>55</xdr:col>
      <xdr:colOff>0</xdr:colOff>
      <xdr:row>58</xdr:row>
      <xdr:rowOff>59252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07393"/>
          <a:ext cx="838200" cy="9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134743</xdr:rowOff>
    </xdr:from>
    <xdr:to>
      <xdr:col>50</xdr:col>
      <xdr:colOff>114300</xdr:colOff>
      <xdr:row>58</xdr:row>
      <xdr:rowOff>5074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07393"/>
          <a:ext cx="889000" cy="4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56954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100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5074</xdr:rowOff>
    </xdr:from>
    <xdr:to>
      <xdr:col>45</xdr:col>
      <xdr:colOff>177800</xdr:colOff>
      <xdr:row>58</xdr:row>
      <xdr:rowOff>18437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49174"/>
          <a:ext cx="889000" cy="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152644</xdr:rowOff>
    </xdr:from>
    <xdr:to>
      <xdr:col>41</xdr:col>
      <xdr:colOff>50800</xdr:colOff>
      <xdr:row>58</xdr:row>
      <xdr:rowOff>18437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25294"/>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83928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100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53679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8452</xdr:rowOff>
    </xdr:from>
    <xdr:to>
      <xdr:col>55</xdr:col>
      <xdr:colOff>50800</xdr:colOff>
      <xdr:row>58</xdr:row>
      <xdr:rowOff>110052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158329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3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83943</xdr:rowOff>
    </xdr:from>
    <xdr:to>
      <xdr:col>50</xdr:col>
      <xdr:colOff>165100</xdr:colOff>
      <xdr:row>58</xdr:row>
      <xdr:rowOff>14093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5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30620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63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125724</xdr:rowOff>
    </xdr:from>
    <xdr:to>
      <xdr:col>46</xdr:col>
      <xdr:colOff>38100</xdr:colOff>
      <xdr:row>58</xdr:row>
      <xdr:rowOff>55874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72401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6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139087</xdr:rowOff>
    </xdr:from>
    <xdr:to>
      <xdr:col>41</xdr:col>
      <xdr:colOff>101600</xdr:colOff>
      <xdr:row>58</xdr:row>
      <xdr:rowOff>69237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1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85764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68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101844</xdr:rowOff>
    </xdr:from>
    <xdr:to>
      <xdr:col>36</xdr:col>
      <xdr:colOff>165100</xdr:colOff>
      <xdr:row>58</xdr:row>
      <xdr:rowOff>31994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48521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64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75614</xdr:rowOff>
    </xdr:from>
    <xdr:to>
      <xdr:col>55</xdr:col>
      <xdr:colOff>0</xdr:colOff>
      <xdr:row>77</xdr:row>
      <xdr:rowOff>140553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277264"/>
          <a:ext cx="838200" cy="6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75614</xdr:rowOff>
    </xdr:from>
    <xdr:to>
      <xdr:col>50</xdr:col>
      <xdr:colOff>114300</xdr:colOff>
      <xdr:row>78</xdr:row>
      <xdr:rowOff>51104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277264"/>
          <a:ext cx="889000" cy="1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40613</xdr:rowOff>
    </xdr:from>
    <xdr:to>
      <xdr:col>45</xdr:col>
      <xdr:colOff>177800</xdr:colOff>
      <xdr:row>78</xdr:row>
      <xdr:rowOff>51104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13713"/>
          <a:ext cx="889000" cy="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121478</xdr:rowOff>
    </xdr:from>
    <xdr:to>
      <xdr:col>41</xdr:col>
      <xdr:colOff>50800</xdr:colOff>
      <xdr:row>78</xdr:row>
      <xdr:rowOff>40613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151678"/>
          <a:ext cx="889000" cy="26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115634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33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89753</xdr:rowOff>
    </xdr:from>
    <xdr:to>
      <xdr:col>55</xdr:col>
      <xdr:colOff>50800</xdr:colOff>
      <xdr:row>78</xdr:row>
      <xdr:rowOff>19903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68180</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24814</xdr:rowOff>
    </xdr:from>
    <xdr:to>
      <xdr:col>50</xdr:col>
      <xdr:colOff>165100</xdr:colOff>
      <xdr:row>77</xdr:row>
      <xdr:rowOff>126414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142941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300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304</xdr:rowOff>
    </xdr:from>
    <xdr:to>
      <xdr:col>46</xdr:col>
      <xdr:colOff>38100</xdr:colOff>
      <xdr:row>78</xdr:row>
      <xdr:rowOff>101904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93031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161263</xdr:rowOff>
    </xdr:from>
    <xdr:to>
      <xdr:col>41</xdr:col>
      <xdr:colOff>101600</xdr:colOff>
      <xdr:row>78</xdr:row>
      <xdr:rowOff>91413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82540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70678</xdr:rowOff>
    </xdr:from>
    <xdr:to>
      <xdr:col>36</xdr:col>
      <xdr:colOff>165100</xdr:colOff>
      <xdr:row>77</xdr:row>
      <xdr:rowOff>828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0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17356</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72795" y="1287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48054</xdr:rowOff>
    </xdr:from>
    <xdr:to>
      <xdr:col>55</xdr:col>
      <xdr:colOff>0</xdr:colOff>
      <xdr:row>98</xdr:row>
      <xdr:rowOff>150509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850154"/>
          <a:ext cx="838200" cy="10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23681</xdr:rowOff>
    </xdr:from>
    <xdr:to>
      <xdr:col>50</xdr:col>
      <xdr:colOff>114300</xdr:colOff>
      <xdr:row>98</xdr:row>
      <xdr:rowOff>48054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25781"/>
          <a:ext cx="889000" cy="2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23681</xdr:rowOff>
    </xdr:from>
    <xdr:to>
      <xdr:col>45</xdr:col>
      <xdr:colOff>177800</xdr:colOff>
      <xdr:row>98</xdr:row>
      <xdr:rowOff>71788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825781"/>
          <a:ext cx="889000" cy="4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129354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71788</xdr:rowOff>
    </xdr:from>
    <xdr:to>
      <xdr:col>41</xdr:col>
      <xdr:colOff>50800</xdr:colOff>
      <xdr:row>98</xdr:row>
      <xdr:rowOff>112254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873888"/>
          <a:ext cx="889000" cy="4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142577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94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159447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99709</xdr:rowOff>
    </xdr:from>
    <xdr:to>
      <xdr:col>55</xdr:col>
      <xdr:colOff>50800</xdr:colOff>
      <xdr:row>99</xdr:row>
      <xdr:rowOff>29859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14636</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1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168704</xdr:rowOff>
    </xdr:from>
    <xdr:to>
      <xdr:col>50</xdr:col>
      <xdr:colOff>165100</xdr:colOff>
      <xdr:row>98</xdr:row>
      <xdr:rowOff>98854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115381</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57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144331</xdr:rowOff>
    </xdr:from>
    <xdr:to>
      <xdr:col>46</xdr:col>
      <xdr:colOff>38100</xdr:colOff>
      <xdr:row>98</xdr:row>
      <xdr:rowOff>74481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7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91008</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55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20988</xdr:rowOff>
    </xdr:from>
    <xdr:to>
      <xdr:col>41</xdr:col>
      <xdr:colOff>101600</xdr:colOff>
      <xdr:row>98</xdr:row>
      <xdr:rowOff>122588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139115</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59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61454</xdr:rowOff>
    </xdr:from>
    <xdr:to>
      <xdr:col>36</xdr:col>
      <xdr:colOff>165100</xdr:colOff>
      <xdr:row>98</xdr:row>
      <xdr:rowOff>163054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6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8131</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63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138006</xdr:rowOff>
    </xdr:from>
    <xdr:to>
      <xdr:col>85</xdr:col>
      <xdr:colOff>127000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653106"/>
          <a:ext cx="8382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134410</xdr:rowOff>
    </xdr:from>
    <xdr:to>
      <xdr:col>81</xdr:col>
      <xdr:colOff>50800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49510"/>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116694</xdr:rowOff>
    </xdr:from>
    <xdr:to>
      <xdr:col>76</xdr:col>
      <xdr:colOff>114300</xdr:colOff>
      <xdr:row>38</xdr:row>
      <xdr:rowOff>134410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31794"/>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116694</xdr:rowOff>
    </xdr:from>
    <xdr:to>
      <xdr:col>71</xdr:col>
      <xdr:colOff>177800</xdr:colOff>
      <xdr:row>38</xdr:row>
      <xdr:rowOff>127102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31794"/>
          <a:ext cx="8890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87206</xdr:rowOff>
    </xdr:from>
    <xdr:to>
      <xdr:col>85</xdr:col>
      <xdr:colOff>177800</xdr:colOff>
      <xdr:row>39</xdr:row>
      <xdr:rowOff>17356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2133</xdr:rowOff>
    </xdr:from>
    <xdr:ext cx="378565"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1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83610</xdr:rowOff>
    </xdr:from>
    <xdr:to>
      <xdr:col>76</xdr:col>
      <xdr:colOff>165100</xdr:colOff>
      <xdr:row>39</xdr:row>
      <xdr:rowOff>13760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4887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65894</xdr:rowOff>
    </xdr:from>
    <xdr:to>
      <xdr:col>72</xdr:col>
      <xdr:colOff>38100</xdr:colOff>
      <xdr:row>38</xdr:row>
      <xdr:rowOff>167494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158621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667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76302</xdr:rowOff>
    </xdr:from>
    <xdr:to>
      <xdr:col>67</xdr:col>
      <xdr:colOff>101600</xdr:colOff>
      <xdr:row>39</xdr:row>
      <xdr:rowOff>6452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169029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6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69762</xdr:rowOff>
    </xdr:from>
    <xdr:to>
      <xdr:col>85</xdr:col>
      <xdr:colOff>127000</xdr:colOff>
      <xdr:row>76</xdr:row>
      <xdr:rowOff>104719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099962"/>
          <a:ext cx="8382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104719</xdr:rowOff>
    </xdr:from>
    <xdr:to>
      <xdr:col>81</xdr:col>
      <xdr:colOff>50800</xdr:colOff>
      <xdr:row>76</xdr:row>
      <xdr:rowOff>125760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34919"/>
          <a:ext cx="889000" cy="2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125760</xdr:rowOff>
    </xdr:from>
    <xdr:to>
      <xdr:col>76</xdr:col>
      <xdr:colOff>114300</xdr:colOff>
      <xdr:row>76</xdr:row>
      <xdr:rowOff>144080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155960"/>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144080</xdr:rowOff>
    </xdr:from>
    <xdr:to>
      <xdr:col>71</xdr:col>
      <xdr:colOff>177800</xdr:colOff>
      <xdr:row>77</xdr:row>
      <xdr:rowOff>29716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174280"/>
          <a:ext cx="889000" cy="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18962</xdr:rowOff>
    </xdr:from>
    <xdr:to>
      <xdr:col>85</xdr:col>
      <xdr:colOff>177800</xdr:colOff>
      <xdr:row>76</xdr:row>
      <xdr:rowOff>120562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41839</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90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53919</xdr:rowOff>
    </xdr:from>
    <xdr:to>
      <xdr:col>81</xdr:col>
      <xdr:colOff>101600</xdr:colOff>
      <xdr:row>76</xdr:row>
      <xdr:rowOff>155519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597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85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74960</xdr:rowOff>
    </xdr:from>
    <xdr:to>
      <xdr:col>76</xdr:col>
      <xdr:colOff>165100</xdr:colOff>
      <xdr:row>77</xdr:row>
      <xdr:rowOff>5110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21637</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88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93280</xdr:rowOff>
    </xdr:from>
    <xdr:to>
      <xdr:col>72</xdr:col>
      <xdr:colOff>38100</xdr:colOff>
      <xdr:row>77</xdr:row>
      <xdr:rowOff>23430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39957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150366</xdr:rowOff>
    </xdr:from>
    <xdr:to>
      <xdr:col>67</xdr:col>
      <xdr:colOff>101600</xdr:colOff>
      <xdr:row>77</xdr:row>
      <xdr:rowOff>80516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97043</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95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101828</xdr:rowOff>
    </xdr:from>
    <xdr:to>
      <xdr:col>85</xdr:col>
      <xdr:colOff>127000</xdr:colOff>
      <xdr:row>98</xdr:row>
      <xdr:rowOff>108068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903928"/>
          <a:ext cx="8382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108068</xdr:rowOff>
    </xdr:from>
    <xdr:to>
      <xdr:col>81</xdr:col>
      <xdr:colOff>50800</xdr:colOff>
      <xdr:row>99</xdr:row>
      <xdr:rowOff>11988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910168"/>
          <a:ext cx="889000" cy="7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76812</xdr:rowOff>
    </xdr:from>
    <xdr:to>
      <xdr:col>76</xdr:col>
      <xdr:colOff>114300</xdr:colOff>
      <xdr:row>99</xdr:row>
      <xdr:rowOff>11988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878912"/>
          <a:ext cx="889000" cy="1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159536</xdr:rowOff>
    </xdr:from>
    <xdr:to>
      <xdr:col>71</xdr:col>
      <xdr:colOff>177800</xdr:colOff>
      <xdr:row>98</xdr:row>
      <xdr:rowOff>76812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104386"/>
          <a:ext cx="889000" cy="77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32042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51028</xdr:rowOff>
    </xdr:from>
    <xdr:to>
      <xdr:col>85</xdr:col>
      <xdr:colOff>177800</xdr:colOff>
      <xdr:row>98</xdr:row>
      <xdr:rowOff>152628</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8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137405</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6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57268</xdr:rowOff>
    </xdr:from>
    <xdr:to>
      <xdr:col>81</xdr:col>
      <xdr:colOff>101600</xdr:colOff>
      <xdr:row>98</xdr:row>
      <xdr:rowOff>158868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85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149995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95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132638</xdr:rowOff>
    </xdr:from>
    <xdr:to>
      <xdr:col>76</xdr:col>
      <xdr:colOff>165100</xdr:colOff>
      <xdr:row>99</xdr:row>
      <xdr:rowOff>62788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53915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70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26012</xdr:rowOff>
    </xdr:from>
    <xdr:to>
      <xdr:col>72</xdr:col>
      <xdr:colOff>38100</xdr:colOff>
      <xdr:row>98</xdr:row>
      <xdr:rowOff>127612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2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118739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108736</xdr:rowOff>
    </xdr:from>
    <xdr:to>
      <xdr:col>67</xdr:col>
      <xdr:colOff>101600</xdr:colOff>
      <xdr:row>94</xdr:row>
      <xdr:rowOff>38886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0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55413</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14795" y="1582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113480</xdr:rowOff>
    </xdr:from>
    <xdr:to>
      <xdr:col>116</xdr:col>
      <xdr:colOff>63500</xdr:colOff>
      <xdr:row>58</xdr:row>
      <xdr:rowOff>114119</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10057580"/>
          <a:ext cx="8382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88150</xdr:rowOff>
    </xdr:from>
    <xdr:to>
      <xdr:col>111</xdr:col>
      <xdr:colOff>177800</xdr:colOff>
      <xdr:row>58</xdr:row>
      <xdr:rowOff>114119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032250"/>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88150</xdr:rowOff>
    </xdr:from>
    <xdr:to>
      <xdr:col>107</xdr:col>
      <xdr:colOff>50800</xdr:colOff>
      <xdr:row>58</xdr:row>
      <xdr:rowOff>89431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10032250"/>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89431</xdr:rowOff>
    </xdr:from>
    <xdr:to>
      <xdr:col>102</xdr:col>
      <xdr:colOff>114300</xdr:colOff>
      <xdr:row>58</xdr:row>
      <xdr:rowOff>90551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656300" y="10033531"/>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62680</xdr:rowOff>
    </xdr:from>
    <xdr:to>
      <xdr:col>116</xdr:col>
      <xdr:colOff>114300</xdr:colOff>
      <xdr:row>58</xdr:row>
      <xdr:rowOff>164280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100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149057</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2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63319</xdr:rowOff>
    </xdr:from>
    <xdr:to>
      <xdr:col>112</xdr:col>
      <xdr:colOff>38100</xdr:colOff>
      <xdr:row>58</xdr:row>
      <xdr:rowOff>164919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0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156046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0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37350</xdr:rowOff>
    </xdr:from>
    <xdr:to>
      <xdr:col>107</xdr:col>
      <xdr:colOff>101600</xdr:colOff>
      <xdr:row>58</xdr:row>
      <xdr:rowOff>138950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99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130077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38631</xdr:rowOff>
    </xdr:from>
    <xdr:to>
      <xdr:col>102</xdr:col>
      <xdr:colOff>165100</xdr:colOff>
      <xdr:row>58</xdr:row>
      <xdr:rowOff>140231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9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131358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7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39751</xdr:rowOff>
    </xdr:from>
    <xdr:to>
      <xdr:col>98</xdr:col>
      <xdr:colOff>38100</xdr:colOff>
      <xdr:row>58</xdr:row>
      <xdr:rowOff>141351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132478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60924</xdr:rowOff>
    </xdr:from>
    <xdr:to>
      <xdr:col>116</xdr:col>
      <xdr:colOff>63500</xdr:colOff>
      <xdr:row>73</xdr:row>
      <xdr:rowOff>28615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405324"/>
          <a:ext cx="8382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28615</xdr:rowOff>
    </xdr:from>
    <xdr:to>
      <xdr:col>111</xdr:col>
      <xdr:colOff>177800</xdr:colOff>
      <xdr:row>73</xdr:row>
      <xdr:rowOff>73863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544465"/>
          <a:ext cx="889000" cy="4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7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43223</xdr:rowOff>
    </xdr:from>
    <xdr:to>
      <xdr:col>107</xdr:col>
      <xdr:colOff>50800</xdr:colOff>
      <xdr:row>73</xdr:row>
      <xdr:rowOff>73863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559073"/>
          <a:ext cx="889000" cy="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124561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8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43223</xdr:rowOff>
    </xdr:from>
    <xdr:to>
      <xdr:col>102</xdr:col>
      <xdr:colOff>114300</xdr:colOff>
      <xdr:row>73</xdr:row>
      <xdr:rowOff>118120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559073"/>
          <a:ext cx="889000" cy="7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124606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81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105618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79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10124</xdr:rowOff>
    </xdr:from>
    <xdr:to>
      <xdr:col>116</xdr:col>
      <xdr:colOff>114300</xdr:colOff>
      <xdr:row>72</xdr:row>
      <xdr:rowOff>111724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35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33001</xdr:rowOff>
    </xdr:from>
    <xdr:ext cx="599010"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20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149265</xdr:rowOff>
    </xdr:from>
    <xdr:to>
      <xdr:col>112</xdr:col>
      <xdr:colOff>38100</xdr:colOff>
      <xdr:row>73</xdr:row>
      <xdr:rowOff>79415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49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95942</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26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23063</xdr:rowOff>
    </xdr:from>
    <xdr:to>
      <xdr:col>107</xdr:col>
      <xdr:colOff>101600</xdr:colOff>
      <xdr:row>73</xdr:row>
      <xdr:rowOff>124663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5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141190</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34795" y="1231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163873</xdr:rowOff>
    </xdr:from>
    <xdr:to>
      <xdr:col>102</xdr:col>
      <xdr:colOff>165100</xdr:colOff>
      <xdr:row>73</xdr:row>
      <xdr:rowOff>94023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5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110550</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28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67320</xdr:rowOff>
    </xdr:from>
    <xdr:to>
      <xdr:col>98</xdr:col>
      <xdr:colOff>38100</xdr:colOff>
      <xdr:row>73</xdr:row>
      <xdr:rowOff>168920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58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13997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35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住民一人当たりコストが上昇している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ある。人件費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除雪経費の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増、農業用施設修繕事業費の増、林道維持管理事業費の増によるものである。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の増は、住民非課税世帯等臨時特別給付金事業補助金、子育て世帯生活支援特別給付金によるものである。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、特別定額給付金の給付、新型コロナウイルス感染拡大の影響緩和のための各種給付事業に係る費用の減によるものである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の減はデジタル防災行政無線整備事業が終了したことによるものである。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増は、農地災害復旧工事を実施したことによるものである。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年度過疎対策事業債（あそびハウス、ウッドラボいけだ等）の元金償還開始によるものである。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の増は、教育文化施設整備基金と観光施設整備基金に臨時積立を行ったことによるものである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の増は、簡易水道施設整備および下水道施設整備の事業量の増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う特別会計への繰出しの増によるものである。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2,397
2,384
194.65
4,015,994
3,356,343
578,439
2,291,834
3,088,646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81178</xdr:rowOff>
    </xdr:from>
    <xdr:to>
      <xdr:col>24</xdr:col>
      <xdr:colOff>63500</xdr:colOff>
      <xdr:row>35</xdr:row>
      <xdr:rowOff>90943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081928"/>
          <a:ext cx="8382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88036</xdr:rowOff>
    </xdr:from>
    <xdr:to>
      <xdr:col>19</xdr:col>
      <xdr:colOff>177800</xdr:colOff>
      <xdr:row>35</xdr:row>
      <xdr:rowOff>90943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088786"/>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88036</xdr:rowOff>
    </xdr:from>
    <xdr:to>
      <xdr:col>15</xdr:col>
      <xdr:colOff>50800</xdr:colOff>
      <xdr:row>35</xdr:row>
      <xdr:rowOff>117558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088786"/>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100441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111549</xdr:rowOff>
    </xdr:from>
    <xdr:to>
      <xdr:col>10</xdr:col>
      <xdr:colOff>114300</xdr:colOff>
      <xdr:row>35</xdr:row>
      <xdr:rowOff>117558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112299"/>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109683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30378</xdr:rowOff>
    </xdr:from>
    <xdr:to>
      <xdr:col>24</xdr:col>
      <xdr:colOff>114300</xdr:colOff>
      <xdr:row>35</xdr:row>
      <xdr:rowOff>131978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53255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8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40143</xdr:rowOff>
    </xdr:from>
    <xdr:to>
      <xdr:col>20</xdr:col>
      <xdr:colOff>38100</xdr:colOff>
      <xdr:row>35</xdr:row>
      <xdr:rowOff>141743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0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158270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37236</xdr:rowOff>
    </xdr:from>
    <xdr:to>
      <xdr:col>15</xdr:col>
      <xdr:colOff>101600</xdr:colOff>
      <xdr:row>35</xdr:row>
      <xdr:rowOff>138836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0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155363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66758</xdr:rowOff>
    </xdr:from>
    <xdr:to>
      <xdr:col>10</xdr:col>
      <xdr:colOff>165100</xdr:colOff>
      <xdr:row>35</xdr:row>
      <xdr:rowOff>168358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0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13435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4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60749</xdr:rowOff>
    </xdr:from>
    <xdr:to>
      <xdr:col>6</xdr:col>
      <xdr:colOff>38100</xdr:colOff>
      <xdr:row>35</xdr:row>
      <xdr:rowOff>162349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0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7426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8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127437</xdr:rowOff>
    </xdr:from>
    <xdr:to>
      <xdr:col>24</xdr:col>
      <xdr:colOff>63500</xdr:colOff>
      <xdr:row>57</xdr:row>
      <xdr:rowOff>41959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57187"/>
          <a:ext cx="838200" cy="25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127437</xdr:rowOff>
    </xdr:from>
    <xdr:to>
      <xdr:col>19</xdr:col>
      <xdr:colOff>177800</xdr:colOff>
      <xdr:row>57</xdr:row>
      <xdr:rowOff>121541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57187"/>
          <a:ext cx="889000" cy="33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62933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51347</xdr:rowOff>
    </xdr:from>
    <xdr:to>
      <xdr:col>15</xdr:col>
      <xdr:colOff>50800</xdr:colOff>
      <xdr:row>57</xdr:row>
      <xdr:rowOff>121541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23997"/>
          <a:ext cx="889000" cy="7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145706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35092</xdr:rowOff>
    </xdr:from>
    <xdr:to>
      <xdr:col>10</xdr:col>
      <xdr:colOff>114300</xdr:colOff>
      <xdr:row>57</xdr:row>
      <xdr:rowOff>51347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636292"/>
          <a:ext cx="889000" cy="1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56567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162609</xdr:rowOff>
    </xdr:from>
    <xdr:to>
      <xdr:col>24</xdr:col>
      <xdr:colOff>114300</xdr:colOff>
      <xdr:row>57</xdr:row>
      <xdr:rowOff>92759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141036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4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76637</xdr:rowOff>
    </xdr:from>
    <xdr:to>
      <xdr:col>20</xdr:col>
      <xdr:colOff>38100</xdr:colOff>
      <xdr:row>56</xdr:row>
      <xdr:rowOff>6787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0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23314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28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70741</xdr:rowOff>
    </xdr:from>
    <xdr:to>
      <xdr:col>15</xdr:col>
      <xdr:colOff>101600</xdr:colOff>
      <xdr:row>58</xdr:row>
      <xdr:rowOff>891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4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163468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3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547</xdr:rowOff>
    </xdr:from>
    <xdr:to>
      <xdr:col>10</xdr:col>
      <xdr:colOff>165100</xdr:colOff>
      <xdr:row>57</xdr:row>
      <xdr:rowOff>102147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93274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86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155742</xdr:rowOff>
    </xdr:from>
    <xdr:to>
      <xdr:col>6</xdr:col>
      <xdr:colOff>38100</xdr:colOff>
      <xdr:row>56</xdr:row>
      <xdr:rowOff>85892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102419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36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9485</xdr:rowOff>
    </xdr:from>
    <xdr:to>
      <xdr:col>24</xdr:col>
      <xdr:colOff>63500</xdr:colOff>
      <xdr:row>76</xdr:row>
      <xdr:rowOff>110389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39685"/>
          <a:ext cx="838200" cy="10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110389</xdr:rowOff>
    </xdr:from>
    <xdr:to>
      <xdr:col>19</xdr:col>
      <xdr:colOff>177800</xdr:colOff>
      <xdr:row>77</xdr:row>
      <xdr:rowOff>38444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40589"/>
          <a:ext cx="889000" cy="9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34530</xdr:rowOff>
    </xdr:from>
    <xdr:to>
      <xdr:col>15</xdr:col>
      <xdr:colOff>50800</xdr:colOff>
      <xdr:row>77</xdr:row>
      <xdr:rowOff>38444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236180"/>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34530</xdr:rowOff>
    </xdr:from>
    <xdr:to>
      <xdr:col>10</xdr:col>
      <xdr:colOff>114300</xdr:colOff>
      <xdr:row>77</xdr:row>
      <xdr:rowOff>62588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36180"/>
          <a:ext cx="889000" cy="2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130135</xdr:rowOff>
    </xdr:from>
    <xdr:to>
      <xdr:col>24</xdr:col>
      <xdr:colOff>114300</xdr:colOff>
      <xdr:row>76</xdr:row>
      <xdr:rowOff>60285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108562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6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59589</xdr:rowOff>
    </xdr:from>
    <xdr:to>
      <xdr:col>20</xdr:col>
      <xdr:colOff>38100</xdr:colOff>
      <xdr:row>76</xdr:row>
      <xdr:rowOff>161189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152316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8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159094</xdr:rowOff>
    </xdr:from>
    <xdr:to>
      <xdr:col>15</xdr:col>
      <xdr:colOff>101600</xdr:colOff>
      <xdr:row>77</xdr:row>
      <xdr:rowOff>89244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80371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8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155180</xdr:rowOff>
    </xdr:from>
    <xdr:to>
      <xdr:col>10</xdr:col>
      <xdr:colOff>165100</xdr:colOff>
      <xdr:row>77</xdr:row>
      <xdr:rowOff>85330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76457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7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11788</xdr:rowOff>
    </xdr:from>
    <xdr:to>
      <xdr:col>6</xdr:col>
      <xdr:colOff>38100</xdr:colOff>
      <xdr:row>77</xdr:row>
      <xdr:rowOff>113388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104515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0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67397</xdr:rowOff>
    </xdr:from>
    <xdr:to>
      <xdr:col>24</xdr:col>
      <xdr:colOff>63500</xdr:colOff>
      <xdr:row>98</xdr:row>
      <xdr:rowOff>101936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69497"/>
          <a:ext cx="838200" cy="3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101936</xdr:rowOff>
    </xdr:from>
    <xdr:to>
      <xdr:col>19</xdr:col>
      <xdr:colOff>177800</xdr:colOff>
      <xdr:row>98</xdr:row>
      <xdr:rowOff>115903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04036"/>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115903</xdr:rowOff>
    </xdr:from>
    <xdr:to>
      <xdr:col>15</xdr:col>
      <xdr:colOff>50800</xdr:colOff>
      <xdr:row>98</xdr:row>
      <xdr:rowOff>128450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18003"/>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120526</xdr:rowOff>
    </xdr:from>
    <xdr:to>
      <xdr:col>10</xdr:col>
      <xdr:colOff>114300</xdr:colOff>
      <xdr:row>98</xdr:row>
      <xdr:rowOff>128450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22626"/>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16597</xdr:rowOff>
    </xdr:from>
    <xdr:to>
      <xdr:col>24</xdr:col>
      <xdr:colOff>114300</xdr:colOff>
      <xdr:row>98</xdr:row>
      <xdr:rowOff>118197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102974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51136</xdr:rowOff>
    </xdr:from>
    <xdr:to>
      <xdr:col>20</xdr:col>
      <xdr:colOff>38100</xdr:colOff>
      <xdr:row>98</xdr:row>
      <xdr:rowOff>152736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143863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4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65103</xdr:rowOff>
    </xdr:from>
    <xdr:to>
      <xdr:col>15</xdr:col>
      <xdr:colOff>101600</xdr:colOff>
      <xdr:row>98</xdr:row>
      <xdr:rowOff>166703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157830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77650</xdr:rowOff>
    </xdr:from>
    <xdr:to>
      <xdr:col>10</xdr:col>
      <xdr:colOff>165100</xdr:colOff>
      <xdr:row>99</xdr:row>
      <xdr:rowOff>7800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170377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69726</xdr:rowOff>
    </xdr:from>
    <xdr:to>
      <xdr:col>6</xdr:col>
      <xdr:colOff>38100</xdr:colOff>
      <xdr:row>98</xdr:row>
      <xdr:rowOff>171326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162453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6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70231</xdr:rowOff>
    </xdr:from>
    <xdr:to>
      <xdr:col>55</xdr:col>
      <xdr:colOff>0</xdr:colOff>
      <xdr:row>38</xdr:row>
      <xdr:rowOff>73787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85331"/>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41165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100965</xdr:rowOff>
    </xdr:from>
    <xdr:to>
      <xdr:col>50</xdr:col>
      <xdr:colOff>114300</xdr:colOff>
      <xdr:row>38</xdr:row>
      <xdr:rowOff>73787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444615"/>
          <a:ext cx="8890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100965</xdr:rowOff>
    </xdr:from>
    <xdr:to>
      <xdr:col>45</xdr:col>
      <xdr:colOff>177800</xdr:colOff>
      <xdr:row>37</xdr:row>
      <xdr:rowOff>108077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44615"/>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124604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108077</xdr:rowOff>
    </xdr:from>
    <xdr:to>
      <xdr:col>41</xdr:col>
      <xdr:colOff>50800</xdr:colOff>
      <xdr:row>37</xdr:row>
      <xdr:rowOff>114300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51727"/>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125620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96283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19431</xdr:rowOff>
    </xdr:from>
    <xdr:to>
      <xdr:col>55</xdr:col>
      <xdr:colOff>50800</xdr:colOff>
      <xdr:row>38</xdr:row>
      <xdr:rowOff>121031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42308</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8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22987</xdr:rowOff>
    </xdr:from>
    <xdr:to>
      <xdr:col>50</xdr:col>
      <xdr:colOff>165100</xdr:colOff>
      <xdr:row>38</xdr:row>
      <xdr:rowOff>124587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115714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63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50165</xdr:rowOff>
    </xdr:from>
    <xdr:to>
      <xdr:col>46</xdr:col>
      <xdr:colOff>38100</xdr:colOff>
      <xdr:row>37</xdr:row>
      <xdr:rowOff>151765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168292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1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57277</xdr:rowOff>
    </xdr:from>
    <xdr:to>
      <xdr:col>41</xdr:col>
      <xdr:colOff>101600</xdr:colOff>
      <xdr:row>37</xdr:row>
      <xdr:rowOff>158877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3954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63500</xdr:rowOff>
    </xdr:from>
    <xdr:to>
      <xdr:col>36</xdr:col>
      <xdr:colOff>165100</xdr:colOff>
      <xdr:row>37</xdr:row>
      <xdr:rowOff>165100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10177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19072</xdr:rowOff>
    </xdr:from>
    <xdr:to>
      <xdr:col>55</xdr:col>
      <xdr:colOff>0</xdr:colOff>
      <xdr:row>58</xdr:row>
      <xdr:rowOff>23818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63172"/>
          <a:ext cx="8382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7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19072</xdr:rowOff>
    </xdr:from>
    <xdr:to>
      <xdr:col>50</xdr:col>
      <xdr:colOff>114300</xdr:colOff>
      <xdr:row>58</xdr:row>
      <xdr:rowOff>90891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63172"/>
          <a:ext cx="889000" cy="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166076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90891</xdr:rowOff>
    </xdr:from>
    <xdr:to>
      <xdr:col>45</xdr:col>
      <xdr:colOff>177800</xdr:colOff>
      <xdr:row>58</xdr:row>
      <xdr:rowOff>104046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34991"/>
          <a:ext cx="889000" cy="1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11004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104046</xdr:rowOff>
    </xdr:from>
    <xdr:to>
      <xdr:col>41</xdr:col>
      <xdr:colOff>50800</xdr:colOff>
      <xdr:row>58</xdr:row>
      <xdr:rowOff>108564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48146"/>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24427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13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144468</xdr:rowOff>
    </xdr:from>
    <xdr:to>
      <xdr:col>55</xdr:col>
      <xdr:colOff>50800</xdr:colOff>
      <xdr:row>58</xdr:row>
      <xdr:rowOff>74618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1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167345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6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139722</xdr:rowOff>
    </xdr:from>
    <xdr:to>
      <xdr:col>50</xdr:col>
      <xdr:colOff>165100</xdr:colOff>
      <xdr:row>58</xdr:row>
      <xdr:rowOff>69872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86399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8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40091</xdr:rowOff>
    </xdr:from>
    <xdr:to>
      <xdr:col>46</xdr:col>
      <xdr:colOff>38100</xdr:colOff>
      <xdr:row>58</xdr:row>
      <xdr:rowOff>141691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158218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5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53246</xdr:rowOff>
    </xdr:from>
    <xdr:to>
      <xdr:col>41</xdr:col>
      <xdr:colOff>101600</xdr:colOff>
      <xdr:row>58</xdr:row>
      <xdr:rowOff>154846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171373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7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57764</xdr:rowOff>
    </xdr:from>
    <xdr:to>
      <xdr:col>36</xdr:col>
      <xdr:colOff>165100</xdr:colOff>
      <xdr:row>58</xdr:row>
      <xdr:rowOff>159364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4441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42351</xdr:rowOff>
    </xdr:from>
    <xdr:to>
      <xdr:col>54</xdr:col>
      <xdr:colOff>189865</xdr:colOff>
      <xdr:row>79</xdr:row>
      <xdr:rowOff>23861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386751"/>
          <a:ext cx="1270" cy="118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27688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7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23861</xdr:rowOff>
    </xdr:from>
    <xdr:to>
      <xdr:col>55</xdr:col>
      <xdr:colOff>88900</xdr:colOff>
      <xdr:row>79</xdr:row>
      <xdr:rowOff>23861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8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160478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16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42351</xdr:rowOff>
    </xdr:from>
    <xdr:to>
      <xdr:col>55</xdr:col>
      <xdr:colOff>88900</xdr:colOff>
      <xdr:row>72</xdr:row>
      <xdr:rowOff>42351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386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75571</xdr:rowOff>
    </xdr:from>
    <xdr:to>
      <xdr:col>55</xdr:col>
      <xdr:colOff>0</xdr:colOff>
      <xdr:row>77</xdr:row>
      <xdr:rowOff>121272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77221"/>
          <a:ext cx="8382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60214</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6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81787</xdr:rowOff>
    </xdr:from>
    <xdr:to>
      <xdr:col>55</xdr:col>
      <xdr:colOff>50800</xdr:colOff>
      <xdr:row>78</xdr:row>
      <xdr:rowOff>11937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34525</xdr:rowOff>
    </xdr:from>
    <xdr:to>
      <xdr:col>50</xdr:col>
      <xdr:colOff>114300</xdr:colOff>
      <xdr:row>77</xdr:row>
      <xdr:rowOff>121272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893275"/>
          <a:ext cx="889000" cy="42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92661</xdr:rowOff>
    </xdr:from>
    <xdr:to>
      <xdr:col>50</xdr:col>
      <xdr:colOff>165100</xdr:colOff>
      <xdr:row>78</xdr:row>
      <xdr:rowOff>22811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13938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34525</xdr:rowOff>
    </xdr:from>
    <xdr:to>
      <xdr:col>45</xdr:col>
      <xdr:colOff>177800</xdr:colOff>
      <xdr:row>77</xdr:row>
      <xdr:rowOff>86565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893275"/>
          <a:ext cx="889000" cy="39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163610</xdr:rowOff>
    </xdr:from>
    <xdr:to>
      <xdr:col>46</xdr:col>
      <xdr:colOff>38100</xdr:colOff>
      <xdr:row>78</xdr:row>
      <xdr:rowOff>93760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84887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125424</xdr:rowOff>
    </xdr:from>
    <xdr:to>
      <xdr:col>41</xdr:col>
      <xdr:colOff>50800</xdr:colOff>
      <xdr:row>77</xdr:row>
      <xdr:rowOff>86565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298374"/>
          <a:ext cx="889000" cy="9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150901</xdr:rowOff>
    </xdr:from>
    <xdr:to>
      <xdr:col>41</xdr:col>
      <xdr:colOff>101600</xdr:colOff>
      <xdr:row>78</xdr:row>
      <xdr:rowOff>81051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72178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113615</xdr:rowOff>
    </xdr:from>
    <xdr:to>
      <xdr:col>36</xdr:col>
      <xdr:colOff>165100</xdr:colOff>
      <xdr:row>78</xdr:row>
      <xdr:rowOff>43765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34892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24771</xdr:rowOff>
    </xdr:from>
    <xdr:to>
      <xdr:col>55</xdr:col>
      <xdr:colOff>50800</xdr:colOff>
      <xdr:row>77</xdr:row>
      <xdr:rowOff>126371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47648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70472</xdr:rowOff>
    </xdr:from>
    <xdr:to>
      <xdr:col>50</xdr:col>
      <xdr:colOff>165100</xdr:colOff>
      <xdr:row>78</xdr:row>
      <xdr:rowOff>622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17149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155175</xdr:rowOff>
    </xdr:from>
    <xdr:to>
      <xdr:col>46</xdr:col>
      <xdr:colOff>38100</xdr:colOff>
      <xdr:row>75</xdr:row>
      <xdr:rowOff>85325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8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101852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61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35765</xdr:rowOff>
    </xdr:from>
    <xdr:to>
      <xdr:col>41</xdr:col>
      <xdr:colOff>101600</xdr:colOff>
      <xdr:row>77</xdr:row>
      <xdr:rowOff>137365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3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153892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01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74624</xdr:rowOff>
    </xdr:from>
    <xdr:to>
      <xdr:col>36</xdr:col>
      <xdr:colOff>165100</xdr:colOff>
      <xdr:row>72</xdr:row>
      <xdr:rowOff>4774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2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21301</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02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28239</xdr:rowOff>
    </xdr:from>
    <xdr:to>
      <xdr:col>55</xdr:col>
      <xdr:colOff>0</xdr:colOff>
      <xdr:row>97</xdr:row>
      <xdr:rowOff>104158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58889"/>
          <a:ext cx="838200" cy="7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104158</xdr:rowOff>
    </xdr:from>
    <xdr:to>
      <xdr:col>50</xdr:col>
      <xdr:colOff>114300</xdr:colOff>
      <xdr:row>97</xdr:row>
      <xdr:rowOff>125738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34808"/>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162704</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79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139026</xdr:rowOff>
    </xdr:from>
    <xdr:to>
      <xdr:col>45</xdr:col>
      <xdr:colOff>177800</xdr:colOff>
      <xdr:row>97</xdr:row>
      <xdr:rowOff>125738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98226"/>
          <a:ext cx="889000" cy="15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27608</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8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132375</xdr:rowOff>
    </xdr:from>
    <xdr:to>
      <xdr:col>41</xdr:col>
      <xdr:colOff>50800</xdr:colOff>
      <xdr:row>96</xdr:row>
      <xdr:rowOff>139026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91575"/>
          <a:ext cx="8890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15998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8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142708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7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148889</xdr:rowOff>
    </xdr:from>
    <xdr:to>
      <xdr:col>55</xdr:col>
      <xdr:colOff>50800</xdr:colOff>
      <xdr:row>97</xdr:row>
      <xdr:rowOff>79039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0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316</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5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53358</xdr:rowOff>
    </xdr:from>
    <xdr:to>
      <xdr:col>50</xdr:col>
      <xdr:colOff>165100</xdr:colOff>
      <xdr:row>97</xdr:row>
      <xdr:rowOff>154958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45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74938</xdr:rowOff>
    </xdr:from>
    <xdr:to>
      <xdr:col>46</xdr:col>
      <xdr:colOff>38100</xdr:colOff>
      <xdr:row>98</xdr:row>
      <xdr:rowOff>5088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21615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48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88226</xdr:rowOff>
    </xdr:from>
    <xdr:to>
      <xdr:col>41</xdr:col>
      <xdr:colOff>101600</xdr:colOff>
      <xdr:row>97</xdr:row>
      <xdr:rowOff>18376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34903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32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81575</xdr:rowOff>
    </xdr:from>
    <xdr:to>
      <xdr:col>36</xdr:col>
      <xdr:colOff>165100</xdr:colOff>
      <xdr:row>97</xdr:row>
      <xdr:rowOff>11725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28252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31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148896</xdr:rowOff>
    </xdr:from>
    <xdr:to>
      <xdr:col>85</xdr:col>
      <xdr:colOff>127000</xdr:colOff>
      <xdr:row>38</xdr:row>
      <xdr:rowOff>148923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663996"/>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148896</xdr:rowOff>
    </xdr:from>
    <xdr:to>
      <xdr:col>81</xdr:col>
      <xdr:colOff>50800</xdr:colOff>
      <xdr:row>38</xdr:row>
      <xdr:rowOff>149305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63996"/>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149305</xdr:rowOff>
    </xdr:from>
    <xdr:to>
      <xdr:col>76</xdr:col>
      <xdr:colOff>114300</xdr:colOff>
      <xdr:row>38</xdr:row>
      <xdr:rowOff>160019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664405"/>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152316</xdr:rowOff>
    </xdr:from>
    <xdr:to>
      <xdr:col>71</xdr:col>
      <xdr:colOff>177800</xdr:colOff>
      <xdr:row>38</xdr:row>
      <xdr:rowOff>160019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667416"/>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23830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98123</xdr:rowOff>
    </xdr:from>
    <xdr:to>
      <xdr:col>85</xdr:col>
      <xdr:colOff>177800</xdr:colOff>
      <xdr:row>39</xdr:row>
      <xdr:rowOff>28273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61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13050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98096</xdr:rowOff>
    </xdr:from>
    <xdr:to>
      <xdr:col>81</xdr:col>
      <xdr:colOff>101600</xdr:colOff>
      <xdr:row>39</xdr:row>
      <xdr:rowOff>28246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19373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0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98505</xdr:rowOff>
    </xdr:from>
    <xdr:to>
      <xdr:col>76</xdr:col>
      <xdr:colOff>165100</xdr:colOff>
      <xdr:row>39</xdr:row>
      <xdr:rowOff>28655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1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19782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0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109219</xdr:rowOff>
    </xdr:from>
    <xdr:to>
      <xdr:col>72</xdr:col>
      <xdr:colOff>38100</xdr:colOff>
      <xdr:row>39</xdr:row>
      <xdr:rowOff>39369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30496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1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101516</xdr:rowOff>
    </xdr:from>
    <xdr:to>
      <xdr:col>67</xdr:col>
      <xdr:colOff>101600</xdr:colOff>
      <xdr:row>39</xdr:row>
      <xdr:rowOff>31666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22793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0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86358</xdr:rowOff>
    </xdr:from>
    <xdr:to>
      <xdr:col>85</xdr:col>
      <xdr:colOff>127000</xdr:colOff>
      <xdr:row>57</xdr:row>
      <xdr:rowOff>95554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859008"/>
          <a:ext cx="838200" cy="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95554</xdr:rowOff>
    </xdr:from>
    <xdr:to>
      <xdr:col>81</xdr:col>
      <xdr:colOff>50800</xdr:colOff>
      <xdr:row>57</xdr:row>
      <xdr:rowOff>98101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68204"/>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41366</xdr:rowOff>
    </xdr:from>
    <xdr:to>
      <xdr:col>76</xdr:col>
      <xdr:colOff>114300</xdr:colOff>
      <xdr:row>57</xdr:row>
      <xdr:rowOff>98101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642566"/>
          <a:ext cx="889000" cy="22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41366</xdr:rowOff>
    </xdr:from>
    <xdr:to>
      <xdr:col>71</xdr:col>
      <xdr:colOff>177800</xdr:colOff>
      <xdr:row>56</xdr:row>
      <xdr:rowOff>52042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642566"/>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124634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83276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35558</xdr:rowOff>
    </xdr:from>
    <xdr:to>
      <xdr:col>85</xdr:col>
      <xdr:colOff>177800</xdr:colOff>
      <xdr:row>57</xdr:row>
      <xdr:rowOff>137158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13985</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8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44754</xdr:rowOff>
    </xdr:from>
    <xdr:to>
      <xdr:col>81</xdr:col>
      <xdr:colOff>101600</xdr:colOff>
      <xdr:row>57</xdr:row>
      <xdr:rowOff>146354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137481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181795" y="991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47301</xdr:rowOff>
    </xdr:from>
    <xdr:to>
      <xdr:col>76</xdr:col>
      <xdr:colOff>165100</xdr:colOff>
      <xdr:row>57</xdr:row>
      <xdr:rowOff>148901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140028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292795" y="991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162016</xdr:rowOff>
    </xdr:from>
    <xdr:to>
      <xdr:col>72</xdr:col>
      <xdr:colOff>38100</xdr:colOff>
      <xdr:row>56</xdr:row>
      <xdr:rowOff>92166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59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108693</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03795" y="9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1242</xdr:rowOff>
    </xdr:from>
    <xdr:to>
      <xdr:col>67</xdr:col>
      <xdr:colOff>101600</xdr:colOff>
      <xdr:row>56</xdr:row>
      <xdr:rowOff>102842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0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119369</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14795" y="937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138006</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11106"/>
          <a:ext cx="8382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134410</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07510"/>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116694</xdr:rowOff>
    </xdr:from>
    <xdr:to>
      <xdr:col>76</xdr:col>
      <xdr:colOff>114300</xdr:colOff>
      <xdr:row>78</xdr:row>
      <xdr:rowOff>134410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489794"/>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116694</xdr:rowOff>
    </xdr:from>
    <xdr:to>
      <xdr:col>71</xdr:col>
      <xdr:colOff>177800</xdr:colOff>
      <xdr:row>78</xdr:row>
      <xdr:rowOff>127102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489794"/>
          <a:ext cx="8890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87206</xdr:rowOff>
    </xdr:from>
    <xdr:to>
      <xdr:col>85</xdr:col>
      <xdr:colOff>177800</xdr:colOff>
      <xdr:row>79</xdr:row>
      <xdr:rowOff>17356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2133</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75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83610</xdr:rowOff>
    </xdr:from>
    <xdr:to>
      <xdr:col>76</xdr:col>
      <xdr:colOff>165100</xdr:colOff>
      <xdr:row>79</xdr:row>
      <xdr:rowOff>13760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4887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54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65894</xdr:rowOff>
    </xdr:from>
    <xdr:to>
      <xdr:col>72</xdr:col>
      <xdr:colOff>38100</xdr:colOff>
      <xdr:row>78</xdr:row>
      <xdr:rowOff>167494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3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158621</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53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76302</xdr:rowOff>
    </xdr:from>
    <xdr:to>
      <xdr:col>67</xdr:col>
      <xdr:colOff>101600</xdr:colOff>
      <xdr:row>79</xdr:row>
      <xdr:rowOff>6452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169029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54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69762</xdr:rowOff>
    </xdr:from>
    <xdr:to>
      <xdr:col>85</xdr:col>
      <xdr:colOff>127000</xdr:colOff>
      <xdr:row>96</xdr:row>
      <xdr:rowOff>104719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28962"/>
          <a:ext cx="8382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104719</xdr:rowOff>
    </xdr:from>
    <xdr:to>
      <xdr:col>81</xdr:col>
      <xdr:colOff>50800</xdr:colOff>
      <xdr:row>96</xdr:row>
      <xdr:rowOff>125760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63919"/>
          <a:ext cx="889000" cy="2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125760</xdr:rowOff>
    </xdr:from>
    <xdr:to>
      <xdr:col>76</xdr:col>
      <xdr:colOff>114300</xdr:colOff>
      <xdr:row>96</xdr:row>
      <xdr:rowOff>144080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84960"/>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144080</xdr:rowOff>
    </xdr:from>
    <xdr:to>
      <xdr:col>71</xdr:col>
      <xdr:colOff>177800</xdr:colOff>
      <xdr:row>97</xdr:row>
      <xdr:rowOff>29716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03280"/>
          <a:ext cx="889000" cy="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18962</xdr:rowOff>
    </xdr:from>
    <xdr:to>
      <xdr:col>85</xdr:col>
      <xdr:colOff>177800</xdr:colOff>
      <xdr:row>96</xdr:row>
      <xdr:rowOff>120562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41839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2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53919</xdr:rowOff>
    </xdr:from>
    <xdr:to>
      <xdr:col>81</xdr:col>
      <xdr:colOff>101600</xdr:colOff>
      <xdr:row>96</xdr:row>
      <xdr:rowOff>155519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596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8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74960</xdr:rowOff>
    </xdr:from>
    <xdr:to>
      <xdr:col>76</xdr:col>
      <xdr:colOff>165100</xdr:colOff>
      <xdr:row>97</xdr:row>
      <xdr:rowOff>5110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3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21637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0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93280</xdr:rowOff>
    </xdr:from>
    <xdr:to>
      <xdr:col>72</xdr:col>
      <xdr:colOff>38100</xdr:colOff>
      <xdr:row>97</xdr:row>
      <xdr:rowOff>23430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39957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2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150366</xdr:rowOff>
    </xdr:from>
    <xdr:to>
      <xdr:col>67</xdr:col>
      <xdr:colOff>101600</xdr:colOff>
      <xdr:row>97</xdr:row>
      <xdr:rowOff>80516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97043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8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住民一人当たりコストが上昇している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ある。総務費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の減は、前年度に特別定額給付金事業や防災行政無線デジタル化事業を実施したためである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の増は、住民税非課税世帯等臨時特別給付金事業補助金、子育て世帯生活支援特別給付金によるものである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の増は、新型コロナウイルスワクチン接種に係る事業費の増、水道施設整備費が増となっている簡易水道特別会計への繰出金の増によるものである。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の減は、前年度に農業公社に農作物等処理加工施設整備事業補助金を交付したためである。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の増は、ツリーピクニックアドベンチャー拡張整備事業費の増によるものである。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の増は、町道中部線道路改良工事費の増、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除雪経費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地域分散型町営住宅建設事業費の増によるものである。教育費の増は、教育文化施設整備基金への臨時積立によるものである。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増は、農地災害復旧工事を実施したことによるものである。公債費の増は、平成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年度過疎対策事業債（あそびハウス、ウッドラボいけだ等）の元金償還開始によるものである。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および実質単年度収支は、普通交付税の増、歳出総額の減により増加した。財政調整基金の取り崩しは行わなかったが、昨年度と比べ財政調整基金の増加率よりも標準財政規模の増加率の方が高いため、財政調整基金残高の比率が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特別会計ともに黒字であり、全体の黒字額が増加した。一般会計における実質収支が前年度と比較し、増加したことが要因である。今後は、人口減による税収や普通交付税の減、老朽化した公共施設の維持更新も増えていくと見込まれるため、歳入に見合った歳出規模の維持と税収などの一般財源確保のための取り組み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1" t="s">
        <v>82</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83</v>
      </c>
      <c r="C2" s="173"/>
      <c r="D2" s="174"/>
    </row>
    <row r="3" spans="1:119" ht="18.75" customHeight="1" thickBot="1" x14ac:dyDescent="0.25">
      <c r="A3" s="172"/>
      <c r="B3" s="602" t="s">
        <v>84</v>
      </c>
      <c r="C3" s="603"/>
      <c r="D3" s="603"/>
      <c r="E3" s="604"/>
      <c r="F3" s="604"/>
      <c r="G3" s="604"/>
      <c r="H3" s="604"/>
      <c r="I3" s="604"/>
      <c r="J3" s="604"/>
      <c r="K3" s="604"/>
      <c r="L3" s="604" t="s">
        <v>85</v>
      </c>
      <c r="M3" s="604"/>
      <c r="N3" s="604"/>
      <c r="O3" s="604"/>
      <c r="P3" s="604"/>
      <c r="Q3" s="604"/>
      <c r="R3" s="607"/>
      <c r="S3" s="607"/>
      <c r="T3" s="607"/>
      <c r="U3" s="607"/>
      <c r="V3" s="608"/>
      <c r="W3" s="498" t="s">
        <v>86</v>
      </c>
      <c r="X3" s="499"/>
      <c r="Y3" s="499"/>
      <c r="Z3" s="499"/>
      <c r="AA3" s="499"/>
      <c r="AB3" s="603"/>
      <c r="AC3" s="607" t="s">
        <v>87</v>
      </c>
      <c r="AD3" s="499"/>
      <c r="AE3" s="499"/>
      <c r="AF3" s="499"/>
      <c r="AG3" s="499"/>
      <c r="AH3" s="499"/>
      <c r="AI3" s="499"/>
      <c r="AJ3" s="499"/>
      <c r="AK3" s="499"/>
      <c r="AL3" s="569"/>
      <c r="AM3" s="498" t="s">
        <v>88</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89</v>
      </c>
      <c r="BO3" s="499"/>
      <c r="BP3" s="499"/>
      <c r="BQ3" s="499"/>
      <c r="BR3" s="499"/>
      <c r="BS3" s="499"/>
      <c r="BT3" s="499"/>
      <c r="BU3" s="569"/>
      <c r="BV3" s="498" t="s">
        <v>90</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91</v>
      </c>
      <c r="CU3" s="499"/>
      <c r="CV3" s="499"/>
      <c r="CW3" s="499"/>
      <c r="CX3" s="499"/>
      <c r="CY3" s="499"/>
      <c r="CZ3" s="499"/>
      <c r="DA3" s="569"/>
      <c r="DB3" s="498" t="s">
        <v>92</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93</v>
      </c>
      <c r="AZ4" s="456"/>
      <c r="BA4" s="456"/>
      <c r="BB4" s="456"/>
      <c r="BC4" s="456"/>
      <c r="BD4" s="456"/>
      <c r="BE4" s="456"/>
      <c r="BF4" s="456"/>
      <c r="BG4" s="456"/>
      <c r="BH4" s="456"/>
      <c r="BI4" s="456"/>
      <c r="BJ4" s="456"/>
      <c r="BK4" s="456"/>
      <c r="BL4" s="456"/>
      <c r="BM4" s="457"/>
      <c r="BN4" s="458">
        <v>4015994</v>
      </c>
      <c r="BO4" s="459"/>
      <c r="BP4" s="459"/>
      <c r="BQ4" s="459"/>
      <c r="BR4" s="459"/>
      <c r="BS4" s="459"/>
      <c r="BT4" s="459"/>
      <c r="BU4" s="460"/>
      <c r="BV4" s="458">
        <v>4108706</v>
      </c>
      <c r="BW4" s="459"/>
      <c r="BX4" s="459"/>
      <c r="BY4" s="459"/>
      <c r="BZ4" s="459"/>
      <c r="CA4" s="459"/>
      <c r="CB4" s="459"/>
      <c r="CC4" s="460"/>
      <c r="CD4" s="595" t="s">
        <v>94</v>
      </c>
      <c r="CE4" s="596"/>
      <c r="CF4" s="596"/>
      <c r="CG4" s="596"/>
      <c r="CH4" s="596"/>
      <c r="CI4" s="596"/>
      <c r="CJ4" s="596"/>
      <c r="CK4" s="596"/>
      <c r="CL4" s="596"/>
      <c r="CM4" s="596"/>
      <c r="CN4" s="596"/>
      <c r="CO4" s="596"/>
      <c r="CP4" s="596"/>
      <c r="CQ4" s="596"/>
      <c r="CR4" s="596"/>
      <c r="CS4" s="597"/>
      <c r="CT4" s="598">
        <v>25.2</v>
      </c>
      <c r="CU4" s="599"/>
      <c r="CV4" s="599"/>
      <c r="CW4" s="599"/>
      <c r="CX4" s="599"/>
      <c r="CY4" s="599"/>
      <c r="CZ4" s="599"/>
      <c r="DA4" s="600"/>
      <c r="DB4" s="598">
        <v>19</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95</v>
      </c>
      <c r="AN5" s="386"/>
      <c r="AO5" s="386"/>
      <c r="AP5" s="386"/>
      <c r="AQ5" s="386"/>
      <c r="AR5" s="386"/>
      <c r="AS5" s="386"/>
      <c r="AT5" s="387"/>
      <c r="AU5" s="487" t="s">
        <v>96</v>
      </c>
      <c r="AV5" s="488"/>
      <c r="AW5" s="488"/>
      <c r="AX5" s="488"/>
      <c r="AY5" s="443" t="s">
        <v>97</v>
      </c>
      <c r="AZ5" s="444"/>
      <c r="BA5" s="444"/>
      <c r="BB5" s="444"/>
      <c r="BC5" s="444"/>
      <c r="BD5" s="444"/>
      <c r="BE5" s="444"/>
      <c r="BF5" s="444"/>
      <c r="BG5" s="444"/>
      <c r="BH5" s="444"/>
      <c r="BI5" s="444"/>
      <c r="BJ5" s="444"/>
      <c r="BK5" s="444"/>
      <c r="BL5" s="444"/>
      <c r="BM5" s="445"/>
      <c r="BN5" s="429">
        <v>3356343</v>
      </c>
      <c r="BO5" s="430"/>
      <c r="BP5" s="430"/>
      <c r="BQ5" s="430"/>
      <c r="BR5" s="430"/>
      <c r="BS5" s="430"/>
      <c r="BT5" s="430"/>
      <c r="BU5" s="431"/>
      <c r="BV5" s="429">
        <v>3675831</v>
      </c>
      <c r="BW5" s="430"/>
      <c r="BX5" s="430"/>
      <c r="BY5" s="430"/>
      <c r="BZ5" s="430"/>
      <c r="CA5" s="430"/>
      <c r="CB5" s="430"/>
      <c r="CC5" s="431"/>
      <c r="CD5" s="469" t="s">
        <v>98</v>
      </c>
      <c r="CE5" s="389"/>
      <c r="CF5" s="389"/>
      <c r="CG5" s="389"/>
      <c r="CH5" s="389"/>
      <c r="CI5" s="389"/>
      <c r="CJ5" s="389"/>
      <c r="CK5" s="389"/>
      <c r="CL5" s="389"/>
      <c r="CM5" s="389"/>
      <c r="CN5" s="389"/>
      <c r="CO5" s="389"/>
      <c r="CP5" s="389"/>
      <c r="CQ5" s="389"/>
      <c r="CR5" s="389"/>
      <c r="CS5" s="470"/>
      <c r="CT5" s="426">
        <v>74.8</v>
      </c>
      <c r="CU5" s="427"/>
      <c r="CV5" s="427"/>
      <c r="CW5" s="427"/>
      <c r="CX5" s="427"/>
      <c r="CY5" s="427"/>
      <c r="CZ5" s="427"/>
      <c r="DA5" s="428"/>
      <c r="DB5" s="426">
        <v>79.900000000000006</v>
      </c>
      <c r="DC5" s="427"/>
      <c r="DD5" s="427"/>
      <c r="DE5" s="427"/>
      <c r="DF5" s="427"/>
      <c r="DG5" s="427"/>
      <c r="DH5" s="427"/>
      <c r="DI5" s="428"/>
    </row>
    <row r="6" spans="1:119" ht="18.75" customHeight="1" x14ac:dyDescent="0.2">
      <c r="A6" s="172"/>
      <c r="B6" s="575" t="s">
        <v>99</v>
      </c>
      <c r="C6" s="416"/>
      <c r="D6" s="416"/>
      <c r="E6" s="576"/>
      <c r="F6" s="576"/>
      <c r="G6" s="576"/>
      <c r="H6" s="576"/>
      <c r="I6" s="576"/>
      <c r="J6" s="576"/>
      <c r="K6" s="576"/>
      <c r="L6" s="576" t="s">
        <v>100</v>
      </c>
      <c r="M6" s="576"/>
      <c r="N6" s="576"/>
      <c r="O6" s="576"/>
      <c r="P6" s="576"/>
      <c r="Q6" s="576"/>
      <c r="R6" s="414"/>
      <c r="S6" s="414"/>
      <c r="T6" s="414"/>
      <c r="U6" s="414"/>
      <c r="V6" s="582"/>
      <c r="W6" s="519" t="s">
        <v>101</v>
      </c>
      <c r="X6" s="415"/>
      <c r="Y6" s="415"/>
      <c r="Z6" s="415"/>
      <c r="AA6" s="415"/>
      <c r="AB6" s="416"/>
      <c r="AC6" s="587" t="s">
        <v>102</v>
      </c>
      <c r="AD6" s="588"/>
      <c r="AE6" s="588"/>
      <c r="AF6" s="588"/>
      <c r="AG6" s="588"/>
      <c r="AH6" s="588"/>
      <c r="AI6" s="588"/>
      <c r="AJ6" s="588"/>
      <c r="AK6" s="588"/>
      <c r="AL6" s="589"/>
      <c r="AM6" s="486" t="s">
        <v>103</v>
      </c>
      <c r="AN6" s="386"/>
      <c r="AO6" s="386"/>
      <c r="AP6" s="386"/>
      <c r="AQ6" s="386"/>
      <c r="AR6" s="386"/>
      <c r="AS6" s="386"/>
      <c r="AT6" s="387"/>
      <c r="AU6" s="487" t="s">
        <v>104</v>
      </c>
      <c r="AV6" s="488"/>
      <c r="AW6" s="488"/>
      <c r="AX6" s="488"/>
      <c r="AY6" s="443" t="s">
        <v>105</v>
      </c>
      <c r="AZ6" s="444"/>
      <c r="BA6" s="444"/>
      <c r="BB6" s="444"/>
      <c r="BC6" s="444"/>
      <c r="BD6" s="444"/>
      <c r="BE6" s="444"/>
      <c r="BF6" s="444"/>
      <c r="BG6" s="444"/>
      <c r="BH6" s="444"/>
      <c r="BI6" s="444"/>
      <c r="BJ6" s="444"/>
      <c r="BK6" s="444"/>
      <c r="BL6" s="444"/>
      <c r="BM6" s="445"/>
      <c r="BN6" s="429">
        <v>659651</v>
      </c>
      <c r="BO6" s="430"/>
      <c r="BP6" s="430"/>
      <c r="BQ6" s="430"/>
      <c r="BR6" s="430"/>
      <c r="BS6" s="430"/>
      <c r="BT6" s="430"/>
      <c r="BU6" s="431"/>
      <c r="BV6" s="429">
        <v>432875</v>
      </c>
      <c r="BW6" s="430"/>
      <c r="BX6" s="430"/>
      <c r="BY6" s="430"/>
      <c r="BZ6" s="430"/>
      <c r="CA6" s="430"/>
      <c r="CB6" s="430"/>
      <c r="CC6" s="431"/>
      <c r="CD6" s="469" t="s">
        <v>106</v>
      </c>
      <c r="CE6" s="389"/>
      <c r="CF6" s="389"/>
      <c r="CG6" s="389"/>
      <c r="CH6" s="389"/>
      <c r="CI6" s="389"/>
      <c r="CJ6" s="389"/>
      <c r="CK6" s="389"/>
      <c r="CL6" s="389"/>
      <c r="CM6" s="389"/>
      <c r="CN6" s="389"/>
      <c r="CO6" s="389"/>
      <c r="CP6" s="389"/>
      <c r="CQ6" s="389"/>
      <c r="CR6" s="389"/>
      <c r="CS6" s="470"/>
      <c r="CT6" s="572">
        <v>74.8</v>
      </c>
      <c r="CU6" s="573"/>
      <c r="CV6" s="573"/>
      <c r="CW6" s="573"/>
      <c r="CX6" s="573"/>
      <c r="CY6" s="573"/>
      <c r="CZ6" s="573"/>
      <c r="DA6" s="574"/>
      <c r="DB6" s="572">
        <v>81.900000000000006</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107</v>
      </c>
      <c r="AN7" s="386"/>
      <c r="AO7" s="386"/>
      <c r="AP7" s="386"/>
      <c r="AQ7" s="386"/>
      <c r="AR7" s="386"/>
      <c r="AS7" s="386"/>
      <c r="AT7" s="387"/>
      <c r="AU7" s="487" t="s">
        <v>108</v>
      </c>
      <c r="AV7" s="488"/>
      <c r="AW7" s="488"/>
      <c r="AX7" s="488"/>
      <c r="AY7" s="443" t="s">
        <v>109</v>
      </c>
      <c r="AZ7" s="444"/>
      <c r="BA7" s="444"/>
      <c r="BB7" s="444"/>
      <c r="BC7" s="444"/>
      <c r="BD7" s="444"/>
      <c r="BE7" s="444"/>
      <c r="BF7" s="444"/>
      <c r="BG7" s="444"/>
      <c r="BH7" s="444"/>
      <c r="BI7" s="444"/>
      <c r="BJ7" s="444"/>
      <c r="BK7" s="444"/>
      <c r="BL7" s="444"/>
      <c r="BM7" s="445"/>
      <c r="BN7" s="429">
        <v>81212</v>
      </c>
      <c r="BO7" s="430"/>
      <c r="BP7" s="430"/>
      <c r="BQ7" s="430"/>
      <c r="BR7" s="430"/>
      <c r="BS7" s="430"/>
      <c r="BT7" s="430"/>
      <c r="BU7" s="431"/>
      <c r="BV7" s="429">
        <v>40360</v>
      </c>
      <c r="BW7" s="430"/>
      <c r="BX7" s="430"/>
      <c r="BY7" s="430"/>
      <c r="BZ7" s="430"/>
      <c r="CA7" s="430"/>
      <c r="CB7" s="430"/>
      <c r="CC7" s="431"/>
      <c r="CD7" s="469" t="s">
        <v>110</v>
      </c>
      <c r="CE7" s="389"/>
      <c r="CF7" s="389"/>
      <c r="CG7" s="389"/>
      <c r="CH7" s="389"/>
      <c r="CI7" s="389"/>
      <c r="CJ7" s="389"/>
      <c r="CK7" s="389"/>
      <c r="CL7" s="389"/>
      <c r="CM7" s="389"/>
      <c r="CN7" s="389"/>
      <c r="CO7" s="389"/>
      <c r="CP7" s="389"/>
      <c r="CQ7" s="389"/>
      <c r="CR7" s="389"/>
      <c r="CS7" s="470"/>
      <c r="CT7" s="429">
        <v>2291834</v>
      </c>
      <c r="CU7" s="430"/>
      <c r="CV7" s="430"/>
      <c r="CW7" s="430"/>
      <c r="CX7" s="430"/>
      <c r="CY7" s="430"/>
      <c r="CZ7" s="430"/>
      <c r="DA7" s="431"/>
      <c r="DB7" s="429">
        <v>2068855</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111</v>
      </c>
      <c r="AN8" s="386"/>
      <c r="AO8" s="386"/>
      <c r="AP8" s="386"/>
      <c r="AQ8" s="386"/>
      <c r="AR8" s="386"/>
      <c r="AS8" s="386"/>
      <c r="AT8" s="387"/>
      <c r="AU8" s="487" t="s">
        <v>112</v>
      </c>
      <c r="AV8" s="488"/>
      <c r="AW8" s="488"/>
      <c r="AX8" s="488"/>
      <c r="AY8" s="443" t="s">
        <v>113</v>
      </c>
      <c r="AZ8" s="444"/>
      <c r="BA8" s="444"/>
      <c r="BB8" s="444"/>
      <c r="BC8" s="444"/>
      <c r="BD8" s="444"/>
      <c r="BE8" s="444"/>
      <c r="BF8" s="444"/>
      <c r="BG8" s="444"/>
      <c r="BH8" s="444"/>
      <c r="BI8" s="444"/>
      <c r="BJ8" s="444"/>
      <c r="BK8" s="444"/>
      <c r="BL8" s="444"/>
      <c r="BM8" s="445"/>
      <c r="BN8" s="429">
        <v>578439</v>
      </c>
      <c r="BO8" s="430"/>
      <c r="BP8" s="430"/>
      <c r="BQ8" s="430"/>
      <c r="BR8" s="430"/>
      <c r="BS8" s="430"/>
      <c r="BT8" s="430"/>
      <c r="BU8" s="431"/>
      <c r="BV8" s="429">
        <v>392515</v>
      </c>
      <c r="BW8" s="430"/>
      <c r="BX8" s="430"/>
      <c r="BY8" s="430"/>
      <c r="BZ8" s="430"/>
      <c r="CA8" s="430"/>
      <c r="CB8" s="430"/>
      <c r="CC8" s="431"/>
      <c r="CD8" s="469" t="s">
        <v>114</v>
      </c>
      <c r="CE8" s="389"/>
      <c r="CF8" s="389"/>
      <c r="CG8" s="389"/>
      <c r="CH8" s="389"/>
      <c r="CI8" s="389"/>
      <c r="CJ8" s="389"/>
      <c r="CK8" s="389"/>
      <c r="CL8" s="389"/>
      <c r="CM8" s="389"/>
      <c r="CN8" s="389"/>
      <c r="CO8" s="389"/>
      <c r="CP8" s="389"/>
      <c r="CQ8" s="389"/>
      <c r="CR8" s="389"/>
      <c r="CS8" s="470"/>
      <c r="CT8" s="532">
        <v>0.14000000000000001</v>
      </c>
      <c r="CU8" s="533"/>
      <c r="CV8" s="533"/>
      <c r="CW8" s="533"/>
      <c r="CX8" s="533"/>
      <c r="CY8" s="533"/>
      <c r="CZ8" s="533"/>
      <c r="DA8" s="534"/>
      <c r="DB8" s="532">
        <v>0.14000000000000001</v>
      </c>
      <c r="DC8" s="533"/>
      <c r="DD8" s="533"/>
      <c r="DE8" s="533"/>
      <c r="DF8" s="533"/>
      <c r="DG8" s="533"/>
      <c r="DH8" s="533"/>
      <c r="DI8" s="534"/>
    </row>
    <row r="9" spans="1:119" ht="18.75" customHeight="1" thickBot="1" x14ac:dyDescent="0.25">
      <c r="A9" s="172"/>
      <c r="B9" s="561" t="s">
        <v>115</v>
      </c>
      <c r="C9" s="562"/>
      <c r="D9" s="562"/>
      <c r="E9" s="562"/>
      <c r="F9" s="562"/>
      <c r="G9" s="562"/>
      <c r="H9" s="562"/>
      <c r="I9" s="562"/>
      <c r="J9" s="562"/>
      <c r="K9" s="480"/>
      <c r="L9" s="563" t="s">
        <v>116</v>
      </c>
      <c r="M9" s="564"/>
      <c r="N9" s="564"/>
      <c r="O9" s="564"/>
      <c r="P9" s="564"/>
      <c r="Q9" s="565"/>
      <c r="R9" s="566">
        <v>2423</v>
      </c>
      <c r="S9" s="567"/>
      <c r="T9" s="567"/>
      <c r="U9" s="567"/>
      <c r="V9" s="568"/>
      <c r="W9" s="498" t="s">
        <v>117</v>
      </c>
      <c r="X9" s="499"/>
      <c r="Y9" s="499"/>
      <c r="Z9" s="499"/>
      <c r="AA9" s="499"/>
      <c r="AB9" s="499"/>
      <c r="AC9" s="499"/>
      <c r="AD9" s="499"/>
      <c r="AE9" s="499"/>
      <c r="AF9" s="499"/>
      <c r="AG9" s="499"/>
      <c r="AH9" s="499"/>
      <c r="AI9" s="499"/>
      <c r="AJ9" s="499"/>
      <c r="AK9" s="499"/>
      <c r="AL9" s="569"/>
      <c r="AM9" s="486" t="s">
        <v>118</v>
      </c>
      <c r="AN9" s="386"/>
      <c r="AO9" s="386"/>
      <c r="AP9" s="386"/>
      <c r="AQ9" s="386"/>
      <c r="AR9" s="386"/>
      <c r="AS9" s="386"/>
      <c r="AT9" s="387"/>
      <c r="AU9" s="487" t="s">
        <v>104</v>
      </c>
      <c r="AV9" s="488"/>
      <c r="AW9" s="488"/>
      <c r="AX9" s="488"/>
      <c r="AY9" s="443" t="s">
        <v>119</v>
      </c>
      <c r="AZ9" s="444"/>
      <c r="BA9" s="444"/>
      <c r="BB9" s="444"/>
      <c r="BC9" s="444"/>
      <c r="BD9" s="444"/>
      <c r="BE9" s="444"/>
      <c r="BF9" s="444"/>
      <c r="BG9" s="444"/>
      <c r="BH9" s="444"/>
      <c r="BI9" s="444"/>
      <c r="BJ9" s="444"/>
      <c r="BK9" s="444"/>
      <c r="BL9" s="444"/>
      <c r="BM9" s="445"/>
      <c r="BN9" s="429">
        <v>185924</v>
      </c>
      <c r="BO9" s="430"/>
      <c r="BP9" s="430"/>
      <c r="BQ9" s="430"/>
      <c r="BR9" s="430"/>
      <c r="BS9" s="430"/>
      <c r="BT9" s="430"/>
      <c r="BU9" s="431"/>
      <c r="BV9" s="429">
        <v>46926</v>
      </c>
      <c r="BW9" s="430"/>
      <c r="BX9" s="430"/>
      <c r="BY9" s="430"/>
      <c r="BZ9" s="430"/>
      <c r="CA9" s="430"/>
      <c r="CB9" s="430"/>
      <c r="CC9" s="431"/>
      <c r="CD9" s="469" t="s">
        <v>120</v>
      </c>
      <c r="CE9" s="389"/>
      <c r="CF9" s="389"/>
      <c r="CG9" s="389"/>
      <c r="CH9" s="389"/>
      <c r="CI9" s="389"/>
      <c r="CJ9" s="389"/>
      <c r="CK9" s="389"/>
      <c r="CL9" s="389"/>
      <c r="CM9" s="389"/>
      <c r="CN9" s="389"/>
      <c r="CO9" s="389"/>
      <c r="CP9" s="389"/>
      <c r="CQ9" s="389"/>
      <c r="CR9" s="389"/>
      <c r="CS9" s="470"/>
      <c r="CT9" s="426">
        <v>13.8</v>
      </c>
      <c r="CU9" s="427"/>
      <c r="CV9" s="427"/>
      <c r="CW9" s="427"/>
      <c r="CX9" s="427"/>
      <c r="CY9" s="427"/>
      <c r="CZ9" s="427"/>
      <c r="DA9" s="428"/>
      <c r="DB9" s="426">
        <v>14.1</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121</v>
      </c>
      <c r="M10" s="386"/>
      <c r="N10" s="386"/>
      <c r="O10" s="386"/>
      <c r="P10" s="386"/>
      <c r="Q10" s="387"/>
      <c r="R10" s="382">
        <v>2638</v>
      </c>
      <c r="S10" s="383"/>
      <c r="T10" s="383"/>
      <c r="U10" s="383"/>
      <c r="V10" s="442"/>
      <c r="W10" s="570"/>
      <c r="X10" s="380"/>
      <c r="Y10" s="380"/>
      <c r="Z10" s="380"/>
      <c r="AA10" s="380"/>
      <c r="AB10" s="380"/>
      <c r="AC10" s="380"/>
      <c r="AD10" s="380"/>
      <c r="AE10" s="380"/>
      <c r="AF10" s="380"/>
      <c r="AG10" s="380"/>
      <c r="AH10" s="380"/>
      <c r="AI10" s="380"/>
      <c r="AJ10" s="380"/>
      <c r="AK10" s="380"/>
      <c r="AL10" s="571"/>
      <c r="AM10" s="486" t="s">
        <v>122</v>
      </c>
      <c r="AN10" s="386"/>
      <c r="AO10" s="386"/>
      <c r="AP10" s="386"/>
      <c r="AQ10" s="386"/>
      <c r="AR10" s="386"/>
      <c r="AS10" s="386"/>
      <c r="AT10" s="387"/>
      <c r="AU10" s="487" t="s">
        <v>123</v>
      </c>
      <c r="AV10" s="488"/>
      <c r="AW10" s="488"/>
      <c r="AX10" s="488"/>
      <c r="AY10" s="443" t="s">
        <v>124</v>
      </c>
      <c r="AZ10" s="444"/>
      <c r="BA10" s="444"/>
      <c r="BB10" s="444"/>
      <c r="BC10" s="444"/>
      <c r="BD10" s="444"/>
      <c r="BE10" s="444"/>
      <c r="BF10" s="444"/>
      <c r="BG10" s="444"/>
      <c r="BH10" s="444"/>
      <c r="BI10" s="444"/>
      <c r="BJ10" s="444"/>
      <c r="BK10" s="444"/>
      <c r="BL10" s="444"/>
      <c r="BM10" s="445"/>
      <c r="BN10" s="429">
        <v>11406</v>
      </c>
      <c r="BO10" s="430"/>
      <c r="BP10" s="430"/>
      <c r="BQ10" s="430"/>
      <c r="BR10" s="430"/>
      <c r="BS10" s="430"/>
      <c r="BT10" s="430"/>
      <c r="BU10" s="431"/>
      <c r="BV10" s="429">
        <v>11431</v>
      </c>
      <c r="BW10" s="430"/>
      <c r="BX10" s="430"/>
      <c r="BY10" s="430"/>
      <c r="BZ10" s="430"/>
      <c r="CA10" s="430"/>
      <c r="CB10" s="430"/>
      <c r="CC10" s="431"/>
      <c r="CD10" s="175" t="s">
        <v>125</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1"/>
      <c r="C11" s="562"/>
      <c r="D11" s="562"/>
      <c r="E11" s="562"/>
      <c r="F11" s="562"/>
      <c r="G11" s="562"/>
      <c r="H11" s="562"/>
      <c r="I11" s="562"/>
      <c r="J11" s="562"/>
      <c r="K11" s="480"/>
      <c r="L11" s="390" t="s">
        <v>126</v>
      </c>
      <c r="M11" s="391"/>
      <c r="N11" s="391"/>
      <c r="O11" s="391"/>
      <c r="P11" s="391"/>
      <c r="Q11" s="392"/>
      <c r="R11" s="558" t="s">
        <v>127</v>
      </c>
      <c r="S11" s="559"/>
      <c r="T11" s="559"/>
      <c r="U11" s="559"/>
      <c r="V11" s="560"/>
      <c r="W11" s="570"/>
      <c r="X11" s="380"/>
      <c r="Y11" s="380"/>
      <c r="Z11" s="380"/>
      <c r="AA11" s="380"/>
      <c r="AB11" s="380"/>
      <c r="AC11" s="380"/>
      <c r="AD11" s="380"/>
      <c r="AE11" s="380"/>
      <c r="AF11" s="380"/>
      <c r="AG11" s="380"/>
      <c r="AH11" s="380"/>
      <c r="AI11" s="380"/>
      <c r="AJ11" s="380"/>
      <c r="AK11" s="380"/>
      <c r="AL11" s="571"/>
      <c r="AM11" s="486" t="s">
        <v>128</v>
      </c>
      <c r="AN11" s="386"/>
      <c r="AO11" s="386"/>
      <c r="AP11" s="386"/>
      <c r="AQ11" s="386"/>
      <c r="AR11" s="386"/>
      <c r="AS11" s="386"/>
      <c r="AT11" s="387"/>
      <c r="AU11" s="487" t="s">
        <v>129</v>
      </c>
      <c r="AV11" s="488"/>
      <c r="AW11" s="488"/>
      <c r="AX11" s="488"/>
      <c r="AY11" s="443" t="s">
        <v>130</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131</v>
      </c>
      <c r="CE11" s="389"/>
      <c r="CF11" s="389"/>
      <c r="CG11" s="389"/>
      <c r="CH11" s="389"/>
      <c r="CI11" s="389"/>
      <c r="CJ11" s="389"/>
      <c r="CK11" s="389"/>
      <c r="CL11" s="389"/>
      <c r="CM11" s="389"/>
      <c r="CN11" s="389"/>
      <c r="CO11" s="389"/>
      <c r="CP11" s="389"/>
      <c r="CQ11" s="389"/>
      <c r="CR11" s="389"/>
      <c r="CS11" s="470"/>
      <c r="CT11" s="532" t="s">
        <v>132</v>
      </c>
      <c r="CU11" s="533"/>
      <c r="CV11" s="533"/>
      <c r="CW11" s="533"/>
      <c r="CX11" s="533"/>
      <c r="CY11" s="533"/>
      <c r="CZ11" s="533"/>
      <c r="DA11" s="534"/>
      <c r="DB11" s="532" t="s">
        <v>132</v>
      </c>
      <c r="DC11" s="533"/>
      <c r="DD11" s="533"/>
      <c r="DE11" s="533"/>
      <c r="DF11" s="533"/>
      <c r="DG11" s="533"/>
      <c r="DH11" s="533"/>
      <c r="DI11" s="534"/>
    </row>
    <row r="12" spans="1:119" ht="18.75" customHeight="1" x14ac:dyDescent="0.2">
      <c r="A12" s="172"/>
      <c r="B12" s="535" t="s">
        <v>133</v>
      </c>
      <c r="C12" s="536"/>
      <c r="D12" s="536"/>
      <c r="E12" s="536"/>
      <c r="F12" s="536"/>
      <c r="G12" s="536"/>
      <c r="H12" s="536"/>
      <c r="I12" s="536"/>
      <c r="J12" s="536"/>
      <c r="K12" s="537"/>
      <c r="L12" s="544" t="s">
        <v>134</v>
      </c>
      <c r="M12" s="545"/>
      <c r="N12" s="545"/>
      <c r="O12" s="545"/>
      <c r="P12" s="545"/>
      <c r="Q12" s="546"/>
      <c r="R12" s="547">
        <v>2397</v>
      </c>
      <c r="S12" s="548"/>
      <c r="T12" s="548"/>
      <c r="U12" s="548"/>
      <c r="V12" s="549"/>
      <c r="W12" s="550" t="s">
        <v>1</v>
      </c>
      <c r="X12" s="488"/>
      <c r="Y12" s="488"/>
      <c r="Z12" s="488"/>
      <c r="AA12" s="488"/>
      <c r="AB12" s="551"/>
      <c r="AC12" s="552" t="s">
        <v>135</v>
      </c>
      <c r="AD12" s="553"/>
      <c r="AE12" s="553"/>
      <c r="AF12" s="553"/>
      <c r="AG12" s="554"/>
      <c r="AH12" s="552" t="s">
        <v>136</v>
      </c>
      <c r="AI12" s="553"/>
      <c r="AJ12" s="553"/>
      <c r="AK12" s="553"/>
      <c r="AL12" s="555"/>
      <c r="AM12" s="486" t="s">
        <v>137</v>
      </c>
      <c r="AN12" s="386"/>
      <c r="AO12" s="386"/>
      <c r="AP12" s="386"/>
      <c r="AQ12" s="386"/>
      <c r="AR12" s="386"/>
      <c r="AS12" s="386"/>
      <c r="AT12" s="387"/>
      <c r="AU12" s="487" t="s">
        <v>104</v>
      </c>
      <c r="AV12" s="488"/>
      <c r="AW12" s="488"/>
      <c r="AX12" s="488"/>
      <c r="AY12" s="443" t="s">
        <v>138</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0</v>
      </c>
      <c r="BW12" s="430"/>
      <c r="BX12" s="430"/>
      <c r="BY12" s="430"/>
      <c r="BZ12" s="430"/>
      <c r="CA12" s="430"/>
      <c r="CB12" s="430"/>
      <c r="CC12" s="431"/>
      <c r="CD12" s="469" t="s">
        <v>139</v>
      </c>
      <c r="CE12" s="389"/>
      <c r="CF12" s="389"/>
      <c r="CG12" s="389"/>
      <c r="CH12" s="389"/>
      <c r="CI12" s="389"/>
      <c r="CJ12" s="389"/>
      <c r="CK12" s="389"/>
      <c r="CL12" s="389"/>
      <c r="CM12" s="389"/>
      <c r="CN12" s="389"/>
      <c r="CO12" s="389"/>
      <c r="CP12" s="389"/>
      <c r="CQ12" s="389"/>
      <c r="CR12" s="389"/>
      <c r="CS12" s="470"/>
      <c r="CT12" s="532" t="s">
        <v>132</v>
      </c>
      <c r="CU12" s="533"/>
      <c r="CV12" s="533"/>
      <c r="CW12" s="533"/>
      <c r="CX12" s="533"/>
      <c r="CY12" s="533"/>
      <c r="CZ12" s="533"/>
      <c r="DA12" s="534"/>
      <c r="DB12" s="532" t="s">
        <v>140</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1"/>
      <c r="M13" s="513" t="s">
        <v>141</v>
      </c>
      <c r="N13" s="514"/>
      <c r="O13" s="514"/>
      <c r="P13" s="514"/>
      <c r="Q13" s="515"/>
      <c r="R13" s="516">
        <v>2384</v>
      </c>
      <c r="S13" s="517"/>
      <c r="T13" s="517"/>
      <c r="U13" s="517"/>
      <c r="V13" s="518"/>
      <c r="W13" s="519" t="s">
        <v>142</v>
      </c>
      <c r="X13" s="415"/>
      <c r="Y13" s="415"/>
      <c r="Z13" s="415"/>
      <c r="AA13" s="415"/>
      <c r="AB13" s="416"/>
      <c r="AC13" s="382">
        <v>124</v>
      </c>
      <c r="AD13" s="383"/>
      <c r="AE13" s="383"/>
      <c r="AF13" s="383"/>
      <c r="AG13" s="384"/>
      <c r="AH13" s="382">
        <v>148</v>
      </c>
      <c r="AI13" s="383"/>
      <c r="AJ13" s="383"/>
      <c r="AK13" s="383"/>
      <c r="AL13" s="442"/>
      <c r="AM13" s="486" t="s">
        <v>143</v>
      </c>
      <c r="AN13" s="386"/>
      <c r="AO13" s="386"/>
      <c r="AP13" s="386"/>
      <c r="AQ13" s="386"/>
      <c r="AR13" s="386"/>
      <c r="AS13" s="386"/>
      <c r="AT13" s="387"/>
      <c r="AU13" s="487" t="s">
        <v>144</v>
      </c>
      <c r="AV13" s="488"/>
      <c r="AW13" s="488"/>
      <c r="AX13" s="488"/>
      <c r="AY13" s="443" t="s">
        <v>145</v>
      </c>
      <c r="AZ13" s="444"/>
      <c r="BA13" s="444"/>
      <c r="BB13" s="444"/>
      <c r="BC13" s="444"/>
      <c r="BD13" s="444"/>
      <c r="BE13" s="444"/>
      <c r="BF13" s="444"/>
      <c r="BG13" s="444"/>
      <c r="BH13" s="444"/>
      <c r="BI13" s="444"/>
      <c r="BJ13" s="444"/>
      <c r="BK13" s="444"/>
      <c r="BL13" s="444"/>
      <c r="BM13" s="445"/>
      <c r="BN13" s="429">
        <v>197330</v>
      </c>
      <c r="BO13" s="430"/>
      <c r="BP13" s="430"/>
      <c r="BQ13" s="430"/>
      <c r="BR13" s="430"/>
      <c r="BS13" s="430"/>
      <c r="BT13" s="430"/>
      <c r="BU13" s="431"/>
      <c r="BV13" s="429">
        <v>58357</v>
      </c>
      <c r="BW13" s="430"/>
      <c r="BX13" s="430"/>
      <c r="BY13" s="430"/>
      <c r="BZ13" s="430"/>
      <c r="CA13" s="430"/>
      <c r="CB13" s="430"/>
      <c r="CC13" s="431"/>
      <c r="CD13" s="469" t="s">
        <v>146</v>
      </c>
      <c r="CE13" s="389"/>
      <c r="CF13" s="389"/>
      <c r="CG13" s="389"/>
      <c r="CH13" s="389"/>
      <c r="CI13" s="389"/>
      <c r="CJ13" s="389"/>
      <c r="CK13" s="389"/>
      <c r="CL13" s="389"/>
      <c r="CM13" s="389"/>
      <c r="CN13" s="389"/>
      <c r="CO13" s="389"/>
      <c r="CP13" s="389"/>
      <c r="CQ13" s="389"/>
      <c r="CR13" s="389"/>
      <c r="CS13" s="470"/>
      <c r="CT13" s="426">
        <v>6.2</v>
      </c>
      <c r="CU13" s="427"/>
      <c r="CV13" s="427"/>
      <c r="CW13" s="427"/>
      <c r="CX13" s="427"/>
      <c r="CY13" s="427"/>
      <c r="CZ13" s="427"/>
      <c r="DA13" s="428"/>
      <c r="DB13" s="426">
        <v>5.9</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147</v>
      </c>
      <c r="M14" s="556"/>
      <c r="N14" s="556"/>
      <c r="O14" s="556"/>
      <c r="P14" s="556"/>
      <c r="Q14" s="557"/>
      <c r="R14" s="516">
        <v>2457</v>
      </c>
      <c r="S14" s="517"/>
      <c r="T14" s="517"/>
      <c r="U14" s="517"/>
      <c r="V14" s="518"/>
      <c r="W14" s="520"/>
      <c r="X14" s="418"/>
      <c r="Y14" s="418"/>
      <c r="Z14" s="418"/>
      <c r="AA14" s="418"/>
      <c r="AB14" s="419"/>
      <c r="AC14" s="509">
        <v>9.5</v>
      </c>
      <c r="AD14" s="510"/>
      <c r="AE14" s="510"/>
      <c r="AF14" s="510"/>
      <c r="AG14" s="511"/>
      <c r="AH14" s="509">
        <v>11.7</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148</v>
      </c>
      <c r="CE14" s="467"/>
      <c r="CF14" s="467"/>
      <c r="CG14" s="467"/>
      <c r="CH14" s="467"/>
      <c r="CI14" s="467"/>
      <c r="CJ14" s="467"/>
      <c r="CK14" s="467"/>
      <c r="CL14" s="467"/>
      <c r="CM14" s="467"/>
      <c r="CN14" s="467"/>
      <c r="CO14" s="467"/>
      <c r="CP14" s="467"/>
      <c r="CQ14" s="467"/>
      <c r="CR14" s="467"/>
      <c r="CS14" s="468"/>
      <c r="CT14" s="526" t="s">
        <v>132</v>
      </c>
      <c r="CU14" s="527"/>
      <c r="CV14" s="527"/>
      <c r="CW14" s="527"/>
      <c r="CX14" s="527"/>
      <c r="CY14" s="527"/>
      <c r="CZ14" s="527"/>
      <c r="DA14" s="528"/>
      <c r="DB14" s="526" t="s">
        <v>132</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1"/>
      <c r="M15" s="513" t="s">
        <v>141</v>
      </c>
      <c r="N15" s="514"/>
      <c r="O15" s="514"/>
      <c r="P15" s="514"/>
      <c r="Q15" s="515"/>
      <c r="R15" s="516">
        <v>2444</v>
      </c>
      <c r="S15" s="517"/>
      <c r="T15" s="517"/>
      <c r="U15" s="517"/>
      <c r="V15" s="518"/>
      <c r="W15" s="519" t="s">
        <v>149</v>
      </c>
      <c r="X15" s="415"/>
      <c r="Y15" s="415"/>
      <c r="Z15" s="415"/>
      <c r="AA15" s="415"/>
      <c r="AB15" s="416"/>
      <c r="AC15" s="382">
        <v>458</v>
      </c>
      <c r="AD15" s="383"/>
      <c r="AE15" s="383"/>
      <c r="AF15" s="383"/>
      <c r="AG15" s="384"/>
      <c r="AH15" s="382">
        <v>434</v>
      </c>
      <c r="AI15" s="383"/>
      <c r="AJ15" s="383"/>
      <c r="AK15" s="383"/>
      <c r="AL15" s="442"/>
      <c r="AM15" s="486"/>
      <c r="AN15" s="386"/>
      <c r="AO15" s="386"/>
      <c r="AP15" s="386"/>
      <c r="AQ15" s="386"/>
      <c r="AR15" s="386"/>
      <c r="AS15" s="386"/>
      <c r="AT15" s="387"/>
      <c r="AU15" s="487"/>
      <c r="AV15" s="488"/>
      <c r="AW15" s="488"/>
      <c r="AX15" s="488"/>
      <c r="AY15" s="455" t="s">
        <v>150</v>
      </c>
      <c r="AZ15" s="456"/>
      <c r="BA15" s="456"/>
      <c r="BB15" s="456"/>
      <c r="BC15" s="456"/>
      <c r="BD15" s="456"/>
      <c r="BE15" s="456"/>
      <c r="BF15" s="456"/>
      <c r="BG15" s="456"/>
      <c r="BH15" s="456"/>
      <c r="BI15" s="456"/>
      <c r="BJ15" s="456"/>
      <c r="BK15" s="456"/>
      <c r="BL15" s="456"/>
      <c r="BM15" s="457"/>
      <c r="BN15" s="458">
        <v>287346</v>
      </c>
      <c r="BO15" s="459"/>
      <c r="BP15" s="459"/>
      <c r="BQ15" s="459"/>
      <c r="BR15" s="459"/>
      <c r="BS15" s="459"/>
      <c r="BT15" s="459"/>
      <c r="BU15" s="460"/>
      <c r="BV15" s="458">
        <v>297255</v>
      </c>
      <c r="BW15" s="459"/>
      <c r="BX15" s="459"/>
      <c r="BY15" s="459"/>
      <c r="BZ15" s="459"/>
      <c r="CA15" s="459"/>
      <c r="CB15" s="459"/>
      <c r="CC15" s="460"/>
      <c r="CD15" s="529" t="s">
        <v>151</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8"/>
      <c r="C16" s="539"/>
      <c r="D16" s="539"/>
      <c r="E16" s="539"/>
      <c r="F16" s="539"/>
      <c r="G16" s="539"/>
      <c r="H16" s="539"/>
      <c r="I16" s="539"/>
      <c r="J16" s="539"/>
      <c r="K16" s="540"/>
      <c r="L16" s="503" t="s">
        <v>152</v>
      </c>
      <c r="M16" s="504"/>
      <c r="N16" s="504"/>
      <c r="O16" s="504"/>
      <c r="P16" s="504"/>
      <c r="Q16" s="505"/>
      <c r="R16" s="506" t="s">
        <v>153</v>
      </c>
      <c r="S16" s="507"/>
      <c r="T16" s="507"/>
      <c r="U16" s="507"/>
      <c r="V16" s="508"/>
      <c r="W16" s="520"/>
      <c r="X16" s="418"/>
      <c r="Y16" s="418"/>
      <c r="Z16" s="418"/>
      <c r="AA16" s="418"/>
      <c r="AB16" s="419"/>
      <c r="AC16" s="509">
        <v>35.200000000000003</v>
      </c>
      <c r="AD16" s="510"/>
      <c r="AE16" s="510"/>
      <c r="AF16" s="510"/>
      <c r="AG16" s="511"/>
      <c r="AH16" s="509">
        <v>34.4</v>
      </c>
      <c r="AI16" s="510"/>
      <c r="AJ16" s="510"/>
      <c r="AK16" s="510"/>
      <c r="AL16" s="512"/>
      <c r="AM16" s="486"/>
      <c r="AN16" s="386"/>
      <c r="AO16" s="386"/>
      <c r="AP16" s="386"/>
      <c r="AQ16" s="386"/>
      <c r="AR16" s="386"/>
      <c r="AS16" s="386"/>
      <c r="AT16" s="387"/>
      <c r="AU16" s="487"/>
      <c r="AV16" s="488"/>
      <c r="AW16" s="488"/>
      <c r="AX16" s="488"/>
      <c r="AY16" s="443" t="s">
        <v>154</v>
      </c>
      <c r="AZ16" s="444"/>
      <c r="BA16" s="444"/>
      <c r="BB16" s="444"/>
      <c r="BC16" s="444"/>
      <c r="BD16" s="444"/>
      <c r="BE16" s="444"/>
      <c r="BF16" s="444"/>
      <c r="BG16" s="444"/>
      <c r="BH16" s="444"/>
      <c r="BI16" s="444"/>
      <c r="BJ16" s="444"/>
      <c r="BK16" s="444"/>
      <c r="BL16" s="444"/>
      <c r="BM16" s="445"/>
      <c r="BN16" s="429">
        <v>2151572</v>
      </c>
      <c r="BO16" s="430"/>
      <c r="BP16" s="430"/>
      <c r="BQ16" s="430"/>
      <c r="BR16" s="430"/>
      <c r="BS16" s="430"/>
      <c r="BT16" s="430"/>
      <c r="BU16" s="431"/>
      <c r="BV16" s="429">
        <v>1955379</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86"/>
      <c r="M17" s="522" t="s">
        <v>155</v>
      </c>
      <c r="N17" s="523"/>
      <c r="O17" s="523"/>
      <c r="P17" s="523"/>
      <c r="Q17" s="524"/>
      <c r="R17" s="506" t="s">
        <v>156</v>
      </c>
      <c r="S17" s="507"/>
      <c r="T17" s="507"/>
      <c r="U17" s="507"/>
      <c r="V17" s="508"/>
      <c r="W17" s="519" t="s">
        <v>157</v>
      </c>
      <c r="X17" s="415"/>
      <c r="Y17" s="415"/>
      <c r="Z17" s="415"/>
      <c r="AA17" s="415"/>
      <c r="AB17" s="416"/>
      <c r="AC17" s="382">
        <v>719</v>
      </c>
      <c r="AD17" s="383"/>
      <c r="AE17" s="383"/>
      <c r="AF17" s="383"/>
      <c r="AG17" s="384"/>
      <c r="AH17" s="382">
        <v>681</v>
      </c>
      <c r="AI17" s="383"/>
      <c r="AJ17" s="383"/>
      <c r="AK17" s="383"/>
      <c r="AL17" s="442"/>
      <c r="AM17" s="486"/>
      <c r="AN17" s="386"/>
      <c r="AO17" s="386"/>
      <c r="AP17" s="386"/>
      <c r="AQ17" s="386"/>
      <c r="AR17" s="386"/>
      <c r="AS17" s="386"/>
      <c r="AT17" s="387"/>
      <c r="AU17" s="487"/>
      <c r="AV17" s="488"/>
      <c r="AW17" s="488"/>
      <c r="AX17" s="488"/>
      <c r="AY17" s="443" t="s">
        <v>158</v>
      </c>
      <c r="AZ17" s="444"/>
      <c r="BA17" s="444"/>
      <c r="BB17" s="444"/>
      <c r="BC17" s="444"/>
      <c r="BD17" s="444"/>
      <c r="BE17" s="444"/>
      <c r="BF17" s="444"/>
      <c r="BG17" s="444"/>
      <c r="BH17" s="444"/>
      <c r="BI17" s="444"/>
      <c r="BJ17" s="444"/>
      <c r="BK17" s="444"/>
      <c r="BL17" s="444"/>
      <c r="BM17" s="445"/>
      <c r="BN17" s="429">
        <v>346665</v>
      </c>
      <c r="BO17" s="430"/>
      <c r="BP17" s="430"/>
      <c r="BQ17" s="430"/>
      <c r="BR17" s="430"/>
      <c r="BS17" s="430"/>
      <c r="BT17" s="430"/>
      <c r="BU17" s="431"/>
      <c r="BV17" s="429">
        <v>360280</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159</v>
      </c>
      <c r="C18" s="480"/>
      <c r="D18" s="480"/>
      <c r="E18" s="481"/>
      <c r="F18" s="481"/>
      <c r="G18" s="481"/>
      <c r="H18" s="481"/>
      <c r="I18" s="481"/>
      <c r="J18" s="481"/>
      <c r="K18" s="481"/>
      <c r="L18" s="482">
        <v>194.65</v>
      </c>
      <c r="M18" s="482"/>
      <c r="N18" s="482"/>
      <c r="O18" s="482"/>
      <c r="P18" s="482"/>
      <c r="Q18" s="482"/>
      <c r="R18" s="483"/>
      <c r="S18" s="483"/>
      <c r="T18" s="483"/>
      <c r="U18" s="483"/>
      <c r="V18" s="484"/>
      <c r="W18" s="500"/>
      <c r="X18" s="501"/>
      <c r="Y18" s="501"/>
      <c r="Z18" s="501"/>
      <c r="AA18" s="501"/>
      <c r="AB18" s="525"/>
      <c r="AC18" s="399">
        <v>55.3</v>
      </c>
      <c r="AD18" s="400"/>
      <c r="AE18" s="400"/>
      <c r="AF18" s="400"/>
      <c r="AG18" s="485"/>
      <c r="AH18" s="399">
        <v>53.9</v>
      </c>
      <c r="AI18" s="400"/>
      <c r="AJ18" s="400"/>
      <c r="AK18" s="400"/>
      <c r="AL18" s="401"/>
      <c r="AM18" s="486"/>
      <c r="AN18" s="386"/>
      <c r="AO18" s="386"/>
      <c r="AP18" s="386"/>
      <c r="AQ18" s="386"/>
      <c r="AR18" s="386"/>
      <c r="AS18" s="386"/>
      <c r="AT18" s="387"/>
      <c r="AU18" s="487"/>
      <c r="AV18" s="488"/>
      <c r="AW18" s="488"/>
      <c r="AX18" s="488"/>
      <c r="AY18" s="443" t="s">
        <v>160</v>
      </c>
      <c r="AZ18" s="444"/>
      <c r="BA18" s="444"/>
      <c r="BB18" s="444"/>
      <c r="BC18" s="444"/>
      <c r="BD18" s="444"/>
      <c r="BE18" s="444"/>
      <c r="BF18" s="444"/>
      <c r="BG18" s="444"/>
      <c r="BH18" s="444"/>
      <c r="BI18" s="444"/>
      <c r="BJ18" s="444"/>
      <c r="BK18" s="444"/>
      <c r="BL18" s="444"/>
      <c r="BM18" s="445"/>
      <c r="BN18" s="429">
        <v>1681834</v>
      </c>
      <c r="BO18" s="430"/>
      <c r="BP18" s="430"/>
      <c r="BQ18" s="430"/>
      <c r="BR18" s="430"/>
      <c r="BS18" s="430"/>
      <c r="BT18" s="430"/>
      <c r="BU18" s="431"/>
      <c r="BV18" s="429">
        <v>1659954</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161</v>
      </c>
      <c r="C19" s="480"/>
      <c r="D19" s="480"/>
      <c r="E19" s="481"/>
      <c r="F19" s="481"/>
      <c r="G19" s="481"/>
      <c r="H19" s="481"/>
      <c r="I19" s="481"/>
      <c r="J19" s="481"/>
      <c r="K19" s="481"/>
      <c r="L19" s="489">
        <v>12</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162</v>
      </c>
      <c r="AZ19" s="444"/>
      <c r="BA19" s="444"/>
      <c r="BB19" s="444"/>
      <c r="BC19" s="444"/>
      <c r="BD19" s="444"/>
      <c r="BE19" s="444"/>
      <c r="BF19" s="444"/>
      <c r="BG19" s="444"/>
      <c r="BH19" s="444"/>
      <c r="BI19" s="444"/>
      <c r="BJ19" s="444"/>
      <c r="BK19" s="444"/>
      <c r="BL19" s="444"/>
      <c r="BM19" s="445"/>
      <c r="BN19" s="429">
        <v>3065650</v>
      </c>
      <c r="BO19" s="430"/>
      <c r="BP19" s="430"/>
      <c r="BQ19" s="430"/>
      <c r="BR19" s="430"/>
      <c r="BS19" s="430"/>
      <c r="BT19" s="430"/>
      <c r="BU19" s="431"/>
      <c r="BV19" s="429">
        <v>2790137</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163</v>
      </c>
      <c r="C20" s="480"/>
      <c r="D20" s="480"/>
      <c r="E20" s="481"/>
      <c r="F20" s="481"/>
      <c r="G20" s="481"/>
      <c r="H20" s="481"/>
      <c r="I20" s="481"/>
      <c r="J20" s="481"/>
      <c r="K20" s="481"/>
      <c r="L20" s="489">
        <v>948</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164</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165</v>
      </c>
      <c r="C22" s="406"/>
      <c r="D22" s="407"/>
      <c r="E22" s="414" t="s">
        <v>1</v>
      </c>
      <c r="F22" s="415"/>
      <c r="G22" s="415"/>
      <c r="H22" s="415"/>
      <c r="I22" s="415"/>
      <c r="J22" s="415"/>
      <c r="K22" s="416"/>
      <c r="L22" s="414" t="s">
        <v>166</v>
      </c>
      <c r="M22" s="415"/>
      <c r="N22" s="415"/>
      <c r="O22" s="415"/>
      <c r="P22" s="416"/>
      <c r="Q22" s="420" t="s">
        <v>167</v>
      </c>
      <c r="R22" s="421"/>
      <c r="S22" s="421"/>
      <c r="T22" s="421"/>
      <c r="U22" s="421"/>
      <c r="V22" s="422"/>
      <c r="W22" s="471" t="s">
        <v>168</v>
      </c>
      <c r="X22" s="406"/>
      <c r="Y22" s="407"/>
      <c r="Z22" s="414" t="s">
        <v>1</v>
      </c>
      <c r="AA22" s="415"/>
      <c r="AB22" s="415"/>
      <c r="AC22" s="415"/>
      <c r="AD22" s="415"/>
      <c r="AE22" s="415"/>
      <c r="AF22" s="415"/>
      <c r="AG22" s="416"/>
      <c r="AH22" s="432" t="s">
        <v>169</v>
      </c>
      <c r="AI22" s="415"/>
      <c r="AJ22" s="415"/>
      <c r="AK22" s="415"/>
      <c r="AL22" s="416"/>
      <c r="AM22" s="432" t="s">
        <v>170</v>
      </c>
      <c r="AN22" s="433"/>
      <c r="AO22" s="433"/>
      <c r="AP22" s="433"/>
      <c r="AQ22" s="433"/>
      <c r="AR22" s="434"/>
      <c r="AS22" s="420" t="s">
        <v>167</v>
      </c>
      <c r="AT22" s="421"/>
      <c r="AU22" s="421"/>
      <c r="AV22" s="421"/>
      <c r="AW22" s="421"/>
      <c r="AX22" s="438"/>
      <c r="AY22" s="455" t="s">
        <v>171</v>
      </c>
      <c r="AZ22" s="456"/>
      <c r="BA22" s="456"/>
      <c r="BB22" s="456"/>
      <c r="BC22" s="456"/>
      <c r="BD22" s="456"/>
      <c r="BE22" s="456"/>
      <c r="BF22" s="456"/>
      <c r="BG22" s="456"/>
      <c r="BH22" s="456"/>
      <c r="BI22" s="456"/>
      <c r="BJ22" s="456"/>
      <c r="BK22" s="456"/>
      <c r="BL22" s="456"/>
      <c r="BM22" s="457"/>
      <c r="BN22" s="458">
        <v>3088646</v>
      </c>
      <c r="BO22" s="459"/>
      <c r="BP22" s="459"/>
      <c r="BQ22" s="459"/>
      <c r="BR22" s="459"/>
      <c r="BS22" s="459"/>
      <c r="BT22" s="459"/>
      <c r="BU22" s="460"/>
      <c r="BV22" s="458">
        <v>3340352</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172</v>
      </c>
      <c r="AZ23" s="444"/>
      <c r="BA23" s="444"/>
      <c r="BB23" s="444"/>
      <c r="BC23" s="444"/>
      <c r="BD23" s="444"/>
      <c r="BE23" s="444"/>
      <c r="BF23" s="444"/>
      <c r="BG23" s="444"/>
      <c r="BH23" s="444"/>
      <c r="BI23" s="444"/>
      <c r="BJ23" s="444"/>
      <c r="BK23" s="444"/>
      <c r="BL23" s="444"/>
      <c r="BM23" s="445"/>
      <c r="BN23" s="429">
        <v>2610186</v>
      </c>
      <c r="BO23" s="430"/>
      <c r="BP23" s="430"/>
      <c r="BQ23" s="430"/>
      <c r="BR23" s="430"/>
      <c r="BS23" s="430"/>
      <c r="BT23" s="430"/>
      <c r="BU23" s="431"/>
      <c r="BV23" s="429">
        <v>2833400</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173</v>
      </c>
      <c r="F24" s="386"/>
      <c r="G24" s="386"/>
      <c r="H24" s="386"/>
      <c r="I24" s="386"/>
      <c r="J24" s="386"/>
      <c r="K24" s="387"/>
      <c r="L24" s="382">
        <v>1</v>
      </c>
      <c r="M24" s="383"/>
      <c r="N24" s="383"/>
      <c r="O24" s="383"/>
      <c r="P24" s="384"/>
      <c r="Q24" s="382">
        <v>8200</v>
      </c>
      <c r="R24" s="383"/>
      <c r="S24" s="383"/>
      <c r="T24" s="383"/>
      <c r="U24" s="383"/>
      <c r="V24" s="384"/>
      <c r="W24" s="472"/>
      <c r="X24" s="409"/>
      <c r="Y24" s="410"/>
      <c r="Z24" s="385" t="s">
        <v>174</v>
      </c>
      <c r="AA24" s="386"/>
      <c r="AB24" s="386"/>
      <c r="AC24" s="386"/>
      <c r="AD24" s="386"/>
      <c r="AE24" s="386"/>
      <c r="AF24" s="386"/>
      <c r="AG24" s="387"/>
      <c r="AH24" s="382">
        <v>60</v>
      </c>
      <c r="AI24" s="383"/>
      <c r="AJ24" s="383"/>
      <c r="AK24" s="383"/>
      <c r="AL24" s="384"/>
      <c r="AM24" s="382">
        <v>158880</v>
      </c>
      <c r="AN24" s="383"/>
      <c r="AO24" s="383"/>
      <c r="AP24" s="383"/>
      <c r="AQ24" s="383"/>
      <c r="AR24" s="384"/>
      <c r="AS24" s="382">
        <v>2648</v>
      </c>
      <c r="AT24" s="383"/>
      <c r="AU24" s="383"/>
      <c r="AV24" s="383"/>
      <c r="AW24" s="383"/>
      <c r="AX24" s="442"/>
      <c r="AY24" s="402" t="s">
        <v>175</v>
      </c>
      <c r="AZ24" s="403"/>
      <c r="BA24" s="403"/>
      <c r="BB24" s="403"/>
      <c r="BC24" s="403"/>
      <c r="BD24" s="403"/>
      <c r="BE24" s="403"/>
      <c r="BF24" s="403"/>
      <c r="BG24" s="403"/>
      <c r="BH24" s="403"/>
      <c r="BI24" s="403"/>
      <c r="BJ24" s="403"/>
      <c r="BK24" s="403"/>
      <c r="BL24" s="403"/>
      <c r="BM24" s="404"/>
      <c r="BN24" s="429">
        <v>2570213</v>
      </c>
      <c r="BO24" s="430"/>
      <c r="BP24" s="430"/>
      <c r="BQ24" s="430"/>
      <c r="BR24" s="430"/>
      <c r="BS24" s="430"/>
      <c r="BT24" s="430"/>
      <c r="BU24" s="431"/>
      <c r="BV24" s="429">
        <v>2735852</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176</v>
      </c>
      <c r="F25" s="386"/>
      <c r="G25" s="386"/>
      <c r="H25" s="386"/>
      <c r="I25" s="386"/>
      <c r="J25" s="386"/>
      <c r="K25" s="387"/>
      <c r="L25" s="382">
        <v>1</v>
      </c>
      <c r="M25" s="383"/>
      <c r="N25" s="383"/>
      <c r="O25" s="383"/>
      <c r="P25" s="384"/>
      <c r="Q25" s="382">
        <v>6500</v>
      </c>
      <c r="R25" s="383"/>
      <c r="S25" s="383"/>
      <c r="T25" s="383"/>
      <c r="U25" s="383"/>
      <c r="V25" s="384"/>
      <c r="W25" s="472"/>
      <c r="X25" s="409"/>
      <c r="Y25" s="410"/>
      <c r="Z25" s="385" t="s">
        <v>177</v>
      </c>
      <c r="AA25" s="386"/>
      <c r="AB25" s="386"/>
      <c r="AC25" s="386"/>
      <c r="AD25" s="386"/>
      <c r="AE25" s="386"/>
      <c r="AF25" s="386"/>
      <c r="AG25" s="387"/>
      <c r="AH25" s="382" t="s">
        <v>178</v>
      </c>
      <c r="AI25" s="383"/>
      <c r="AJ25" s="383"/>
      <c r="AK25" s="383"/>
      <c r="AL25" s="384"/>
      <c r="AM25" s="382" t="s">
        <v>140</v>
      </c>
      <c r="AN25" s="383"/>
      <c r="AO25" s="383"/>
      <c r="AP25" s="383"/>
      <c r="AQ25" s="383"/>
      <c r="AR25" s="384"/>
      <c r="AS25" s="382" t="s">
        <v>140</v>
      </c>
      <c r="AT25" s="383"/>
      <c r="AU25" s="383"/>
      <c r="AV25" s="383"/>
      <c r="AW25" s="383"/>
      <c r="AX25" s="442"/>
      <c r="AY25" s="455" t="s">
        <v>179</v>
      </c>
      <c r="AZ25" s="456"/>
      <c r="BA25" s="456"/>
      <c r="BB25" s="456"/>
      <c r="BC25" s="456"/>
      <c r="BD25" s="456"/>
      <c r="BE25" s="456"/>
      <c r="BF25" s="456"/>
      <c r="BG25" s="456"/>
      <c r="BH25" s="456"/>
      <c r="BI25" s="456"/>
      <c r="BJ25" s="456"/>
      <c r="BK25" s="456"/>
      <c r="BL25" s="456"/>
      <c r="BM25" s="457"/>
      <c r="BN25" s="458" t="s">
        <v>132</v>
      </c>
      <c r="BO25" s="459"/>
      <c r="BP25" s="459"/>
      <c r="BQ25" s="459"/>
      <c r="BR25" s="459"/>
      <c r="BS25" s="459"/>
      <c r="BT25" s="459"/>
      <c r="BU25" s="460"/>
      <c r="BV25" s="458" t="s">
        <v>140</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180</v>
      </c>
      <c r="F26" s="386"/>
      <c r="G26" s="386"/>
      <c r="H26" s="386"/>
      <c r="I26" s="386"/>
      <c r="J26" s="386"/>
      <c r="K26" s="387"/>
      <c r="L26" s="382">
        <v>1</v>
      </c>
      <c r="M26" s="383"/>
      <c r="N26" s="383"/>
      <c r="O26" s="383"/>
      <c r="P26" s="384"/>
      <c r="Q26" s="382">
        <v>5600</v>
      </c>
      <c r="R26" s="383"/>
      <c r="S26" s="383"/>
      <c r="T26" s="383"/>
      <c r="U26" s="383"/>
      <c r="V26" s="384"/>
      <c r="W26" s="472"/>
      <c r="X26" s="409"/>
      <c r="Y26" s="410"/>
      <c r="Z26" s="385" t="s">
        <v>181</v>
      </c>
      <c r="AA26" s="440"/>
      <c r="AB26" s="440"/>
      <c r="AC26" s="440"/>
      <c r="AD26" s="440"/>
      <c r="AE26" s="440"/>
      <c r="AF26" s="440"/>
      <c r="AG26" s="441"/>
      <c r="AH26" s="382">
        <v>1</v>
      </c>
      <c r="AI26" s="383"/>
      <c r="AJ26" s="383"/>
      <c r="AK26" s="383"/>
      <c r="AL26" s="384"/>
      <c r="AM26" s="382" t="s">
        <v>182</v>
      </c>
      <c r="AN26" s="383"/>
      <c r="AO26" s="383"/>
      <c r="AP26" s="383"/>
      <c r="AQ26" s="383"/>
      <c r="AR26" s="384"/>
      <c r="AS26" s="382" t="s">
        <v>183</v>
      </c>
      <c r="AT26" s="383"/>
      <c r="AU26" s="383"/>
      <c r="AV26" s="383"/>
      <c r="AW26" s="383"/>
      <c r="AX26" s="442"/>
      <c r="AY26" s="469" t="s">
        <v>184</v>
      </c>
      <c r="AZ26" s="389"/>
      <c r="BA26" s="389"/>
      <c r="BB26" s="389"/>
      <c r="BC26" s="389"/>
      <c r="BD26" s="389"/>
      <c r="BE26" s="389"/>
      <c r="BF26" s="389"/>
      <c r="BG26" s="389"/>
      <c r="BH26" s="389"/>
      <c r="BI26" s="389"/>
      <c r="BJ26" s="389"/>
      <c r="BK26" s="389"/>
      <c r="BL26" s="389"/>
      <c r="BM26" s="470"/>
      <c r="BN26" s="429" t="s">
        <v>140</v>
      </c>
      <c r="BO26" s="430"/>
      <c r="BP26" s="430"/>
      <c r="BQ26" s="430"/>
      <c r="BR26" s="430"/>
      <c r="BS26" s="430"/>
      <c r="BT26" s="430"/>
      <c r="BU26" s="431"/>
      <c r="BV26" s="429" t="s">
        <v>140</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185</v>
      </c>
      <c r="F27" s="386"/>
      <c r="G27" s="386"/>
      <c r="H27" s="386"/>
      <c r="I27" s="386"/>
      <c r="J27" s="386"/>
      <c r="K27" s="387"/>
      <c r="L27" s="382">
        <v>1</v>
      </c>
      <c r="M27" s="383"/>
      <c r="N27" s="383"/>
      <c r="O27" s="383"/>
      <c r="P27" s="384"/>
      <c r="Q27" s="382">
        <v>3100</v>
      </c>
      <c r="R27" s="383"/>
      <c r="S27" s="383"/>
      <c r="T27" s="383"/>
      <c r="U27" s="383"/>
      <c r="V27" s="384"/>
      <c r="W27" s="472"/>
      <c r="X27" s="409"/>
      <c r="Y27" s="410"/>
      <c r="Z27" s="385" t="s">
        <v>186</v>
      </c>
      <c r="AA27" s="386"/>
      <c r="AB27" s="386"/>
      <c r="AC27" s="386"/>
      <c r="AD27" s="386"/>
      <c r="AE27" s="386"/>
      <c r="AF27" s="386"/>
      <c r="AG27" s="387"/>
      <c r="AH27" s="382">
        <v>3</v>
      </c>
      <c r="AI27" s="383"/>
      <c r="AJ27" s="383"/>
      <c r="AK27" s="383"/>
      <c r="AL27" s="384"/>
      <c r="AM27" s="382">
        <v>7326</v>
      </c>
      <c r="AN27" s="383"/>
      <c r="AO27" s="383"/>
      <c r="AP27" s="383"/>
      <c r="AQ27" s="383"/>
      <c r="AR27" s="384"/>
      <c r="AS27" s="382">
        <v>2442</v>
      </c>
      <c r="AT27" s="383"/>
      <c r="AU27" s="383"/>
      <c r="AV27" s="383"/>
      <c r="AW27" s="383"/>
      <c r="AX27" s="442"/>
      <c r="AY27" s="466" t="s">
        <v>187</v>
      </c>
      <c r="AZ27" s="467"/>
      <c r="BA27" s="467"/>
      <c r="BB27" s="467"/>
      <c r="BC27" s="467"/>
      <c r="BD27" s="467"/>
      <c r="BE27" s="467"/>
      <c r="BF27" s="467"/>
      <c r="BG27" s="467"/>
      <c r="BH27" s="467"/>
      <c r="BI27" s="467"/>
      <c r="BJ27" s="467"/>
      <c r="BK27" s="467"/>
      <c r="BL27" s="467"/>
      <c r="BM27" s="468"/>
      <c r="BN27" s="463">
        <v>45971</v>
      </c>
      <c r="BO27" s="464"/>
      <c r="BP27" s="464"/>
      <c r="BQ27" s="464"/>
      <c r="BR27" s="464"/>
      <c r="BS27" s="464"/>
      <c r="BT27" s="464"/>
      <c r="BU27" s="465"/>
      <c r="BV27" s="463">
        <v>45894</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188</v>
      </c>
      <c r="F28" s="386"/>
      <c r="G28" s="386"/>
      <c r="H28" s="386"/>
      <c r="I28" s="386"/>
      <c r="J28" s="386"/>
      <c r="K28" s="387"/>
      <c r="L28" s="382">
        <v>1</v>
      </c>
      <c r="M28" s="383"/>
      <c r="N28" s="383"/>
      <c r="O28" s="383"/>
      <c r="P28" s="384"/>
      <c r="Q28" s="382">
        <v>2700</v>
      </c>
      <c r="R28" s="383"/>
      <c r="S28" s="383"/>
      <c r="T28" s="383"/>
      <c r="U28" s="383"/>
      <c r="V28" s="384"/>
      <c r="W28" s="472"/>
      <c r="X28" s="409"/>
      <c r="Y28" s="410"/>
      <c r="Z28" s="385" t="s">
        <v>189</v>
      </c>
      <c r="AA28" s="386"/>
      <c r="AB28" s="386"/>
      <c r="AC28" s="386"/>
      <c r="AD28" s="386"/>
      <c r="AE28" s="386"/>
      <c r="AF28" s="386"/>
      <c r="AG28" s="387"/>
      <c r="AH28" s="382" t="s">
        <v>132</v>
      </c>
      <c r="AI28" s="383"/>
      <c r="AJ28" s="383"/>
      <c r="AK28" s="383"/>
      <c r="AL28" s="384"/>
      <c r="AM28" s="382" t="s">
        <v>178</v>
      </c>
      <c r="AN28" s="383"/>
      <c r="AO28" s="383"/>
      <c r="AP28" s="383"/>
      <c r="AQ28" s="383"/>
      <c r="AR28" s="384"/>
      <c r="AS28" s="382" t="s">
        <v>132</v>
      </c>
      <c r="AT28" s="383"/>
      <c r="AU28" s="383"/>
      <c r="AV28" s="383"/>
      <c r="AW28" s="383"/>
      <c r="AX28" s="442"/>
      <c r="AY28" s="446" t="s">
        <v>190</v>
      </c>
      <c r="AZ28" s="447"/>
      <c r="BA28" s="447"/>
      <c r="BB28" s="448"/>
      <c r="BC28" s="455" t="s">
        <v>48</v>
      </c>
      <c r="BD28" s="456"/>
      <c r="BE28" s="456"/>
      <c r="BF28" s="456"/>
      <c r="BG28" s="456"/>
      <c r="BH28" s="456"/>
      <c r="BI28" s="456"/>
      <c r="BJ28" s="456"/>
      <c r="BK28" s="456"/>
      <c r="BL28" s="456"/>
      <c r="BM28" s="457"/>
      <c r="BN28" s="458">
        <v>1356556</v>
      </c>
      <c r="BO28" s="459"/>
      <c r="BP28" s="459"/>
      <c r="BQ28" s="459"/>
      <c r="BR28" s="459"/>
      <c r="BS28" s="459"/>
      <c r="BT28" s="459"/>
      <c r="BU28" s="460"/>
      <c r="BV28" s="458">
        <v>1345150</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191</v>
      </c>
      <c r="F29" s="386"/>
      <c r="G29" s="386"/>
      <c r="H29" s="386"/>
      <c r="I29" s="386"/>
      <c r="J29" s="386"/>
      <c r="K29" s="387"/>
      <c r="L29" s="382">
        <v>6</v>
      </c>
      <c r="M29" s="383"/>
      <c r="N29" s="383"/>
      <c r="O29" s="383"/>
      <c r="P29" s="384"/>
      <c r="Q29" s="382">
        <v>2550</v>
      </c>
      <c r="R29" s="383"/>
      <c r="S29" s="383"/>
      <c r="T29" s="383"/>
      <c r="U29" s="383"/>
      <c r="V29" s="384"/>
      <c r="W29" s="473"/>
      <c r="X29" s="474"/>
      <c r="Y29" s="475"/>
      <c r="Z29" s="385" t="s">
        <v>192</v>
      </c>
      <c r="AA29" s="386"/>
      <c r="AB29" s="386"/>
      <c r="AC29" s="386"/>
      <c r="AD29" s="386"/>
      <c r="AE29" s="386"/>
      <c r="AF29" s="386"/>
      <c r="AG29" s="387"/>
      <c r="AH29" s="382">
        <v>63</v>
      </c>
      <c r="AI29" s="383"/>
      <c r="AJ29" s="383"/>
      <c r="AK29" s="383"/>
      <c r="AL29" s="384"/>
      <c r="AM29" s="382">
        <v>166206</v>
      </c>
      <c r="AN29" s="383"/>
      <c r="AO29" s="383"/>
      <c r="AP29" s="383"/>
      <c r="AQ29" s="383"/>
      <c r="AR29" s="384"/>
      <c r="AS29" s="382">
        <v>2638</v>
      </c>
      <c r="AT29" s="383"/>
      <c r="AU29" s="383"/>
      <c r="AV29" s="383"/>
      <c r="AW29" s="383"/>
      <c r="AX29" s="442"/>
      <c r="AY29" s="449"/>
      <c r="AZ29" s="450"/>
      <c r="BA29" s="450"/>
      <c r="BB29" s="451"/>
      <c r="BC29" s="443" t="s">
        <v>193</v>
      </c>
      <c r="BD29" s="444"/>
      <c r="BE29" s="444"/>
      <c r="BF29" s="444"/>
      <c r="BG29" s="444"/>
      <c r="BH29" s="444"/>
      <c r="BI29" s="444"/>
      <c r="BJ29" s="444"/>
      <c r="BK29" s="444"/>
      <c r="BL29" s="444"/>
      <c r="BM29" s="445"/>
      <c r="BN29" s="429">
        <v>273987</v>
      </c>
      <c r="BO29" s="430"/>
      <c r="BP29" s="430"/>
      <c r="BQ29" s="430"/>
      <c r="BR29" s="430"/>
      <c r="BS29" s="430"/>
      <c r="BT29" s="430"/>
      <c r="BU29" s="431"/>
      <c r="BV29" s="429">
        <v>270756</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194</v>
      </c>
      <c r="X30" s="397"/>
      <c r="Y30" s="397"/>
      <c r="Z30" s="397"/>
      <c r="AA30" s="397"/>
      <c r="AB30" s="397"/>
      <c r="AC30" s="397"/>
      <c r="AD30" s="397"/>
      <c r="AE30" s="397"/>
      <c r="AF30" s="397"/>
      <c r="AG30" s="398"/>
      <c r="AH30" s="399">
        <v>89.2</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1725768</v>
      </c>
      <c r="BO30" s="464"/>
      <c r="BP30" s="464"/>
      <c r="BQ30" s="464"/>
      <c r="BR30" s="464"/>
      <c r="BS30" s="464"/>
      <c r="BT30" s="464"/>
      <c r="BU30" s="465"/>
      <c r="BV30" s="463">
        <v>1609187</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8" t="s">
        <v>195</v>
      </c>
      <c r="D32" s="388"/>
      <c r="E32" s="388"/>
      <c r="F32" s="388"/>
      <c r="G32" s="388"/>
      <c r="H32" s="388"/>
      <c r="I32" s="388"/>
      <c r="J32" s="388"/>
      <c r="K32" s="388"/>
      <c r="L32" s="388"/>
      <c r="M32" s="388"/>
      <c r="N32" s="388"/>
      <c r="O32" s="388"/>
      <c r="P32" s="388"/>
      <c r="Q32" s="388"/>
      <c r="R32" s="388"/>
      <c r="S32" s="388"/>
      <c r="U32" s="389" t="s">
        <v>196</v>
      </c>
      <c r="V32" s="389"/>
      <c r="W32" s="389"/>
      <c r="X32" s="389"/>
      <c r="Y32" s="389"/>
      <c r="Z32" s="389"/>
      <c r="AA32" s="389"/>
      <c r="AB32" s="389"/>
      <c r="AC32" s="389"/>
      <c r="AD32" s="389"/>
      <c r="AE32" s="389"/>
      <c r="AF32" s="389"/>
      <c r="AG32" s="389"/>
      <c r="AH32" s="389"/>
      <c r="AI32" s="389"/>
      <c r="AJ32" s="389"/>
      <c r="AK32" s="389"/>
      <c r="AM32" s="389" t="s">
        <v>197</v>
      </c>
      <c r="AN32" s="389"/>
      <c r="AO32" s="389"/>
      <c r="AP32" s="389"/>
      <c r="AQ32" s="389"/>
      <c r="AR32" s="389"/>
      <c r="AS32" s="389"/>
      <c r="AT32" s="389"/>
      <c r="AU32" s="389"/>
      <c r="AV32" s="389"/>
      <c r="AW32" s="389"/>
      <c r="AX32" s="389"/>
      <c r="AY32" s="389"/>
      <c r="AZ32" s="389"/>
      <c r="BA32" s="389"/>
      <c r="BB32" s="389"/>
      <c r="BC32" s="389"/>
      <c r="BE32" s="389" t="s">
        <v>198</v>
      </c>
      <c r="BF32" s="389"/>
      <c r="BG32" s="389"/>
      <c r="BH32" s="389"/>
      <c r="BI32" s="389"/>
      <c r="BJ32" s="389"/>
      <c r="BK32" s="389"/>
      <c r="BL32" s="389"/>
      <c r="BM32" s="389"/>
      <c r="BN32" s="389"/>
      <c r="BO32" s="389"/>
      <c r="BP32" s="389"/>
      <c r="BQ32" s="389"/>
      <c r="BR32" s="389"/>
      <c r="BS32" s="389"/>
      <c r="BT32" s="389"/>
      <c r="BU32" s="389"/>
      <c r="BW32" s="389" t="s">
        <v>199</v>
      </c>
      <c r="BX32" s="389"/>
      <c r="BY32" s="389"/>
      <c r="BZ32" s="389"/>
      <c r="CA32" s="389"/>
      <c r="CB32" s="389"/>
      <c r="CC32" s="389"/>
      <c r="CD32" s="389"/>
      <c r="CE32" s="389"/>
      <c r="CF32" s="389"/>
      <c r="CG32" s="389"/>
      <c r="CH32" s="389"/>
      <c r="CI32" s="389"/>
      <c r="CJ32" s="389"/>
      <c r="CK32" s="389"/>
      <c r="CL32" s="389"/>
      <c r="CM32" s="389"/>
      <c r="CO32" s="389" t="s">
        <v>200</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2">
      <c r="A33" s="172"/>
      <c r="B33" s="196"/>
      <c r="C33" s="381" t="s">
        <v>201</v>
      </c>
      <c r="D33" s="381"/>
      <c r="E33" s="380" t="s">
        <v>202</v>
      </c>
      <c r="F33" s="380"/>
      <c r="G33" s="380"/>
      <c r="H33" s="380"/>
      <c r="I33" s="380"/>
      <c r="J33" s="380"/>
      <c r="K33" s="380"/>
      <c r="L33" s="380"/>
      <c r="M33" s="380"/>
      <c r="N33" s="380"/>
      <c r="O33" s="380"/>
      <c r="P33" s="380"/>
      <c r="Q33" s="380"/>
      <c r="R33" s="380"/>
      <c r="S33" s="380"/>
      <c r="T33" s="197"/>
      <c r="U33" s="381" t="s">
        <v>203</v>
      </c>
      <c r="V33" s="381"/>
      <c r="W33" s="380" t="s">
        <v>204</v>
      </c>
      <c r="X33" s="380"/>
      <c r="Y33" s="380"/>
      <c r="Z33" s="380"/>
      <c r="AA33" s="380"/>
      <c r="AB33" s="380"/>
      <c r="AC33" s="380"/>
      <c r="AD33" s="380"/>
      <c r="AE33" s="380"/>
      <c r="AF33" s="380"/>
      <c r="AG33" s="380"/>
      <c r="AH33" s="380"/>
      <c r="AI33" s="380"/>
      <c r="AJ33" s="380"/>
      <c r="AK33" s="380"/>
      <c r="AL33" s="197"/>
      <c r="AM33" s="381" t="s">
        <v>203</v>
      </c>
      <c r="AN33" s="381"/>
      <c r="AO33" s="380" t="s">
        <v>202</v>
      </c>
      <c r="AP33" s="380"/>
      <c r="AQ33" s="380"/>
      <c r="AR33" s="380"/>
      <c r="AS33" s="380"/>
      <c r="AT33" s="380"/>
      <c r="AU33" s="380"/>
      <c r="AV33" s="380"/>
      <c r="AW33" s="380"/>
      <c r="AX33" s="380"/>
      <c r="AY33" s="380"/>
      <c r="AZ33" s="380"/>
      <c r="BA33" s="380"/>
      <c r="BB33" s="380"/>
      <c r="BC33" s="380"/>
      <c r="BD33" s="198"/>
      <c r="BE33" s="380" t="s">
        <v>205</v>
      </c>
      <c r="BF33" s="380"/>
      <c r="BG33" s="380" t="s">
        <v>206</v>
      </c>
      <c r="BH33" s="380"/>
      <c r="BI33" s="380"/>
      <c r="BJ33" s="380"/>
      <c r="BK33" s="380"/>
      <c r="BL33" s="380"/>
      <c r="BM33" s="380"/>
      <c r="BN33" s="380"/>
      <c r="BO33" s="380"/>
      <c r="BP33" s="380"/>
      <c r="BQ33" s="380"/>
      <c r="BR33" s="380"/>
      <c r="BS33" s="380"/>
      <c r="BT33" s="380"/>
      <c r="BU33" s="380"/>
      <c r="BV33" s="198"/>
      <c r="BW33" s="381" t="s">
        <v>205</v>
      </c>
      <c r="BX33" s="381"/>
      <c r="BY33" s="380" t="s">
        <v>207</v>
      </c>
      <c r="BZ33" s="380"/>
      <c r="CA33" s="380"/>
      <c r="CB33" s="380"/>
      <c r="CC33" s="380"/>
      <c r="CD33" s="380"/>
      <c r="CE33" s="380"/>
      <c r="CF33" s="380"/>
      <c r="CG33" s="380"/>
      <c r="CH33" s="380"/>
      <c r="CI33" s="380"/>
      <c r="CJ33" s="380"/>
      <c r="CK33" s="380"/>
      <c r="CL33" s="380"/>
      <c r="CM33" s="380"/>
      <c r="CN33" s="197"/>
      <c r="CO33" s="381" t="s">
        <v>203</v>
      </c>
      <c r="CP33" s="381"/>
      <c r="CQ33" s="380" t="s">
        <v>208</v>
      </c>
      <c r="CR33" s="380"/>
      <c r="CS33" s="380"/>
      <c r="CT33" s="380"/>
      <c r="CU33" s="380"/>
      <c r="CV33" s="380"/>
      <c r="CW33" s="380"/>
      <c r="CX33" s="380"/>
      <c r="CY33" s="380"/>
      <c r="CZ33" s="380"/>
      <c r="DA33" s="380"/>
      <c r="DB33" s="380"/>
      <c r="DC33" s="380"/>
      <c r="DD33" s="380"/>
      <c r="DE33" s="380"/>
      <c r="DF33" s="197"/>
      <c r="DG33" s="379" t="s">
        <v>209</v>
      </c>
      <c r="DH33" s="379"/>
      <c r="DI33" s="199"/>
    </row>
    <row r="34" spans="1:113" ht="32.25" customHeight="1" x14ac:dyDescent="0.2">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池田町国民健康保険特別会計</v>
      </c>
      <c r="X34" s="378"/>
      <c r="Y34" s="378"/>
      <c r="Z34" s="378"/>
      <c r="AA34" s="378"/>
      <c r="AB34" s="378"/>
      <c r="AC34" s="378"/>
      <c r="AD34" s="378"/>
      <c r="AE34" s="378"/>
      <c r="AF34" s="378"/>
      <c r="AG34" s="378"/>
      <c r="AH34" s="378"/>
      <c r="AI34" s="378"/>
      <c r="AJ34" s="378"/>
      <c r="AK34" s="378"/>
      <c r="AL34" s="172"/>
      <c r="AM34" s="377" t="str">
        <f>IF(AO34="","",MAX(C34:D43,U34:V43)+1)</f>
        <v/>
      </c>
      <c r="AN34" s="377"/>
      <c r="AO34" s="378"/>
      <c r="AP34" s="378"/>
      <c r="AQ34" s="378"/>
      <c r="AR34" s="378"/>
      <c r="AS34" s="378"/>
      <c r="AT34" s="378"/>
      <c r="AU34" s="378"/>
      <c r="AV34" s="378"/>
      <c r="AW34" s="378"/>
      <c r="AX34" s="378"/>
      <c r="AY34" s="378"/>
      <c r="AZ34" s="378"/>
      <c r="BA34" s="378"/>
      <c r="BB34" s="378"/>
      <c r="BC34" s="378"/>
      <c r="BD34" s="172"/>
      <c r="BE34" s="377">
        <f>IF(BG34="","",MAX(C34:D43,U34:V43,AM34:AN43)+1)</f>
        <v>7</v>
      </c>
      <c r="BF34" s="377"/>
      <c r="BG34" s="378" t="str">
        <f>IF('各会計、関係団体の財政状況及び健全化判断比率'!B33="","",'各会計、関係団体の財政状況及び健全化判断比率'!B33)</f>
        <v>池田町簡易水道特別会計</v>
      </c>
      <c r="BH34" s="378"/>
      <c r="BI34" s="378"/>
      <c r="BJ34" s="378"/>
      <c r="BK34" s="378"/>
      <c r="BL34" s="378"/>
      <c r="BM34" s="378"/>
      <c r="BN34" s="378"/>
      <c r="BO34" s="378"/>
      <c r="BP34" s="378"/>
      <c r="BQ34" s="378"/>
      <c r="BR34" s="378"/>
      <c r="BS34" s="378"/>
      <c r="BT34" s="378"/>
      <c r="BU34" s="378"/>
      <c r="BV34" s="172"/>
      <c r="BW34" s="377">
        <f>IF(BY34="","",MAX(C34:D43,U34:V43,AM34:AN43,BE34:BF43)+1)</f>
        <v>10</v>
      </c>
      <c r="BX34" s="377"/>
      <c r="BY34" s="378" t="str">
        <f>IF('各会計、関係団体の財政状況及び健全化判断比率'!B68="","",'各会計、関係団体の財政状況及び健全化判断比率'!B68)</f>
        <v>福井県市町総合事務組合（普通会計分）</v>
      </c>
      <c r="BZ34" s="378"/>
      <c r="CA34" s="378"/>
      <c r="CB34" s="378"/>
      <c r="CC34" s="378"/>
      <c r="CD34" s="378"/>
      <c r="CE34" s="378"/>
      <c r="CF34" s="378"/>
      <c r="CG34" s="378"/>
      <c r="CH34" s="378"/>
      <c r="CI34" s="378"/>
      <c r="CJ34" s="378"/>
      <c r="CK34" s="378"/>
      <c r="CL34" s="378"/>
      <c r="CM34" s="378"/>
      <c r="CN34" s="172"/>
      <c r="CO34" s="377">
        <f>IF(CQ34="","",MAX(C34:D43,U34:V43,AM34:AN43,BE34:BF43,BW34:BX43)+1)</f>
        <v>20</v>
      </c>
      <c r="CP34" s="377"/>
      <c r="CQ34" s="378" t="str">
        <f>IF('各会計、関係団体の財政状況及び健全化判断比率'!BS7="","",'各会計、関係団体の財政状況及び健全化判断比率'!BS7)</f>
        <v>池田屋</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2">
      <c r="A35" s="172"/>
      <c r="B35" s="196"/>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池田町国民健康保健診療施設特別会計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f t="shared" ref="BE35:BE43" si="1">IF(BG35="","",BE34+1)</f>
        <v>8</v>
      </c>
      <c r="BF35" s="377"/>
      <c r="BG35" s="378" t="str">
        <f>IF('各会計、関係団体の財政状況及び健全化判断比率'!B34="","",'各会計、関係団体の財政状況及び健全化判断比率'!B34)</f>
        <v>池田町下水道事業特別会計</v>
      </c>
      <c r="BH35" s="378"/>
      <c r="BI35" s="378"/>
      <c r="BJ35" s="378"/>
      <c r="BK35" s="378"/>
      <c r="BL35" s="378"/>
      <c r="BM35" s="378"/>
      <c r="BN35" s="378"/>
      <c r="BO35" s="378"/>
      <c r="BP35" s="378"/>
      <c r="BQ35" s="378"/>
      <c r="BR35" s="378"/>
      <c r="BS35" s="378"/>
      <c r="BT35" s="378"/>
      <c r="BU35" s="378"/>
      <c r="BV35" s="172"/>
      <c r="BW35" s="377">
        <f t="shared" ref="BW35:BW43" si="2">IF(BY35="","",BW34+1)</f>
        <v>11</v>
      </c>
      <c r="BX35" s="377"/>
      <c r="BY35" s="378" t="str">
        <f>IF('各会計、関係団体の財政状況及び健全化判断比率'!B69="","",'各会計、関係団体の財政状況及び健全化判断比率'!B69)</f>
        <v>福井県市町総合事務組合（事業会計分）</v>
      </c>
      <c r="BZ35" s="378"/>
      <c r="CA35" s="378"/>
      <c r="CB35" s="378"/>
      <c r="CC35" s="378"/>
      <c r="CD35" s="378"/>
      <c r="CE35" s="378"/>
      <c r="CF35" s="378"/>
      <c r="CG35" s="378"/>
      <c r="CH35" s="378"/>
      <c r="CI35" s="378"/>
      <c r="CJ35" s="378"/>
      <c r="CK35" s="378"/>
      <c r="CL35" s="378"/>
      <c r="CM35" s="378"/>
      <c r="CN35" s="172"/>
      <c r="CO35" s="377">
        <f t="shared" ref="CO35:CO43" si="3">IF(CQ35="","",CO34+1)</f>
        <v>21</v>
      </c>
      <c r="CP35" s="377"/>
      <c r="CQ35" s="378" t="str">
        <f>IF('各会計、関係団体の財政状況及び健全化判断比率'!BS8="","",'各会計、関係団体の財政状況及び健全化判断比率'!BS8)</f>
        <v>池田町農業公社</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2">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池田町介護保険特別会計（保険事業勘定）</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f t="shared" si="1"/>
        <v>9</v>
      </c>
      <c r="BF36" s="377"/>
      <c r="BG36" s="378" t="str">
        <f>IF('各会計、関係団体の財政状況及び健全化判断比率'!B35="","",'各会計、関係団体の財政状況及び健全化判断比率'!B35)</f>
        <v>池田町農業集落排水事業特別会計</v>
      </c>
      <c r="BH36" s="378"/>
      <c r="BI36" s="378"/>
      <c r="BJ36" s="378"/>
      <c r="BK36" s="378"/>
      <c r="BL36" s="378"/>
      <c r="BM36" s="378"/>
      <c r="BN36" s="378"/>
      <c r="BO36" s="378"/>
      <c r="BP36" s="378"/>
      <c r="BQ36" s="378"/>
      <c r="BR36" s="378"/>
      <c r="BS36" s="378"/>
      <c r="BT36" s="378"/>
      <c r="BU36" s="378"/>
      <c r="BV36" s="172"/>
      <c r="BW36" s="377">
        <f t="shared" si="2"/>
        <v>12</v>
      </c>
      <c r="BX36" s="377"/>
      <c r="BY36" s="378" t="str">
        <f>IF('各会計、関係団体の財政状況及び健全化判断比率'!B70="","",'各会計、関係団体の財政状況及び健全化判断比率'!B70)</f>
        <v>南越消防組合</v>
      </c>
      <c r="BZ36" s="378"/>
      <c r="CA36" s="378"/>
      <c r="CB36" s="378"/>
      <c r="CC36" s="378"/>
      <c r="CD36" s="378"/>
      <c r="CE36" s="378"/>
      <c r="CF36" s="378"/>
      <c r="CG36" s="378"/>
      <c r="CH36" s="378"/>
      <c r="CI36" s="378"/>
      <c r="CJ36" s="378"/>
      <c r="CK36" s="378"/>
      <c r="CL36" s="378"/>
      <c r="CM36" s="378"/>
      <c r="CN36" s="172"/>
      <c r="CO36" s="377">
        <f t="shared" si="3"/>
        <v>22</v>
      </c>
      <c r="CP36" s="377"/>
      <c r="CQ36" s="378" t="str">
        <f>IF('各会計、関係団体の財政状況及び健全化判断比率'!BS9="","",'各会計、関係団体の財政状況及び健全化判断比率'!BS9)</f>
        <v>まちUPいけだ</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2">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f t="shared" si="4"/>
        <v>5</v>
      </c>
      <c r="V37" s="377"/>
      <c r="W37" s="378" t="str">
        <f>IF('各会計、関係団体の財政状況及び健全化判断比率'!B31="","",'各会計、関係団体の財政状況及び健全化判断比率'!B31)</f>
        <v>池田町介護保健特別会計（介護サービス事業勘定）</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13</v>
      </c>
      <c r="BX37" s="377"/>
      <c r="BY37" s="378" t="str">
        <f>IF('各会計、関係団体の財政状況及び健全化判断比率'!B71="","",'各会計、関係団体の財政状況及び健全化判断比率'!B71)</f>
        <v>南越清掃組合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2">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f t="shared" si="4"/>
        <v>6</v>
      </c>
      <c r="V38" s="377"/>
      <c r="W38" s="378" t="str">
        <f>IF('各会計、関係団体の財政状況及び健全化判断比率'!B32="","",'各会計、関係団体の財政状況及び健全化判断比率'!B32)</f>
        <v>池田町後期高齢者医療特別会計</v>
      </c>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14</v>
      </c>
      <c r="BX38" s="377"/>
      <c r="BY38" s="378" t="str">
        <f>IF('各会計、関係団体の財政状況及び健全化判断比率'!B72="","",'各会計、関係団体の財政状況及び健全化判断比率'!B72)</f>
        <v>鯖江広域衛生施設組合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2">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15</v>
      </c>
      <c r="BX39" s="377"/>
      <c r="BY39" s="378" t="str">
        <f>IF('各会計、関係団体の財政状況及び健全化判断比率'!B73="","",'各会計、関係団体の財政状況及び健全化判断比率'!B73)</f>
        <v>福井県丹南広域組合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2">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16</v>
      </c>
      <c r="BX40" s="377"/>
      <c r="BY40" s="378" t="str">
        <f>IF('各会計、関係団体の財政状況及び健全化判断比率'!B74="","",'各会計、関係団体の財政状況及び健全化判断比率'!B74)</f>
        <v>福井県自治会館組合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2">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17</v>
      </c>
      <c r="BX41" s="377"/>
      <c r="BY41" s="378" t="str">
        <f>IF('各会計、関係団体の財政状況及び健全化判断比率'!B75="","",'各会計、関係団体の財政状況及び健全化判断比率'!B75)</f>
        <v>福井県後期高齢者医療広域連合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2">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18</v>
      </c>
      <c r="BX42" s="377"/>
      <c r="BY42" s="378" t="str">
        <f>IF('各会計、関係団体の財政状況及び健全化判断比率'!B76="","",'各会計、関係団体の財政状況及び健全化判断比率'!B76)</f>
        <v>福井県後期高齢者医療広域連合（事業会計）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2">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f t="shared" si="2"/>
        <v>19</v>
      </c>
      <c r="BX43" s="377"/>
      <c r="BY43" s="378" t="str">
        <f>IF('各会計、関係団体の財政状況及び健全化判断比率'!B77="","",'各会計、関係団体の財政状況及び健全化判断比率'!B77)</f>
        <v>公立丹南病院組合</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210</v>
      </c>
      <c r="E46" s="374" t="s">
        <v>211</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212</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213</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214</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215</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216</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217</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c r="E53" s="171" t="s">
        <v>585</v>
      </c>
    </row>
    <row r="54" spans="5:113" x14ac:dyDescent="0.2"/>
    <row r="55" spans="5:113" x14ac:dyDescent="0.2"/>
    <row r="56" spans="5:113" x14ac:dyDescent="0.2"/>
  </sheetData>
  <sheetProtection algorithmName="SHA-512" hashValue="0sZH3xvOx3HM5QxfJs1tJXQTw8NSG9Eh0dWuba0RbEfrZLFaCdZdHKdjDEJGm+Gl5/CUxpfF/d6Uf3RE6heIuw==" saltValue="vytV0ZY9CuohBCQdGHCX5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8" t="s">
        <v>569</v>
      </c>
      <c r="D34" s="1158"/>
      <c r="E34" s="1159"/>
      <c r="F34" s="32">
        <v>14.28</v>
      </c>
      <c r="G34" s="33">
        <v>11.01</v>
      </c>
      <c r="H34" s="33">
        <v>17.68</v>
      </c>
      <c r="I34" s="33">
        <v>18.97</v>
      </c>
      <c r="J34" s="34">
        <v>25.23</v>
      </c>
      <c r="K34" s="22"/>
      <c r="L34" s="22"/>
      <c r="M34" s="22"/>
      <c r="N34" s="22"/>
      <c r="O34" s="22"/>
      <c r="P34" s="22"/>
    </row>
    <row r="35" spans="1:16" ht="39" customHeight="1" x14ac:dyDescent="0.2">
      <c r="A35" s="22"/>
      <c r="B35" s="35"/>
      <c r="C35" s="1154" t="s">
        <v>570</v>
      </c>
      <c r="D35" s="1154"/>
      <c r="E35" s="1155"/>
      <c r="F35" s="36">
        <v>0.54</v>
      </c>
      <c r="G35" s="37">
        <v>0.94</v>
      </c>
      <c r="H35" s="37">
        <v>1.26</v>
      </c>
      <c r="I35" s="37">
        <v>1.64</v>
      </c>
      <c r="J35" s="38">
        <v>1.94</v>
      </c>
      <c r="K35" s="22"/>
      <c r="L35" s="22"/>
      <c r="M35" s="22"/>
      <c r="N35" s="22"/>
      <c r="O35" s="22"/>
      <c r="P35" s="22"/>
    </row>
    <row r="36" spans="1:16" ht="39" customHeight="1" x14ac:dyDescent="0.2">
      <c r="A36" s="22"/>
      <c r="B36" s="35"/>
      <c r="C36" s="1154" t="s">
        <v>571</v>
      </c>
      <c r="D36" s="1154"/>
      <c r="E36" s="1155"/>
      <c r="F36" s="36">
        <v>0.73</v>
      </c>
      <c r="G36" s="37">
        <v>0.59</v>
      </c>
      <c r="H36" s="37">
        <v>0.77</v>
      </c>
      <c r="I36" s="37">
        <v>0.4</v>
      </c>
      <c r="J36" s="38">
        <v>0.68</v>
      </c>
      <c r="K36" s="22"/>
      <c r="L36" s="22"/>
      <c r="M36" s="22"/>
      <c r="N36" s="22"/>
      <c r="O36" s="22"/>
      <c r="P36" s="22"/>
    </row>
    <row r="37" spans="1:16" ht="39" customHeight="1" x14ac:dyDescent="0.2">
      <c r="A37" s="22"/>
      <c r="B37" s="35"/>
      <c r="C37" s="1154" t="s">
        <v>572</v>
      </c>
      <c r="D37" s="1154"/>
      <c r="E37" s="1155"/>
      <c r="F37" s="36">
        <v>0.02</v>
      </c>
      <c r="G37" s="37">
        <v>0.38</v>
      </c>
      <c r="H37" s="37">
        <v>0.38</v>
      </c>
      <c r="I37" s="37">
        <v>7.0000000000000007E-2</v>
      </c>
      <c r="J37" s="38">
        <v>0.56000000000000005</v>
      </c>
      <c r="K37" s="22"/>
      <c r="L37" s="22"/>
      <c r="M37" s="22"/>
      <c r="N37" s="22"/>
      <c r="O37" s="22"/>
      <c r="P37" s="22"/>
    </row>
    <row r="38" spans="1:16" ht="39" customHeight="1" x14ac:dyDescent="0.2">
      <c r="A38" s="22"/>
      <c r="B38" s="35"/>
      <c r="C38" s="1154" t="s">
        <v>573</v>
      </c>
      <c r="D38" s="1154"/>
      <c r="E38" s="1155"/>
      <c r="F38" s="36">
        <v>0.02</v>
      </c>
      <c r="G38" s="37">
        <v>0.01</v>
      </c>
      <c r="H38" s="37">
        <v>0.02</v>
      </c>
      <c r="I38" s="37">
        <v>0.01</v>
      </c>
      <c r="J38" s="38">
        <v>0.02</v>
      </c>
      <c r="K38" s="22"/>
      <c r="L38" s="22"/>
      <c r="M38" s="22"/>
      <c r="N38" s="22"/>
      <c r="O38" s="22"/>
      <c r="P38" s="22"/>
    </row>
    <row r="39" spans="1:16" ht="39" customHeight="1" x14ac:dyDescent="0.2">
      <c r="A39" s="22"/>
      <c r="B39" s="35"/>
      <c r="C39" s="1154" t="s">
        <v>574</v>
      </c>
      <c r="D39" s="1154"/>
      <c r="E39" s="1155"/>
      <c r="F39" s="36">
        <v>0</v>
      </c>
      <c r="G39" s="37">
        <v>0.02</v>
      </c>
      <c r="H39" s="37">
        <v>0</v>
      </c>
      <c r="I39" s="37">
        <v>0.04</v>
      </c>
      <c r="J39" s="38">
        <v>0</v>
      </c>
      <c r="K39" s="22"/>
      <c r="L39" s="22"/>
      <c r="M39" s="22"/>
      <c r="N39" s="22"/>
      <c r="O39" s="22"/>
      <c r="P39" s="22"/>
    </row>
    <row r="40" spans="1:16" ht="39" customHeight="1" x14ac:dyDescent="0.2">
      <c r="A40" s="22"/>
      <c r="B40" s="35"/>
      <c r="C40" s="1154" t="s">
        <v>575</v>
      </c>
      <c r="D40" s="1154"/>
      <c r="E40" s="1155"/>
      <c r="F40" s="36">
        <v>0</v>
      </c>
      <c r="G40" s="37">
        <v>0</v>
      </c>
      <c r="H40" s="37">
        <v>0.01</v>
      </c>
      <c r="I40" s="37">
        <v>0.01</v>
      </c>
      <c r="J40" s="38">
        <v>0</v>
      </c>
      <c r="K40" s="22"/>
      <c r="L40" s="22"/>
      <c r="M40" s="22"/>
      <c r="N40" s="22"/>
      <c r="O40" s="22"/>
      <c r="P40" s="22"/>
    </row>
    <row r="41" spans="1:16" ht="39" customHeight="1" x14ac:dyDescent="0.2">
      <c r="A41" s="22"/>
      <c r="B41" s="35"/>
      <c r="C41" s="1154" t="s">
        <v>576</v>
      </c>
      <c r="D41" s="1154"/>
      <c r="E41" s="1155"/>
      <c r="F41" s="36">
        <v>0</v>
      </c>
      <c r="G41" s="37">
        <v>0</v>
      </c>
      <c r="H41" s="37">
        <v>0</v>
      </c>
      <c r="I41" s="37">
        <v>0</v>
      </c>
      <c r="J41" s="38">
        <v>0</v>
      </c>
      <c r="K41" s="22"/>
      <c r="L41" s="22"/>
      <c r="M41" s="22"/>
      <c r="N41" s="22"/>
      <c r="O41" s="22"/>
      <c r="P41" s="22"/>
    </row>
    <row r="42" spans="1:16" ht="39" customHeight="1" x14ac:dyDescent="0.2">
      <c r="A42" s="22"/>
      <c r="B42" s="39"/>
      <c r="C42" s="1154" t="s">
        <v>577</v>
      </c>
      <c r="D42" s="1154"/>
      <c r="E42" s="1155"/>
      <c r="F42" s="36" t="s">
        <v>520</v>
      </c>
      <c r="G42" s="37" t="s">
        <v>520</v>
      </c>
      <c r="H42" s="37" t="s">
        <v>520</v>
      </c>
      <c r="I42" s="37" t="s">
        <v>520</v>
      </c>
      <c r="J42" s="38" t="s">
        <v>520</v>
      </c>
      <c r="K42" s="22"/>
      <c r="L42" s="22"/>
      <c r="M42" s="22"/>
      <c r="N42" s="22"/>
      <c r="O42" s="22"/>
      <c r="P42" s="22"/>
    </row>
    <row r="43" spans="1:16" ht="39" customHeight="1" thickBot="1" x14ac:dyDescent="0.25">
      <c r="A43" s="22"/>
      <c r="B43" s="40"/>
      <c r="C43" s="1156" t="s">
        <v>578</v>
      </c>
      <c r="D43" s="1156"/>
      <c r="E43" s="1157"/>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2TI0XM+vvwOwTMr9VHb018D0Q24b2xigdmKGGXZeRd6mwIwaczYErRX0AeRQoku6F1+Im5muTrdvEXh9KDDrNQ==" saltValue="UJ1kxMPDTnE323RlpifZ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2">
      <c r="A45" s="46"/>
      <c r="B45" s="1178" t="s">
        <v>11</v>
      </c>
      <c r="C45" s="1179"/>
      <c r="D45" s="56"/>
      <c r="E45" s="1184" t="s">
        <v>12</v>
      </c>
      <c r="F45" s="1184"/>
      <c r="G45" s="1184"/>
      <c r="H45" s="1184"/>
      <c r="I45" s="1184"/>
      <c r="J45" s="1185"/>
      <c r="K45" s="57">
        <v>326</v>
      </c>
      <c r="L45" s="58">
        <v>384</v>
      </c>
      <c r="M45" s="58">
        <v>395</v>
      </c>
      <c r="N45" s="58">
        <v>406</v>
      </c>
      <c r="O45" s="59">
        <v>433</v>
      </c>
      <c r="P45" s="46"/>
      <c r="Q45" s="46"/>
      <c r="R45" s="46"/>
      <c r="S45" s="46"/>
      <c r="T45" s="46"/>
      <c r="U45" s="46"/>
    </row>
    <row r="46" spans="1:21" ht="30.75" customHeight="1" x14ac:dyDescent="0.2">
      <c r="A46" s="46"/>
      <c r="B46" s="1180"/>
      <c r="C46" s="1181"/>
      <c r="D46" s="60"/>
      <c r="E46" s="1162" t="s">
        <v>13</v>
      </c>
      <c r="F46" s="1162"/>
      <c r="G46" s="1162"/>
      <c r="H46" s="1162"/>
      <c r="I46" s="1162"/>
      <c r="J46" s="1163"/>
      <c r="K46" s="61" t="s">
        <v>520</v>
      </c>
      <c r="L46" s="62" t="s">
        <v>520</v>
      </c>
      <c r="M46" s="62" t="s">
        <v>520</v>
      </c>
      <c r="N46" s="62" t="s">
        <v>520</v>
      </c>
      <c r="O46" s="63" t="s">
        <v>520</v>
      </c>
      <c r="P46" s="46"/>
      <c r="Q46" s="46"/>
      <c r="R46" s="46"/>
      <c r="S46" s="46"/>
      <c r="T46" s="46"/>
      <c r="U46" s="46"/>
    </row>
    <row r="47" spans="1:21" ht="30.75" customHeight="1" x14ac:dyDescent="0.2">
      <c r="A47" s="46"/>
      <c r="B47" s="1180"/>
      <c r="C47" s="1181"/>
      <c r="D47" s="60"/>
      <c r="E47" s="1162" t="s">
        <v>14</v>
      </c>
      <c r="F47" s="1162"/>
      <c r="G47" s="1162"/>
      <c r="H47" s="1162"/>
      <c r="I47" s="1162"/>
      <c r="J47" s="1163"/>
      <c r="K47" s="61" t="s">
        <v>520</v>
      </c>
      <c r="L47" s="62" t="s">
        <v>520</v>
      </c>
      <c r="M47" s="62" t="s">
        <v>520</v>
      </c>
      <c r="N47" s="62" t="s">
        <v>520</v>
      </c>
      <c r="O47" s="63" t="s">
        <v>520</v>
      </c>
      <c r="P47" s="46"/>
      <c r="Q47" s="46"/>
      <c r="R47" s="46"/>
      <c r="S47" s="46"/>
      <c r="T47" s="46"/>
      <c r="U47" s="46"/>
    </row>
    <row r="48" spans="1:21" ht="30.75" customHeight="1" x14ac:dyDescent="0.2">
      <c r="A48" s="46"/>
      <c r="B48" s="1180"/>
      <c r="C48" s="1181"/>
      <c r="D48" s="60"/>
      <c r="E48" s="1162" t="s">
        <v>15</v>
      </c>
      <c r="F48" s="1162"/>
      <c r="G48" s="1162"/>
      <c r="H48" s="1162"/>
      <c r="I48" s="1162"/>
      <c r="J48" s="1163"/>
      <c r="K48" s="61">
        <v>123</v>
      </c>
      <c r="L48" s="62">
        <v>131</v>
      </c>
      <c r="M48" s="62">
        <v>132</v>
      </c>
      <c r="N48" s="62">
        <v>136</v>
      </c>
      <c r="O48" s="63">
        <v>144</v>
      </c>
      <c r="P48" s="46"/>
      <c r="Q48" s="46"/>
      <c r="R48" s="46"/>
      <c r="S48" s="46"/>
      <c r="T48" s="46"/>
      <c r="U48" s="46"/>
    </row>
    <row r="49" spans="1:21" ht="30.75" customHeight="1" x14ac:dyDescent="0.2">
      <c r="A49" s="46"/>
      <c r="B49" s="1180"/>
      <c r="C49" s="1181"/>
      <c r="D49" s="60"/>
      <c r="E49" s="1162" t="s">
        <v>16</v>
      </c>
      <c r="F49" s="1162"/>
      <c r="G49" s="1162"/>
      <c r="H49" s="1162"/>
      <c r="I49" s="1162"/>
      <c r="J49" s="1163"/>
      <c r="K49" s="61">
        <v>8</v>
      </c>
      <c r="L49" s="62">
        <v>11</v>
      </c>
      <c r="M49" s="62">
        <v>13</v>
      </c>
      <c r="N49" s="62">
        <v>12</v>
      </c>
      <c r="O49" s="63">
        <v>13</v>
      </c>
      <c r="P49" s="46"/>
      <c r="Q49" s="46"/>
      <c r="R49" s="46"/>
      <c r="S49" s="46"/>
      <c r="T49" s="46"/>
      <c r="U49" s="46"/>
    </row>
    <row r="50" spans="1:21" ht="30.75" customHeight="1" x14ac:dyDescent="0.2">
      <c r="A50" s="46"/>
      <c r="B50" s="1180"/>
      <c r="C50" s="1181"/>
      <c r="D50" s="60"/>
      <c r="E50" s="1162" t="s">
        <v>17</v>
      </c>
      <c r="F50" s="1162"/>
      <c r="G50" s="1162"/>
      <c r="H50" s="1162"/>
      <c r="I50" s="1162"/>
      <c r="J50" s="1163"/>
      <c r="K50" s="61" t="s">
        <v>520</v>
      </c>
      <c r="L50" s="62" t="s">
        <v>520</v>
      </c>
      <c r="M50" s="62" t="s">
        <v>520</v>
      </c>
      <c r="N50" s="62" t="s">
        <v>520</v>
      </c>
      <c r="O50" s="63" t="s">
        <v>520</v>
      </c>
      <c r="P50" s="46"/>
      <c r="Q50" s="46"/>
      <c r="R50" s="46"/>
      <c r="S50" s="46"/>
      <c r="T50" s="46"/>
      <c r="U50" s="46"/>
    </row>
    <row r="51" spans="1:21" ht="30.75" customHeight="1" x14ac:dyDescent="0.2">
      <c r="A51" s="46"/>
      <c r="B51" s="1182"/>
      <c r="C51" s="1183"/>
      <c r="D51" s="64"/>
      <c r="E51" s="1162" t="s">
        <v>18</v>
      </c>
      <c r="F51" s="1162"/>
      <c r="G51" s="1162"/>
      <c r="H51" s="1162"/>
      <c r="I51" s="1162"/>
      <c r="J51" s="1163"/>
      <c r="K51" s="61" t="s">
        <v>520</v>
      </c>
      <c r="L51" s="62" t="s">
        <v>520</v>
      </c>
      <c r="M51" s="62" t="s">
        <v>520</v>
      </c>
      <c r="N51" s="62" t="s">
        <v>520</v>
      </c>
      <c r="O51" s="63" t="s">
        <v>520</v>
      </c>
      <c r="P51" s="46"/>
      <c r="Q51" s="46"/>
      <c r="R51" s="46"/>
      <c r="S51" s="46"/>
      <c r="T51" s="46"/>
      <c r="U51" s="46"/>
    </row>
    <row r="52" spans="1:21" ht="30.75" customHeight="1" x14ac:dyDescent="0.2">
      <c r="A52" s="46"/>
      <c r="B52" s="1160" t="s">
        <v>19</v>
      </c>
      <c r="C52" s="1161"/>
      <c r="D52" s="64"/>
      <c r="E52" s="1162" t="s">
        <v>20</v>
      </c>
      <c r="F52" s="1162"/>
      <c r="G52" s="1162"/>
      <c r="H52" s="1162"/>
      <c r="I52" s="1162"/>
      <c r="J52" s="1163"/>
      <c r="K52" s="61">
        <v>393</v>
      </c>
      <c r="L52" s="62">
        <v>446</v>
      </c>
      <c r="M52" s="62">
        <v>442</v>
      </c>
      <c r="N52" s="62">
        <v>455</v>
      </c>
      <c r="O52" s="63">
        <v>474</v>
      </c>
      <c r="P52" s="46"/>
      <c r="Q52" s="46"/>
      <c r="R52" s="46"/>
      <c r="S52" s="46"/>
      <c r="T52" s="46"/>
      <c r="U52" s="46"/>
    </row>
    <row r="53" spans="1:21" ht="30.75" customHeight="1" thickBot="1" x14ac:dyDescent="0.25">
      <c r="A53" s="46"/>
      <c r="B53" s="1164" t="s">
        <v>21</v>
      </c>
      <c r="C53" s="1165"/>
      <c r="D53" s="65"/>
      <c r="E53" s="1166" t="s">
        <v>22</v>
      </c>
      <c r="F53" s="1166"/>
      <c r="G53" s="1166"/>
      <c r="H53" s="1166"/>
      <c r="I53" s="1166"/>
      <c r="J53" s="1167"/>
      <c r="K53" s="66">
        <v>64</v>
      </c>
      <c r="L53" s="67">
        <v>80</v>
      </c>
      <c r="M53" s="67">
        <v>98</v>
      </c>
      <c r="N53" s="67">
        <v>99</v>
      </c>
      <c r="O53" s="68">
        <v>116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579</v>
      </c>
      <c r="P55" s="46"/>
      <c r="Q55" s="46"/>
      <c r="R55" s="46"/>
      <c r="S55" s="46"/>
      <c r="T55" s="46"/>
      <c r="U55" s="46"/>
    </row>
    <row r="56" spans="1:21" ht="31.5" customHeight="1" thickBot="1" x14ac:dyDescent="0.25">
      <c r="A56" s="46"/>
      <c r="B56" s="74"/>
      <c r="C56" s="75"/>
      <c r="D56" s="75"/>
      <c r="E56" s="76"/>
      <c r="F56" s="76"/>
      <c r="G56" s="76"/>
      <c r="H56" s="76"/>
      <c r="I56" s="76"/>
      <c r="J56" s="77" t="s">
        <v>2</v>
      </c>
      <c r="K56" s="78" t="s">
        <v>580</v>
      </c>
      <c r="L56" s="79" t="s">
        <v>581</v>
      </c>
      <c r="M56" s="79" t="s">
        <v>582</v>
      </c>
      <c r="N56" s="79" t="s">
        <v>583</v>
      </c>
      <c r="O56" s="80" t="s">
        <v>584</v>
      </c>
      <c r="P56" s="46"/>
      <c r="Q56" s="46"/>
      <c r="R56" s="46"/>
      <c r="S56" s="46"/>
      <c r="T56" s="46"/>
      <c r="U56" s="46"/>
    </row>
    <row r="57" spans="1:21" ht="31.5" customHeight="1" x14ac:dyDescent="0.2">
      <c r="B57" s="1168" t="s">
        <v>25</v>
      </c>
      <c r="C57" s="1169"/>
      <c r="D57" s="1172" t="s">
        <v>26</v>
      </c>
      <c r="E57" s="1173"/>
      <c r="F57" s="1173"/>
      <c r="G57" s="1173"/>
      <c r="H57" s="1173"/>
      <c r="I57" s="1173"/>
      <c r="J57" s="1174"/>
      <c r="K57" s="81"/>
      <c r="L57" s="82"/>
      <c r="M57" s="82"/>
      <c r="N57" s="82"/>
      <c r="O57" s="83"/>
    </row>
    <row r="58" spans="1:21" ht="31.5" customHeight="1" thickBot="1" x14ac:dyDescent="0.25">
      <c r="B58" s="1170"/>
      <c r="C58" s="1171"/>
      <c r="D58" s="1175" t="s">
        <v>27</v>
      </c>
      <c r="E58" s="1176"/>
      <c r="F58" s="1176"/>
      <c r="G58" s="1176"/>
      <c r="H58" s="1176"/>
      <c r="I58" s="1176"/>
      <c r="J58" s="1177"/>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zuWxVfS6XEsCq/T89k6+vSGTPo3C+wUL5ggqk5Yso37N6sMpWCJVfs4DCo/02o4meF1ihzIpLdnXjJicARniFA==" saltValue="fEBqPcElnEW9F2FgrszF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562</v>
      </c>
      <c r="J40" s="98" t="s">
        <v>563</v>
      </c>
      <c r="K40" s="98" t="s">
        <v>564</v>
      </c>
      <c r="L40" s="98" t="s">
        <v>565</v>
      </c>
      <c r="M40" s="99" t="s">
        <v>566</v>
      </c>
    </row>
    <row r="41" spans="2:13" ht="27.75" customHeight="1" x14ac:dyDescent="0.2">
      <c r="B41" s="1198" t="s">
        <v>30</v>
      </c>
      <c r="C41" s="1199"/>
      <c r="D41" s="100"/>
      <c r="E41" s="1200" t="s">
        <v>31</v>
      </c>
      <c r="F41" s="1200"/>
      <c r="G41" s="1200"/>
      <c r="H41" s="1201"/>
      <c r="I41" s="339">
        <v>3283</v>
      </c>
      <c r="J41" s="340">
        <v>3145</v>
      </c>
      <c r="K41" s="340">
        <v>3214</v>
      </c>
      <c r="L41" s="340">
        <v>3385</v>
      </c>
      <c r="M41" s="341">
        <v>3089</v>
      </c>
    </row>
    <row r="42" spans="2:13" ht="27.75" customHeight="1" x14ac:dyDescent="0.2">
      <c r="B42" s="1188"/>
      <c r="C42" s="1189"/>
      <c r="D42" s="101"/>
      <c r="E42" s="1192" t="s">
        <v>32</v>
      </c>
      <c r="F42" s="1192"/>
      <c r="G42" s="1192"/>
      <c r="H42" s="1193"/>
      <c r="I42" s="342" t="s">
        <v>520</v>
      </c>
      <c r="J42" s="343" t="s">
        <v>520</v>
      </c>
      <c r="K42" s="343" t="s">
        <v>520</v>
      </c>
      <c r="L42" s="343" t="s">
        <v>520</v>
      </c>
      <c r="M42" s="344" t="s">
        <v>520</v>
      </c>
    </row>
    <row r="43" spans="2:13" ht="27.75" customHeight="1" x14ac:dyDescent="0.2">
      <c r="B43" s="1188"/>
      <c r="C43" s="1189"/>
      <c r="D43" s="101"/>
      <c r="E43" s="1192" t="s">
        <v>33</v>
      </c>
      <c r="F43" s="1192"/>
      <c r="G43" s="1192"/>
      <c r="H43" s="1193"/>
      <c r="I43" s="342">
        <v>1194</v>
      </c>
      <c r="J43" s="343">
        <v>1137</v>
      </c>
      <c r="K43" s="343">
        <v>1096</v>
      </c>
      <c r="L43" s="343">
        <v>1087</v>
      </c>
      <c r="M43" s="344">
        <v>1116</v>
      </c>
    </row>
    <row r="44" spans="2:13" ht="27.75" customHeight="1" x14ac:dyDescent="0.2">
      <c r="B44" s="1188"/>
      <c r="C44" s="1189"/>
      <c r="D44" s="101"/>
      <c r="E44" s="1192" t="s">
        <v>34</v>
      </c>
      <c r="F44" s="1192"/>
      <c r="G44" s="1192"/>
      <c r="H44" s="1193"/>
      <c r="I44" s="342">
        <v>101</v>
      </c>
      <c r="J44" s="343">
        <v>100</v>
      </c>
      <c r="K44" s="343">
        <v>128</v>
      </c>
      <c r="L44" s="343">
        <v>254</v>
      </c>
      <c r="M44" s="344">
        <v>246</v>
      </c>
    </row>
    <row r="45" spans="2:13" ht="27.75" customHeight="1" x14ac:dyDescent="0.2">
      <c r="B45" s="1188"/>
      <c r="C45" s="1189"/>
      <c r="D45" s="101"/>
      <c r="E45" s="1192" t="s">
        <v>35</v>
      </c>
      <c r="F45" s="1192"/>
      <c r="G45" s="1192"/>
      <c r="H45" s="1193"/>
      <c r="I45" s="342">
        <v>593</v>
      </c>
      <c r="J45" s="343">
        <v>609</v>
      </c>
      <c r="K45" s="343">
        <v>604</v>
      </c>
      <c r="L45" s="343">
        <v>615</v>
      </c>
      <c r="M45" s="344">
        <v>589</v>
      </c>
    </row>
    <row r="46" spans="2:13" ht="27.75" customHeight="1" x14ac:dyDescent="0.2">
      <c r="B46" s="1188"/>
      <c r="C46" s="1189"/>
      <c r="D46" s="102"/>
      <c r="E46" s="1192" t="s">
        <v>36</v>
      </c>
      <c r="F46" s="1192"/>
      <c r="G46" s="1192"/>
      <c r="H46" s="1193"/>
      <c r="I46" s="342" t="s">
        <v>520</v>
      </c>
      <c r="J46" s="343" t="s">
        <v>520</v>
      </c>
      <c r="K46" s="343" t="s">
        <v>520</v>
      </c>
      <c r="L46" s="343" t="s">
        <v>520</v>
      </c>
      <c r="M46" s="344" t="s">
        <v>520</v>
      </c>
    </row>
    <row r="47" spans="2:13" ht="27.75" customHeight="1" x14ac:dyDescent="0.2">
      <c r="B47" s="1188"/>
      <c r="C47" s="1189"/>
      <c r="D47" s="103"/>
      <c r="E47" s="1202" t="s">
        <v>37</v>
      </c>
      <c r="F47" s="1203"/>
      <c r="G47" s="1203"/>
      <c r="H47" s="1204"/>
      <c r="I47" s="342" t="s">
        <v>520</v>
      </c>
      <c r="J47" s="343" t="s">
        <v>520</v>
      </c>
      <c r="K47" s="343" t="s">
        <v>520</v>
      </c>
      <c r="L47" s="343" t="s">
        <v>520</v>
      </c>
      <c r="M47" s="344" t="s">
        <v>520</v>
      </c>
    </row>
    <row r="48" spans="2:13" ht="27.75" customHeight="1" x14ac:dyDescent="0.2">
      <c r="B48" s="1188"/>
      <c r="C48" s="1189"/>
      <c r="D48" s="101"/>
      <c r="E48" s="1192" t="s">
        <v>38</v>
      </c>
      <c r="F48" s="1192"/>
      <c r="G48" s="1192"/>
      <c r="H48" s="1193"/>
      <c r="I48" s="342" t="s">
        <v>520</v>
      </c>
      <c r="J48" s="343" t="s">
        <v>520</v>
      </c>
      <c r="K48" s="343" t="s">
        <v>520</v>
      </c>
      <c r="L48" s="343" t="s">
        <v>520</v>
      </c>
      <c r="M48" s="344" t="s">
        <v>520</v>
      </c>
    </row>
    <row r="49" spans="2:13" ht="27.75" customHeight="1" x14ac:dyDescent="0.2">
      <c r="B49" s="1190"/>
      <c r="C49" s="1191"/>
      <c r="D49" s="101"/>
      <c r="E49" s="1192" t="s">
        <v>39</v>
      </c>
      <c r="F49" s="1192"/>
      <c r="G49" s="1192"/>
      <c r="H49" s="1193"/>
      <c r="I49" s="342" t="s">
        <v>520</v>
      </c>
      <c r="J49" s="343" t="s">
        <v>520</v>
      </c>
      <c r="K49" s="343" t="s">
        <v>520</v>
      </c>
      <c r="L49" s="343" t="s">
        <v>520</v>
      </c>
      <c r="M49" s="344" t="s">
        <v>520</v>
      </c>
    </row>
    <row r="50" spans="2:13" ht="27.75" customHeight="1" x14ac:dyDescent="0.2">
      <c r="B50" s="1186" t="s">
        <v>40</v>
      </c>
      <c r="C50" s="1187"/>
      <c r="D50" s="104"/>
      <c r="E50" s="1192" t="s">
        <v>41</v>
      </c>
      <c r="F50" s="1192"/>
      <c r="G50" s="1192"/>
      <c r="H50" s="1193"/>
      <c r="I50" s="342">
        <v>3206</v>
      </c>
      <c r="J50" s="343">
        <v>3218</v>
      </c>
      <c r="K50" s="343">
        <v>3240</v>
      </c>
      <c r="L50" s="343">
        <v>3367</v>
      </c>
      <c r="M50" s="344">
        <v>3498</v>
      </c>
    </row>
    <row r="51" spans="2:13" ht="27.75" customHeight="1" x14ac:dyDescent="0.2">
      <c r="B51" s="1188"/>
      <c r="C51" s="1189"/>
      <c r="D51" s="101"/>
      <c r="E51" s="1192" t="s">
        <v>42</v>
      </c>
      <c r="F51" s="1192"/>
      <c r="G51" s="1192"/>
      <c r="H51" s="1193"/>
      <c r="I51" s="342" t="s">
        <v>520</v>
      </c>
      <c r="J51" s="343" t="s">
        <v>520</v>
      </c>
      <c r="K51" s="343">
        <v>34</v>
      </c>
      <c r="L51" s="343">
        <v>85</v>
      </c>
      <c r="M51" s="344">
        <v>71</v>
      </c>
    </row>
    <row r="52" spans="2:13" ht="27.75" customHeight="1" x14ac:dyDescent="0.2">
      <c r="B52" s="1190"/>
      <c r="C52" s="1191"/>
      <c r="D52" s="101"/>
      <c r="E52" s="1192" t="s">
        <v>43</v>
      </c>
      <c r="F52" s="1192"/>
      <c r="G52" s="1192"/>
      <c r="H52" s="1193"/>
      <c r="I52" s="342">
        <v>4062</v>
      </c>
      <c r="J52" s="343">
        <v>3874</v>
      </c>
      <c r="K52" s="343">
        <v>3887</v>
      </c>
      <c r="L52" s="343">
        <v>3960</v>
      </c>
      <c r="M52" s="344">
        <v>3754</v>
      </c>
    </row>
    <row r="53" spans="2:13" ht="27.75" customHeight="1" thickBot="1" x14ac:dyDescent="0.25">
      <c r="B53" s="1194" t="s">
        <v>44</v>
      </c>
      <c r="C53" s="1195"/>
      <c r="D53" s="105"/>
      <c r="E53" s="1196" t="s">
        <v>45</v>
      </c>
      <c r="F53" s="1196"/>
      <c r="G53" s="1196"/>
      <c r="H53" s="1197"/>
      <c r="I53" s="345">
        <v>-2098</v>
      </c>
      <c r="J53" s="346">
        <v>-2100</v>
      </c>
      <c r="K53" s="346">
        <v>-2119</v>
      </c>
      <c r="L53" s="346">
        <v>-2072</v>
      </c>
      <c r="M53" s="347">
        <v>-2282</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OCFUVQVzShvINNIIVzVxs8ZInfQTygtjVrxvjd5V5XFDmaroXzSOsc2poKWIBB9Q7UhhK4DypEuze/9tsxvuhQ==" saltValue="AWpl9kmpddMn40xVu0cd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564</v>
      </c>
      <c r="G54" s="114" t="s">
        <v>565</v>
      </c>
      <c r="H54" s="115" t="s">
        <v>566</v>
      </c>
    </row>
    <row r="55" spans="2:8" ht="52.5" customHeight="1" x14ac:dyDescent="0.2">
      <c r="B55" s="116"/>
      <c r="C55" s="1213" t="s">
        <v>48</v>
      </c>
      <c r="D55" s="1213"/>
      <c r="E55" s="1214"/>
      <c r="F55" s="117">
        <v>1334</v>
      </c>
      <c r="G55" s="117">
        <v>1345</v>
      </c>
      <c r="H55" s="118">
        <v>1357</v>
      </c>
    </row>
    <row r="56" spans="2:8" ht="52.5" customHeight="1" x14ac:dyDescent="0.2">
      <c r="B56" s="119"/>
      <c r="C56" s="1215" t="s">
        <v>49</v>
      </c>
      <c r="D56" s="1215"/>
      <c r="E56" s="1216"/>
      <c r="F56" s="120">
        <v>266</v>
      </c>
      <c r="G56" s="120">
        <v>271</v>
      </c>
      <c r="H56" s="121">
        <v>274</v>
      </c>
    </row>
    <row r="57" spans="2:8" ht="53.25" customHeight="1" x14ac:dyDescent="0.2">
      <c r="B57" s="119"/>
      <c r="C57" s="1217" t="s">
        <v>50</v>
      </c>
      <c r="D57" s="1217"/>
      <c r="E57" s="1218"/>
      <c r="F57" s="122">
        <v>1498</v>
      </c>
      <c r="G57" s="122">
        <v>1609</v>
      </c>
      <c r="H57" s="123">
        <v>1726</v>
      </c>
    </row>
    <row r="58" spans="2:8" ht="45.75" customHeight="1" x14ac:dyDescent="0.2">
      <c r="B58" s="124"/>
      <c r="C58" s="1205" t="s">
        <v>51</v>
      </c>
      <c r="D58" s="1206"/>
      <c r="E58" s="1207"/>
      <c r="F58" s="125">
        <v>642</v>
      </c>
      <c r="G58" s="125">
        <v>689</v>
      </c>
      <c r="H58" s="126">
        <v>689</v>
      </c>
    </row>
    <row r="59" spans="2:8" ht="45.75" customHeight="1" x14ac:dyDescent="0.2">
      <c r="B59" s="124"/>
      <c r="C59" s="1205" t="s">
        <v>52</v>
      </c>
      <c r="D59" s="1206"/>
      <c r="E59" s="1207"/>
      <c r="F59" s="125">
        <v>400</v>
      </c>
      <c r="G59" s="125">
        <v>445</v>
      </c>
      <c r="H59" s="126">
        <v>499</v>
      </c>
    </row>
    <row r="60" spans="2:8" ht="45.75" customHeight="1" x14ac:dyDescent="0.2">
      <c r="B60" s="124"/>
      <c r="C60" s="1205" t="s">
        <v>51</v>
      </c>
      <c r="D60" s="1206"/>
      <c r="E60" s="1207"/>
      <c r="F60" s="125">
        <v>200</v>
      </c>
      <c r="G60" s="125">
        <v>200</v>
      </c>
      <c r="H60" s="126">
        <v>250</v>
      </c>
    </row>
    <row r="61" spans="2:8" ht="45.75" customHeight="1" x14ac:dyDescent="0.2">
      <c r="B61" s="124"/>
      <c r="C61" s="1205" t="s">
        <v>51</v>
      </c>
      <c r="D61" s="1206"/>
      <c r="E61" s="1207"/>
      <c r="F61" s="125">
        <v>198</v>
      </c>
      <c r="G61" s="125">
        <v>198</v>
      </c>
      <c r="H61" s="126">
        <v>198</v>
      </c>
    </row>
    <row r="62" spans="2:8" ht="45.75" customHeight="1" thickBot="1" x14ac:dyDescent="0.25">
      <c r="B62" s="127"/>
      <c r="C62" s="1208" t="s">
        <v>51</v>
      </c>
      <c r="D62" s="1209"/>
      <c r="E62" s="1210"/>
      <c r="F62" s="128">
        <v>13</v>
      </c>
      <c r="G62" s="128">
        <v>31</v>
      </c>
      <c r="H62" s="129">
        <v>43</v>
      </c>
    </row>
    <row r="63" spans="2:8" ht="52.5" customHeight="1" thickBot="1" x14ac:dyDescent="0.25">
      <c r="B63" s="130"/>
      <c r="C63" s="1211" t="s">
        <v>53</v>
      </c>
      <c r="D63" s="1211"/>
      <c r="E63" s="1212"/>
      <c r="F63" s="131">
        <v>3098</v>
      </c>
      <c r="G63" s="131">
        <v>3225</v>
      </c>
      <c r="H63" s="132">
        <v>3356</v>
      </c>
    </row>
    <row r="64" spans="2:8" ht="13.2" x14ac:dyDescent="0.2"/>
  </sheetData>
  <sheetProtection algorithmName="SHA-512" hashValue="mFTHSOGaWyMQCLOaHAIwIfMyR8/7lcwgqS8b+boCGW9zlj2PcV1i6jcbbWHjIR6ihRxq6f4aaQLtwXDPzk1fCw==" saltValue="tgZA88Ix/5eEi1GuwOjn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BED8A-BE52-4B1C-94C9-44DF638278D8}">
  <sheetPr>
    <pageSetUpPr fitToPage="1"/>
  </sheetPr>
  <dimension ref="A1:DE85"/>
  <sheetViews>
    <sheetView showGridLines="0" zoomScale="80" zoomScaleNormal="80" zoomScaleSheetLayoutView="55" workbookViewId="0"/>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600</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601</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19" t="s">
        <v>602</v>
      </c>
      <c r="AO43" s="1220"/>
      <c r="AP43" s="1220"/>
      <c r="AQ43" s="1220"/>
      <c r="AR43" s="1220"/>
      <c r="AS43" s="1220"/>
      <c r="AT43" s="1220"/>
      <c r="AU43" s="1220"/>
      <c r="AV43" s="1220"/>
      <c r="AW43" s="1220"/>
      <c r="AX43" s="1220"/>
      <c r="AY43" s="1220"/>
      <c r="AZ43" s="1220"/>
      <c r="BA43" s="1220"/>
      <c r="BB43" s="1220"/>
      <c r="BC43" s="1220"/>
      <c r="BD43" s="1220"/>
      <c r="BE43" s="1220"/>
      <c r="BF43" s="1220"/>
      <c r="BG43" s="1220"/>
      <c r="BH43" s="1220"/>
      <c r="BI43" s="1220"/>
      <c r="BJ43" s="1220"/>
      <c r="BK43" s="1220"/>
      <c r="BL43" s="1220"/>
      <c r="BM43" s="1220"/>
      <c r="BN43" s="1220"/>
      <c r="BO43" s="1220"/>
      <c r="BP43" s="1220"/>
      <c r="BQ43" s="1220"/>
      <c r="BR43" s="1220"/>
      <c r="BS43" s="1220"/>
      <c r="BT43" s="1220"/>
      <c r="BU43" s="1220"/>
      <c r="BV43" s="1220"/>
      <c r="BW43" s="1220"/>
      <c r="BX43" s="1220"/>
      <c r="BY43" s="1220"/>
      <c r="BZ43" s="1220"/>
      <c r="CA43" s="1220"/>
      <c r="CB43" s="1220"/>
      <c r="CC43" s="1220"/>
      <c r="CD43" s="1220"/>
      <c r="CE43" s="1220"/>
      <c r="CF43" s="1220"/>
      <c r="CG43" s="1220"/>
      <c r="CH43" s="1220"/>
      <c r="CI43" s="1220"/>
      <c r="CJ43" s="1220"/>
      <c r="CK43" s="1220"/>
      <c r="CL43" s="1220"/>
      <c r="CM43" s="1220"/>
      <c r="CN43" s="1220"/>
      <c r="CO43" s="1220"/>
      <c r="CP43" s="1220"/>
      <c r="CQ43" s="1220"/>
      <c r="CR43" s="1220"/>
      <c r="CS43" s="1220"/>
      <c r="CT43" s="1220"/>
      <c r="CU43" s="1220"/>
      <c r="CV43" s="1220"/>
      <c r="CW43" s="1220"/>
      <c r="CX43" s="1220"/>
      <c r="CY43" s="1220"/>
      <c r="CZ43" s="1220"/>
      <c r="DA43" s="1220"/>
      <c r="DB43" s="1220"/>
      <c r="DC43" s="1221"/>
    </row>
    <row r="44" spans="2:109" ht="13.2" x14ac:dyDescent="0.2">
      <c r="B44" s="256"/>
      <c r="AN44" s="1222"/>
      <c r="AO44" s="1223"/>
      <c r="AP44" s="1223"/>
      <c r="AQ44" s="1223"/>
      <c r="AR44" s="1223"/>
      <c r="AS44" s="1223"/>
      <c r="AT44" s="1223"/>
      <c r="AU44" s="1223"/>
      <c r="AV44" s="1223"/>
      <c r="AW44" s="1223"/>
      <c r="AX44" s="1223"/>
      <c r="AY44" s="1223"/>
      <c r="AZ44" s="1223"/>
      <c r="BA44" s="1223"/>
      <c r="BB44" s="1223"/>
      <c r="BC44" s="1223"/>
      <c r="BD44" s="1223"/>
      <c r="BE44" s="1223"/>
      <c r="BF44" s="1223"/>
      <c r="BG44" s="1223"/>
      <c r="BH44" s="1223"/>
      <c r="BI44" s="1223"/>
      <c r="BJ44" s="1223"/>
      <c r="BK44" s="1223"/>
      <c r="BL44" s="1223"/>
      <c r="BM44" s="1223"/>
      <c r="BN44" s="1223"/>
      <c r="BO44" s="1223"/>
      <c r="BP44" s="1223"/>
      <c r="BQ44" s="1223"/>
      <c r="BR44" s="1223"/>
      <c r="BS44" s="1223"/>
      <c r="BT44" s="1223"/>
      <c r="BU44" s="1223"/>
      <c r="BV44" s="1223"/>
      <c r="BW44" s="1223"/>
      <c r="BX44" s="1223"/>
      <c r="BY44" s="1223"/>
      <c r="BZ44" s="1223"/>
      <c r="CA44" s="1223"/>
      <c r="CB44" s="1223"/>
      <c r="CC44" s="1223"/>
      <c r="CD44" s="1223"/>
      <c r="CE44" s="1223"/>
      <c r="CF44" s="1223"/>
      <c r="CG44" s="1223"/>
      <c r="CH44" s="1223"/>
      <c r="CI44" s="1223"/>
      <c r="CJ44" s="1223"/>
      <c r="CK44" s="1223"/>
      <c r="CL44" s="1223"/>
      <c r="CM44" s="1223"/>
      <c r="CN44" s="1223"/>
      <c r="CO44" s="1223"/>
      <c r="CP44" s="1223"/>
      <c r="CQ44" s="1223"/>
      <c r="CR44" s="1223"/>
      <c r="CS44" s="1223"/>
      <c r="CT44" s="1223"/>
      <c r="CU44" s="1223"/>
      <c r="CV44" s="1223"/>
      <c r="CW44" s="1223"/>
      <c r="CX44" s="1223"/>
      <c r="CY44" s="1223"/>
      <c r="CZ44" s="1223"/>
      <c r="DA44" s="1223"/>
      <c r="DB44" s="1223"/>
      <c r="DC44" s="1224"/>
    </row>
    <row r="45" spans="2:109" ht="13.2" x14ac:dyDescent="0.2">
      <c r="B45" s="256"/>
      <c r="AN45" s="1222"/>
      <c r="AO45" s="1223"/>
      <c r="AP45" s="1223"/>
      <c r="AQ45" s="1223"/>
      <c r="AR45" s="1223"/>
      <c r="AS45" s="1223"/>
      <c r="AT45" s="1223"/>
      <c r="AU45" s="1223"/>
      <c r="AV45" s="1223"/>
      <c r="AW45" s="1223"/>
      <c r="AX45" s="1223"/>
      <c r="AY45" s="1223"/>
      <c r="AZ45" s="1223"/>
      <c r="BA45" s="1223"/>
      <c r="BB45" s="1223"/>
      <c r="BC45" s="1223"/>
      <c r="BD45" s="1223"/>
      <c r="BE45" s="1223"/>
      <c r="BF45" s="1223"/>
      <c r="BG45" s="1223"/>
      <c r="BH45" s="1223"/>
      <c r="BI45" s="1223"/>
      <c r="BJ45" s="1223"/>
      <c r="BK45" s="1223"/>
      <c r="BL45" s="1223"/>
      <c r="BM45" s="1223"/>
      <c r="BN45" s="1223"/>
      <c r="BO45" s="1223"/>
      <c r="BP45" s="1223"/>
      <c r="BQ45" s="1223"/>
      <c r="BR45" s="1223"/>
      <c r="BS45" s="1223"/>
      <c r="BT45" s="1223"/>
      <c r="BU45" s="1223"/>
      <c r="BV45" s="1223"/>
      <c r="BW45" s="1223"/>
      <c r="BX45" s="1223"/>
      <c r="BY45" s="1223"/>
      <c r="BZ45" s="1223"/>
      <c r="CA45" s="1223"/>
      <c r="CB45" s="1223"/>
      <c r="CC45" s="1223"/>
      <c r="CD45" s="1223"/>
      <c r="CE45" s="1223"/>
      <c r="CF45" s="1223"/>
      <c r="CG45" s="1223"/>
      <c r="CH45" s="1223"/>
      <c r="CI45" s="1223"/>
      <c r="CJ45" s="1223"/>
      <c r="CK45" s="1223"/>
      <c r="CL45" s="1223"/>
      <c r="CM45" s="1223"/>
      <c r="CN45" s="1223"/>
      <c r="CO45" s="1223"/>
      <c r="CP45" s="1223"/>
      <c r="CQ45" s="1223"/>
      <c r="CR45" s="1223"/>
      <c r="CS45" s="1223"/>
      <c r="CT45" s="1223"/>
      <c r="CU45" s="1223"/>
      <c r="CV45" s="1223"/>
      <c r="CW45" s="1223"/>
      <c r="CX45" s="1223"/>
      <c r="CY45" s="1223"/>
      <c r="CZ45" s="1223"/>
      <c r="DA45" s="1223"/>
      <c r="DB45" s="1223"/>
      <c r="DC45" s="1224"/>
    </row>
    <row r="46" spans="2:109" ht="13.2" x14ac:dyDescent="0.2">
      <c r="B46" s="256"/>
      <c r="AN46" s="1222"/>
      <c r="AO46" s="1223"/>
      <c r="AP46" s="1223"/>
      <c r="AQ46" s="1223"/>
      <c r="AR46" s="1223"/>
      <c r="AS46" s="1223"/>
      <c r="AT46" s="1223"/>
      <c r="AU46" s="1223"/>
      <c r="AV46" s="1223"/>
      <c r="AW46" s="1223"/>
      <c r="AX46" s="1223"/>
      <c r="AY46" s="1223"/>
      <c r="AZ46" s="1223"/>
      <c r="BA46" s="1223"/>
      <c r="BB46" s="1223"/>
      <c r="BC46" s="1223"/>
      <c r="BD46" s="1223"/>
      <c r="BE46" s="1223"/>
      <c r="BF46" s="1223"/>
      <c r="BG46" s="1223"/>
      <c r="BH46" s="1223"/>
      <c r="BI46" s="1223"/>
      <c r="BJ46" s="1223"/>
      <c r="BK46" s="1223"/>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3"/>
      <c r="CJ46" s="1223"/>
      <c r="CK46" s="1223"/>
      <c r="CL46" s="1223"/>
      <c r="CM46" s="1223"/>
      <c r="CN46" s="1223"/>
      <c r="CO46" s="1223"/>
      <c r="CP46" s="1223"/>
      <c r="CQ46" s="1223"/>
      <c r="CR46" s="1223"/>
      <c r="CS46" s="1223"/>
      <c r="CT46" s="1223"/>
      <c r="CU46" s="1223"/>
      <c r="CV46" s="1223"/>
      <c r="CW46" s="1223"/>
      <c r="CX46" s="1223"/>
      <c r="CY46" s="1223"/>
      <c r="CZ46" s="1223"/>
      <c r="DA46" s="1223"/>
      <c r="DB46" s="1223"/>
      <c r="DC46" s="1224"/>
    </row>
    <row r="47" spans="2:109" ht="13.2" x14ac:dyDescent="0.2">
      <c r="B47" s="256"/>
      <c r="AN47" s="1225"/>
      <c r="AO47" s="1226"/>
      <c r="AP47" s="1226"/>
      <c r="AQ47" s="1226"/>
      <c r="AR47" s="1226"/>
      <c r="AS47" s="1226"/>
      <c r="AT47" s="1226"/>
      <c r="AU47" s="1226"/>
      <c r="AV47" s="1226"/>
      <c r="AW47" s="1226"/>
      <c r="AX47" s="1226"/>
      <c r="AY47" s="1226"/>
      <c r="AZ47" s="1226"/>
      <c r="BA47" s="1226"/>
      <c r="BB47" s="1226"/>
      <c r="BC47" s="1226"/>
      <c r="BD47" s="1226"/>
      <c r="BE47" s="1226"/>
      <c r="BF47" s="1226"/>
      <c r="BG47" s="1226"/>
      <c r="BH47" s="1226"/>
      <c r="BI47" s="1226"/>
      <c r="BJ47" s="1226"/>
      <c r="BK47" s="1226"/>
      <c r="BL47" s="1226"/>
      <c r="BM47" s="1226"/>
      <c r="BN47" s="1226"/>
      <c r="BO47" s="1226"/>
      <c r="BP47" s="1226"/>
      <c r="BQ47" s="1226"/>
      <c r="BR47" s="1226"/>
      <c r="BS47" s="1226"/>
      <c r="BT47" s="1226"/>
      <c r="BU47" s="1226"/>
      <c r="BV47" s="1226"/>
      <c r="BW47" s="1226"/>
      <c r="BX47" s="1226"/>
      <c r="BY47" s="1226"/>
      <c r="BZ47" s="1226"/>
      <c r="CA47" s="1226"/>
      <c r="CB47" s="1226"/>
      <c r="CC47" s="1226"/>
      <c r="CD47" s="1226"/>
      <c r="CE47" s="1226"/>
      <c r="CF47" s="1226"/>
      <c r="CG47" s="1226"/>
      <c r="CH47" s="1226"/>
      <c r="CI47" s="1226"/>
      <c r="CJ47" s="1226"/>
      <c r="CK47" s="1226"/>
      <c r="CL47" s="1226"/>
      <c r="CM47" s="1226"/>
      <c r="CN47" s="1226"/>
      <c r="CO47" s="1226"/>
      <c r="CP47" s="1226"/>
      <c r="CQ47" s="1226"/>
      <c r="CR47" s="1226"/>
      <c r="CS47" s="1226"/>
      <c r="CT47" s="1226"/>
      <c r="CU47" s="1226"/>
      <c r="CV47" s="1226"/>
      <c r="CW47" s="1226"/>
      <c r="CX47" s="1226"/>
      <c r="CY47" s="1226"/>
      <c r="CZ47" s="1226"/>
      <c r="DA47" s="1226"/>
      <c r="DB47" s="1226"/>
      <c r="DC47" s="1227"/>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603</v>
      </c>
    </row>
    <row r="50" spans="1:109" ht="13.2" x14ac:dyDescent="0.2">
      <c r="B50" s="256"/>
      <c r="G50" s="1228"/>
      <c r="H50" s="1228"/>
      <c r="I50" s="1228"/>
      <c r="J50" s="1228"/>
      <c r="K50" s="357"/>
      <c r="L50" s="357"/>
      <c r="M50" s="358"/>
      <c r="N50" s="358"/>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32" t="s">
        <v>562</v>
      </c>
      <c r="BQ50" s="1232"/>
      <c r="BR50" s="1232"/>
      <c r="BS50" s="1232"/>
      <c r="BT50" s="1232"/>
      <c r="BU50" s="1232"/>
      <c r="BV50" s="1232"/>
      <c r="BW50" s="1232"/>
      <c r="BX50" s="1232" t="s">
        <v>563</v>
      </c>
      <c r="BY50" s="1232"/>
      <c r="BZ50" s="1232"/>
      <c r="CA50" s="1232"/>
      <c r="CB50" s="1232"/>
      <c r="CC50" s="1232"/>
      <c r="CD50" s="1232"/>
      <c r="CE50" s="1232"/>
      <c r="CF50" s="1232" t="s">
        <v>564</v>
      </c>
      <c r="CG50" s="1232"/>
      <c r="CH50" s="1232"/>
      <c r="CI50" s="1232"/>
      <c r="CJ50" s="1232"/>
      <c r="CK50" s="1232"/>
      <c r="CL50" s="1232"/>
      <c r="CM50" s="1232"/>
      <c r="CN50" s="1232" t="s">
        <v>565</v>
      </c>
      <c r="CO50" s="1232"/>
      <c r="CP50" s="1232"/>
      <c r="CQ50" s="1232"/>
      <c r="CR50" s="1232"/>
      <c r="CS50" s="1232"/>
      <c r="CT50" s="1232"/>
      <c r="CU50" s="1232"/>
      <c r="CV50" s="1232" t="s">
        <v>566</v>
      </c>
      <c r="CW50" s="1232"/>
      <c r="CX50" s="1232"/>
      <c r="CY50" s="1232"/>
      <c r="CZ50" s="1232"/>
      <c r="DA50" s="1232"/>
      <c r="DB50" s="1232"/>
      <c r="DC50" s="1232"/>
    </row>
    <row r="51" spans="1:109" ht="13.5" customHeight="1" x14ac:dyDescent="0.2">
      <c r="B51" s="256"/>
      <c r="G51" s="1238"/>
      <c r="H51" s="1238"/>
      <c r="I51" s="1236"/>
      <c r="J51" s="1236"/>
      <c r="K51" s="1234"/>
      <c r="L51" s="1234"/>
      <c r="M51" s="1234"/>
      <c r="N51" s="1234"/>
      <c r="AM51" s="356"/>
      <c r="AN51" s="1235" t="s">
        <v>604</v>
      </c>
      <c r="AO51" s="1235"/>
      <c r="AP51" s="1235"/>
      <c r="AQ51" s="1235"/>
      <c r="AR51" s="1235"/>
      <c r="AS51" s="1235"/>
      <c r="AT51" s="1235"/>
      <c r="AU51" s="1235"/>
      <c r="AV51" s="1235"/>
      <c r="AW51" s="1235"/>
      <c r="AX51" s="1235"/>
      <c r="AY51" s="1235"/>
      <c r="AZ51" s="1235"/>
      <c r="BA51" s="1235"/>
      <c r="BB51" s="1235" t="s">
        <v>605</v>
      </c>
      <c r="BC51" s="1235"/>
      <c r="BD51" s="1235"/>
      <c r="BE51" s="1235"/>
      <c r="BF51" s="1235"/>
      <c r="BG51" s="1235"/>
      <c r="BH51" s="1235"/>
      <c r="BI51" s="1235"/>
      <c r="BJ51" s="1235"/>
      <c r="BK51" s="1235"/>
      <c r="BL51" s="1235"/>
      <c r="BM51" s="1235"/>
      <c r="BN51" s="1235"/>
      <c r="BO51" s="1235"/>
      <c r="BP51" s="1233"/>
      <c r="BQ51" s="1233"/>
      <c r="BR51" s="1233"/>
      <c r="BS51" s="1233"/>
      <c r="BT51" s="1233"/>
      <c r="BU51" s="1233"/>
      <c r="BV51" s="1233"/>
      <c r="BW51" s="1233"/>
      <c r="BX51" s="1233"/>
      <c r="BY51" s="1233"/>
      <c r="BZ51" s="1233"/>
      <c r="CA51" s="1233"/>
      <c r="CB51" s="1233"/>
      <c r="CC51" s="1233"/>
      <c r="CD51" s="1233"/>
      <c r="CE51" s="1233"/>
      <c r="CF51" s="1233"/>
      <c r="CG51" s="1233"/>
      <c r="CH51" s="1233"/>
      <c r="CI51" s="1233"/>
      <c r="CJ51" s="1233"/>
      <c r="CK51" s="1233"/>
      <c r="CL51" s="1233"/>
      <c r="CM51" s="1233"/>
      <c r="CN51" s="1233"/>
      <c r="CO51" s="1233"/>
      <c r="CP51" s="1233"/>
      <c r="CQ51" s="1233"/>
      <c r="CR51" s="1233"/>
      <c r="CS51" s="1233"/>
      <c r="CT51" s="1233"/>
      <c r="CU51" s="1233"/>
      <c r="CV51" s="1233"/>
      <c r="CW51" s="1233"/>
      <c r="CX51" s="1233"/>
      <c r="CY51" s="1233"/>
      <c r="CZ51" s="1233"/>
      <c r="DA51" s="1233"/>
      <c r="DB51" s="1233"/>
      <c r="DC51" s="1233"/>
    </row>
    <row r="52" spans="1:109" ht="13.2" x14ac:dyDescent="0.2">
      <c r="B52" s="256"/>
      <c r="G52" s="1238"/>
      <c r="H52" s="1238"/>
      <c r="I52" s="1236"/>
      <c r="J52" s="1236"/>
      <c r="K52" s="1234"/>
      <c r="L52" s="1234"/>
      <c r="M52" s="1234"/>
      <c r="N52" s="1234"/>
      <c r="AM52" s="356"/>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3"/>
      <c r="BQ52" s="1233"/>
      <c r="BR52" s="1233"/>
      <c r="BS52" s="1233"/>
      <c r="BT52" s="1233"/>
      <c r="BU52" s="1233"/>
      <c r="BV52" s="1233"/>
      <c r="BW52" s="1233"/>
      <c r="BX52" s="1233"/>
      <c r="BY52" s="1233"/>
      <c r="BZ52" s="1233"/>
      <c r="CA52" s="1233"/>
      <c r="CB52" s="1233"/>
      <c r="CC52" s="1233"/>
      <c r="CD52" s="1233"/>
      <c r="CE52" s="1233"/>
      <c r="CF52" s="1233"/>
      <c r="CG52" s="1233"/>
      <c r="CH52" s="1233"/>
      <c r="CI52" s="1233"/>
      <c r="CJ52" s="1233"/>
      <c r="CK52" s="1233"/>
      <c r="CL52" s="1233"/>
      <c r="CM52" s="1233"/>
      <c r="CN52" s="1233"/>
      <c r="CO52" s="1233"/>
      <c r="CP52" s="1233"/>
      <c r="CQ52" s="1233"/>
      <c r="CR52" s="1233"/>
      <c r="CS52" s="1233"/>
      <c r="CT52" s="1233"/>
      <c r="CU52" s="1233"/>
      <c r="CV52" s="1233"/>
      <c r="CW52" s="1233"/>
      <c r="CX52" s="1233"/>
      <c r="CY52" s="1233"/>
      <c r="CZ52" s="1233"/>
      <c r="DA52" s="1233"/>
      <c r="DB52" s="1233"/>
      <c r="DC52" s="1233"/>
    </row>
    <row r="53" spans="1:109" ht="13.2" x14ac:dyDescent="0.2">
      <c r="A53" s="355"/>
      <c r="B53" s="256"/>
      <c r="G53" s="1238"/>
      <c r="H53" s="1238"/>
      <c r="I53" s="1228"/>
      <c r="J53" s="1228"/>
      <c r="K53" s="1234"/>
      <c r="L53" s="1234"/>
      <c r="M53" s="1234"/>
      <c r="N53" s="1234"/>
      <c r="AM53" s="356"/>
      <c r="AN53" s="1235"/>
      <c r="AO53" s="1235"/>
      <c r="AP53" s="1235"/>
      <c r="AQ53" s="1235"/>
      <c r="AR53" s="1235"/>
      <c r="AS53" s="1235"/>
      <c r="AT53" s="1235"/>
      <c r="AU53" s="1235"/>
      <c r="AV53" s="1235"/>
      <c r="AW53" s="1235"/>
      <c r="AX53" s="1235"/>
      <c r="AY53" s="1235"/>
      <c r="AZ53" s="1235"/>
      <c r="BA53" s="1235"/>
      <c r="BB53" s="1235" t="s">
        <v>606</v>
      </c>
      <c r="BC53" s="1235"/>
      <c r="BD53" s="1235"/>
      <c r="BE53" s="1235"/>
      <c r="BF53" s="1235"/>
      <c r="BG53" s="1235"/>
      <c r="BH53" s="1235"/>
      <c r="BI53" s="1235"/>
      <c r="BJ53" s="1235"/>
      <c r="BK53" s="1235"/>
      <c r="BL53" s="1235"/>
      <c r="BM53" s="1235"/>
      <c r="BN53" s="1235"/>
      <c r="BO53" s="1235"/>
      <c r="BP53" s="1233">
        <v>67.3</v>
      </c>
      <c r="BQ53" s="1233"/>
      <c r="BR53" s="1233"/>
      <c r="BS53" s="1233"/>
      <c r="BT53" s="1233"/>
      <c r="BU53" s="1233"/>
      <c r="BV53" s="1233"/>
      <c r="BW53" s="1233"/>
      <c r="BX53" s="1233">
        <v>68.400000000000006</v>
      </c>
      <c r="BY53" s="1233"/>
      <c r="BZ53" s="1233"/>
      <c r="CA53" s="1233"/>
      <c r="CB53" s="1233"/>
      <c r="CC53" s="1233"/>
      <c r="CD53" s="1233"/>
      <c r="CE53" s="1233"/>
      <c r="CF53" s="1233">
        <v>69.2</v>
      </c>
      <c r="CG53" s="1233"/>
      <c r="CH53" s="1233"/>
      <c r="CI53" s="1233"/>
      <c r="CJ53" s="1233"/>
      <c r="CK53" s="1233"/>
      <c r="CL53" s="1233"/>
      <c r="CM53" s="1233"/>
      <c r="CN53" s="1233">
        <v>70.5</v>
      </c>
      <c r="CO53" s="1233"/>
      <c r="CP53" s="1233"/>
      <c r="CQ53" s="1233"/>
      <c r="CR53" s="1233"/>
      <c r="CS53" s="1233"/>
      <c r="CT53" s="1233"/>
      <c r="CU53" s="1233"/>
      <c r="CV53" s="1233">
        <v>71.7</v>
      </c>
      <c r="CW53" s="1233"/>
      <c r="CX53" s="1233"/>
      <c r="CY53" s="1233"/>
      <c r="CZ53" s="1233"/>
      <c r="DA53" s="1233"/>
      <c r="DB53" s="1233"/>
      <c r="DC53" s="1233"/>
    </row>
    <row r="54" spans="1:109" ht="13.2" x14ac:dyDescent="0.2">
      <c r="A54" s="355"/>
      <c r="B54" s="256"/>
      <c r="G54" s="1238"/>
      <c r="H54" s="1238"/>
      <c r="I54" s="1228"/>
      <c r="J54" s="1228"/>
      <c r="K54" s="1234"/>
      <c r="L54" s="1234"/>
      <c r="M54" s="1234"/>
      <c r="N54" s="1234"/>
      <c r="AM54" s="356"/>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3"/>
      <c r="BQ54" s="1233"/>
      <c r="BR54" s="1233"/>
      <c r="BS54" s="1233"/>
      <c r="BT54" s="1233"/>
      <c r="BU54" s="1233"/>
      <c r="BV54" s="1233"/>
      <c r="BW54" s="1233"/>
      <c r="BX54" s="1233"/>
      <c r="BY54" s="1233"/>
      <c r="BZ54" s="1233"/>
      <c r="CA54" s="1233"/>
      <c r="CB54" s="1233"/>
      <c r="CC54" s="1233"/>
      <c r="CD54" s="1233"/>
      <c r="CE54" s="1233"/>
      <c r="CF54" s="1233"/>
      <c r="CG54" s="1233"/>
      <c r="CH54" s="1233"/>
      <c r="CI54" s="1233"/>
      <c r="CJ54" s="1233"/>
      <c r="CK54" s="1233"/>
      <c r="CL54" s="1233"/>
      <c r="CM54" s="1233"/>
      <c r="CN54" s="1233"/>
      <c r="CO54" s="1233"/>
      <c r="CP54" s="1233"/>
      <c r="CQ54" s="1233"/>
      <c r="CR54" s="1233"/>
      <c r="CS54" s="1233"/>
      <c r="CT54" s="1233"/>
      <c r="CU54" s="1233"/>
      <c r="CV54" s="1233"/>
      <c r="CW54" s="1233"/>
      <c r="CX54" s="1233"/>
      <c r="CY54" s="1233"/>
      <c r="CZ54" s="1233"/>
      <c r="DA54" s="1233"/>
      <c r="DB54" s="1233"/>
      <c r="DC54" s="1233"/>
    </row>
    <row r="55" spans="1:109" ht="13.2" x14ac:dyDescent="0.2">
      <c r="A55" s="355"/>
      <c r="B55" s="256"/>
      <c r="G55" s="1228"/>
      <c r="H55" s="1228"/>
      <c r="I55" s="1228"/>
      <c r="J55" s="1228"/>
      <c r="K55" s="1234"/>
      <c r="L55" s="1234"/>
      <c r="M55" s="1234"/>
      <c r="N55" s="1234"/>
      <c r="AN55" s="1232" t="s">
        <v>607</v>
      </c>
      <c r="AO55" s="1232"/>
      <c r="AP55" s="1232"/>
      <c r="AQ55" s="1232"/>
      <c r="AR55" s="1232"/>
      <c r="AS55" s="1232"/>
      <c r="AT55" s="1232"/>
      <c r="AU55" s="1232"/>
      <c r="AV55" s="1232"/>
      <c r="AW55" s="1232"/>
      <c r="AX55" s="1232"/>
      <c r="AY55" s="1232"/>
      <c r="AZ55" s="1232"/>
      <c r="BA55" s="1232"/>
      <c r="BB55" s="1235" t="s">
        <v>605</v>
      </c>
      <c r="BC55" s="1235"/>
      <c r="BD55" s="1235"/>
      <c r="BE55" s="1235"/>
      <c r="BF55" s="1235"/>
      <c r="BG55" s="1235"/>
      <c r="BH55" s="1235"/>
      <c r="BI55" s="1235"/>
      <c r="BJ55" s="1235"/>
      <c r="BK55" s="1235"/>
      <c r="BL55" s="1235"/>
      <c r="BM55" s="1235"/>
      <c r="BN55" s="1235"/>
      <c r="BO55" s="1235"/>
      <c r="BP55" s="1233">
        <v>0</v>
      </c>
      <c r="BQ55" s="1233"/>
      <c r="BR55" s="1233"/>
      <c r="BS55" s="1233"/>
      <c r="BT55" s="1233"/>
      <c r="BU55" s="1233"/>
      <c r="BV55" s="1233"/>
      <c r="BW55" s="1233"/>
      <c r="BX55" s="1233">
        <v>0</v>
      </c>
      <c r="BY55" s="1233"/>
      <c r="BZ55" s="1233"/>
      <c r="CA55" s="1233"/>
      <c r="CB55" s="1233"/>
      <c r="CC55" s="1233"/>
      <c r="CD55" s="1233"/>
      <c r="CE55" s="1233"/>
      <c r="CF55" s="1233">
        <v>0</v>
      </c>
      <c r="CG55" s="1233"/>
      <c r="CH55" s="1233"/>
      <c r="CI55" s="1233"/>
      <c r="CJ55" s="1233"/>
      <c r="CK55" s="1233"/>
      <c r="CL55" s="1233"/>
      <c r="CM55" s="1233"/>
      <c r="CN55" s="1233">
        <v>0</v>
      </c>
      <c r="CO55" s="1233"/>
      <c r="CP55" s="1233"/>
      <c r="CQ55" s="1233"/>
      <c r="CR55" s="1233"/>
      <c r="CS55" s="1233"/>
      <c r="CT55" s="1233"/>
      <c r="CU55" s="1233"/>
      <c r="CV55" s="1233">
        <v>0</v>
      </c>
      <c r="CW55" s="1233"/>
      <c r="CX55" s="1233"/>
      <c r="CY55" s="1233"/>
      <c r="CZ55" s="1233"/>
      <c r="DA55" s="1233"/>
      <c r="DB55" s="1233"/>
      <c r="DC55" s="1233"/>
    </row>
    <row r="56" spans="1:109" ht="13.2" x14ac:dyDescent="0.2">
      <c r="A56" s="355"/>
      <c r="B56" s="256"/>
      <c r="G56" s="1228"/>
      <c r="H56" s="1228"/>
      <c r="I56" s="1228"/>
      <c r="J56" s="1228"/>
      <c r="K56" s="1234"/>
      <c r="L56" s="1234"/>
      <c r="M56" s="1234"/>
      <c r="N56" s="1234"/>
      <c r="AN56" s="1232"/>
      <c r="AO56" s="1232"/>
      <c r="AP56" s="1232"/>
      <c r="AQ56" s="1232"/>
      <c r="AR56" s="1232"/>
      <c r="AS56" s="1232"/>
      <c r="AT56" s="1232"/>
      <c r="AU56" s="1232"/>
      <c r="AV56" s="1232"/>
      <c r="AW56" s="1232"/>
      <c r="AX56" s="1232"/>
      <c r="AY56" s="1232"/>
      <c r="AZ56" s="1232"/>
      <c r="BA56" s="1232"/>
      <c r="BB56" s="1235"/>
      <c r="BC56" s="1235"/>
      <c r="BD56" s="1235"/>
      <c r="BE56" s="1235"/>
      <c r="BF56" s="1235"/>
      <c r="BG56" s="1235"/>
      <c r="BH56" s="1235"/>
      <c r="BI56" s="1235"/>
      <c r="BJ56" s="1235"/>
      <c r="BK56" s="1235"/>
      <c r="BL56" s="1235"/>
      <c r="BM56" s="1235"/>
      <c r="BN56" s="1235"/>
      <c r="BO56" s="1235"/>
      <c r="BP56" s="1233"/>
      <c r="BQ56" s="1233"/>
      <c r="BR56" s="1233"/>
      <c r="BS56" s="1233"/>
      <c r="BT56" s="1233"/>
      <c r="BU56" s="1233"/>
      <c r="BV56" s="1233"/>
      <c r="BW56" s="1233"/>
      <c r="BX56" s="1233"/>
      <c r="BY56" s="1233"/>
      <c r="BZ56" s="1233"/>
      <c r="CA56" s="1233"/>
      <c r="CB56" s="1233"/>
      <c r="CC56" s="1233"/>
      <c r="CD56" s="1233"/>
      <c r="CE56" s="1233"/>
      <c r="CF56" s="1233"/>
      <c r="CG56" s="1233"/>
      <c r="CH56" s="1233"/>
      <c r="CI56" s="1233"/>
      <c r="CJ56" s="1233"/>
      <c r="CK56" s="1233"/>
      <c r="CL56" s="1233"/>
      <c r="CM56" s="1233"/>
      <c r="CN56" s="1233"/>
      <c r="CO56" s="1233"/>
      <c r="CP56" s="1233"/>
      <c r="CQ56" s="1233"/>
      <c r="CR56" s="1233"/>
      <c r="CS56" s="1233"/>
      <c r="CT56" s="1233"/>
      <c r="CU56" s="1233"/>
      <c r="CV56" s="1233"/>
      <c r="CW56" s="1233"/>
      <c r="CX56" s="1233"/>
      <c r="CY56" s="1233"/>
      <c r="CZ56" s="1233"/>
      <c r="DA56" s="1233"/>
      <c r="DB56" s="1233"/>
      <c r="DC56" s="1233"/>
    </row>
    <row r="57" spans="1:109" s="355" customFormat="1" ht="13.2" x14ac:dyDescent="0.2">
      <c r="B57" s="359"/>
      <c r="G57" s="1228"/>
      <c r="H57" s="1228"/>
      <c r="I57" s="1237"/>
      <c r="J57" s="1237"/>
      <c r="K57" s="1234"/>
      <c r="L57" s="1234"/>
      <c r="M57" s="1234"/>
      <c r="N57" s="1234"/>
      <c r="AM57" s="252"/>
      <c r="AN57" s="1232"/>
      <c r="AO57" s="1232"/>
      <c r="AP57" s="1232"/>
      <c r="AQ57" s="1232"/>
      <c r="AR57" s="1232"/>
      <c r="AS57" s="1232"/>
      <c r="AT57" s="1232"/>
      <c r="AU57" s="1232"/>
      <c r="AV57" s="1232"/>
      <c r="AW57" s="1232"/>
      <c r="AX57" s="1232"/>
      <c r="AY57" s="1232"/>
      <c r="AZ57" s="1232"/>
      <c r="BA57" s="1232"/>
      <c r="BB57" s="1235" t="s">
        <v>606</v>
      </c>
      <c r="BC57" s="1235"/>
      <c r="BD57" s="1235"/>
      <c r="BE57" s="1235"/>
      <c r="BF57" s="1235"/>
      <c r="BG57" s="1235"/>
      <c r="BH57" s="1235"/>
      <c r="BI57" s="1235"/>
      <c r="BJ57" s="1235"/>
      <c r="BK57" s="1235"/>
      <c r="BL57" s="1235"/>
      <c r="BM57" s="1235"/>
      <c r="BN57" s="1235"/>
      <c r="BO57" s="1235"/>
      <c r="BP57" s="1233">
        <v>58.4</v>
      </c>
      <c r="BQ57" s="1233"/>
      <c r="BR57" s="1233"/>
      <c r="BS57" s="1233"/>
      <c r="BT57" s="1233"/>
      <c r="BU57" s="1233"/>
      <c r="BV57" s="1233"/>
      <c r="BW57" s="1233"/>
      <c r="BX57" s="1233">
        <v>61.8</v>
      </c>
      <c r="BY57" s="1233"/>
      <c r="BZ57" s="1233"/>
      <c r="CA57" s="1233"/>
      <c r="CB57" s="1233"/>
      <c r="CC57" s="1233"/>
      <c r="CD57" s="1233"/>
      <c r="CE57" s="1233"/>
      <c r="CF57" s="1233">
        <v>63.1</v>
      </c>
      <c r="CG57" s="1233"/>
      <c r="CH57" s="1233"/>
      <c r="CI57" s="1233"/>
      <c r="CJ57" s="1233"/>
      <c r="CK57" s="1233"/>
      <c r="CL57" s="1233"/>
      <c r="CM57" s="1233"/>
      <c r="CN57" s="1233">
        <v>62.2</v>
      </c>
      <c r="CO57" s="1233"/>
      <c r="CP57" s="1233"/>
      <c r="CQ57" s="1233"/>
      <c r="CR57" s="1233"/>
      <c r="CS57" s="1233"/>
      <c r="CT57" s="1233"/>
      <c r="CU57" s="1233"/>
      <c r="CV57" s="1233">
        <v>48</v>
      </c>
      <c r="CW57" s="1233"/>
      <c r="CX57" s="1233"/>
      <c r="CY57" s="1233"/>
      <c r="CZ57" s="1233"/>
      <c r="DA57" s="1233"/>
      <c r="DB57" s="1233"/>
      <c r="DC57" s="1233"/>
      <c r="DD57" s="360"/>
      <c r="DE57" s="359"/>
    </row>
    <row r="58" spans="1:109" s="355" customFormat="1" ht="13.2" x14ac:dyDescent="0.2">
      <c r="A58" s="252"/>
      <c r="B58" s="359"/>
      <c r="G58" s="1228"/>
      <c r="H58" s="1228"/>
      <c r="I58" s="1237"/>
      <c r="J58" s="1237"/>
      <c r="K58" s="1234"/>
      <c r="L58" s="1234"/>
      <c r="M58" s="1234"/>
      <c r="N58" s="1234"/>
      <c r="AM58" s="252"/>
      <c r="AN58" s="1232"/>
      <c r="AO58" s="1232"/>
      <c r="AP58" s="1232"/>
      <c r="AQ58" s="1232"/>
      <c r="AR58" s="1232"/>
      <c r="AS58" s="1232"/>
      <c r="AT58" s="1232"/>
      <c r="AU58" s="1232"/>
      <c r="AV58" s="1232"/>
      <c r="AW58" s="1232"/>
      <c r="AX58" s="1232"/>
      <c r="AY58" s="1232"/>
      <c r="AZ58" s="1232"/>
      <c r="BA58" s="1232"/>
      <c r="BB58" s="1235"/>
      <c r="BC58" s="1235"/>
      <c r="BD58" s="1235"/>
      <c r="BE58" s="1235"/>
      <c r="BF58" s="1235"/>
      <c r="BG58" s="1235"/>
      <c r="BH58" s="1235"/>
      <c r="BI58" s="1235"/>
      <c r="BJ58" s="1235"/>
      <c r="BK58" s="1235"/>
      <c r="BL58" s="1235"/>
      <c r="BM58" s="1235"/>
      <c r="BN58" s="1235"/>
      <c r="BO58" s="1235"/>
      <c r="BP58" s="1233"/>
      <c r="BQ58" s="1233"/>
      <c r="BR58" s="1233"/>
      <c r="BS58" s="1233"/>
      <c r="BT58" s="1233"/>
      <c r="BU58" s="1233"/>
      <c r="BV58" s="1233"/>
      <c r="BW58" s="1233"/>
      <c r="BX58" s="1233"/>
      <c r="BY58" s="1233"/>
      <c r="BZ58" s="1233"/>
      <c r="CA58" s="1233"/>
      <c r="CB58" s="1233"/>
      <c r="CC58" s="1233"/>
      <c r="CD58" s="1233"/>
      <c r="CE58" s="1233"/>
      <c r="CF58" s="1233"/>
      <c r="CG58" s="1233"/>
      <c r="CH58" s="1233"/>
      <c r="CI58" s="1233"/>
      <c r="CJ58" s="1233"/>
      <c r="CK58" s="1233"/>
      <c r="CL58" s="1233"/>
      <c r="CM58" s="1233"/>
      <c r="CN58" s="1233"/>
      <c r="CO58" s="1233"/>
      <c r="CP58" s="1233"/>
      <c r="CQ58" s="1233"/>
      <c r="CR58" s="1233"/>
      <c r="CS58" s="1233"/>
      <c r="CT58" s="1233"/>
      <c r="CU58" s="1233"/>
      <c r="CV58" s="1233"/>
      <c r="CW58" s="1233"/>
      <c r="CX58" s="1233"/>
      <c r="CY58" s="1233"/>
      <c r="CZ58" s="1233"/>
      <c r="DA58" s="1233"/>
      <c r="DB58" s="1233"/>
      <c r="DC58" s="1233"/>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608</v>
      </c>
    </row>
    <row r="64" spans="1:109" ht="13.2" x14ac:dyDescent="0.2">
      <c r="B64" s="256"/>
      <c r="G64" s="354"/>
      <c r="I64" s="366"/>
      <c r="J64" s="366"/>
      <c r="K64" s="366"/>
      <c r="L64" s="366"/>
      <c r="M64" s="366"/>
      <c r="N64" s="367"/>
      <c r="AM64" s="354"/>
      <c r="AN64" s="354" t="s">
        <v>601</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19" t="s">
        <v>610</v>
      </c>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0"/>
      <c r="BW65" s="1220"/>
      <c r="BX65" s="1220"/>
      <c r="BY65" s="1220"/>
      <c r="BZ65" s="1220"/>
      <c r="CA65" s="1220"/>
      <c r="CB65" s="1220"/>
      <c r="CC65" s="1220"/>
      <c r="CD65" s="1220"/>
      <c r="CE65" s="1220"/>
      <c r="CF65" s="1220"/>
      <c r="CG65" s="1220"/>
      <c r="CH65" s="1220"/>
      <c r="CI65" s="1220"/>
      <c r="CJ65" s="1220"/>
      <c r="CK65" s="1220"/>
      <c r="CL65" s="1220"/>
      <c r="CM65" s="1220"/>
      <c r="CN65" s="1220"/>
      <c r="CO65" s="1220"/>
      <c r="CP65" s="1220"/>
      <c r="CQ65" s="1220"/>
      <c r="CR65" s="1220"/>
      <c r="CS65" s="1220"/>
      <c r="CT65" s="1220"/>
      <c r="CU65" s="1220"/>
      <c r="CV65" s="1220"/>
      <c r="CW65" s="1220"/>
      <c r="CX65" s="1220"/>
      <c r="CY65" s="1220"/>
      <c r="CZ65" s="1220"/>
      <c r="DA65" s="1220"/>
      <c r="DB65" s="1220"/>
      <c r="DC65" s="1221"/>
    </row>
    <row r="66" spans="2:107" ht="13.2" x14ac:dyDescent="0.2">
      <c r="B66" s="256"/>
      <c r="AN66" s="1222"/>
      <c r="AO66" s="1223"/>
      <c r="AP66" s="1223"/>
      <c r="AQ66" s="1223"/>
      <c r="AR66" s="1223"/>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1223"/>
      <c r="BX66" s="1223"/>
      <c r="BY66" s="1223"/>
      <c r="BZ66" s="1223"/>
      <c r="CA66" s="1223"/>
      <c r="CB66" s="1223"/>
      <c r="CC66" s="1223"/>
      <c r="CD66" s="1223"/>
      <c r="CE66" s="1223"/>
      <c r="CF66" s="1223"/>
      <c r="CG66" s="1223"/>
      <c r="CH66" s="1223"/>
      <c r="CI66" s="1223"/>
      <c r="CJ66" s="1223"/>
      <c r="CK66" s="1223"/>
      <c r="CL66" s="1223"/>
      <c r="CM66" s="1223"/>
      <c r="CN66" s="1223"/>
      <c r="CO66" s="1223"/>
      <c r="CP66" s="1223"/>
      <c r="CQ66" s="1223"/>
      <c r="CR66" s="1223"/>
      <c r="CS66" s="1223"/>
      <c r="CT66" s="1223"/>
      <c r="CU66" s="1223"/>
      <c r="CV66" s="1223"/>
      <c r="CW66" s="1223"/>
      <c r="CX66" s="1223"/>
      <c r="CY66" s="1223"/>
      <c r="CZ66" s="1223"/>
      <c r="DA66" s="1223"/>
      <c r="DB66" s="1223"/>
      <c r="DC66" s="1224"/>
    </row>
    <row r="67" spans="2:107" ht="13.2" x14ac:dyDescent="0.2">
      <c r="B67" s="256"/>
      <c r="AN67" s="1222"/>
      <c r="AO67" s="1223"/>
      <c r="AP67" s="1223"/>
      <c r="AQ67" s="1223"/>
      <c r="AR67" s="1223"/>
      <c r="AS67" s="1223"/>
      <c r="AT67" s="1223"/>
      <c r="AU67" s="1223"/>
      <c r="AV67" s="1223"/>
      <c r="AW67" s="1223"/>
      <c r="AX67" s="1223"/>
      <c r="AY67" s="1223"/>
      <c r="AZ67" s="1223"/>
      <c r="BA67" s="1223"/>
      <c r="BB67" s="1223"/>
      <c r="BC67" s="1223"/>
      <c r="BD67" s="1223"/>
      <c r="BE67" s="1223"/>
      <c r="BF67" s="1223"/>
      <c r="BG67" s="1223"/>
      <c r="BH67" s="1223"/>
      <c r="BI67" s="1223"/>
      <c r="BJ67" s="1223"/>
      <c r="BK67" s="1223"/>
      <c r="BL67" s="1223"/>
      <c r="BM67" s="1223"/>
      <c r="BN67" s="1223"/>
      <c r="BO67" s="1223"/>
      <c r="BP67" s="1223"/>
      <c r="BQ67" s="1223"/>
      <c r="BR67" s="1223"/>
      <c r="BS67" s="1223"/>
      <c r="BT67" s="1223"/>
      <c r="BU67" s="1223"/>
      <c r="BV67" s="1223"/>
      <c r="BW67" s="1223"/>
      <c r="BX67" s="1223"/>
      <c r="BY67" s="1223"/>
      <c r="BZ67" s="1223"/>
      <c r="CA67" s="1223"/>
      <c r="CB67" s="1223"/>
      <c r="CC67" s="1223"/>
      <c r="CD67" s="1223"/>
      <c r="CE67" s="1223"/>
      <c r="CF67" s="1223"/>
      <c r="CG67" s="1223"/>
      <c r="CH67" s="1223"/>
      <c r="CI67" s="1223"/>
      <c r="CJ67" s="1223"/>
      <c r="CK67" s="1223"/>
      <c r="CL67" s="1223"/>
      <c r="CM67" s="1223"/>
      <c r="CN67" s="1223"/>
      <c r="CO67" s="1223"/>
      <c r="CP67" s="1223"/>
      <c r="CQ67" s="1223"/>
      <c r="CR67" s="1223"/>
      <c r="CS67" s="1223"/>
      <c r="CT67" s="1223"/>
      <c r="CU67" s="1223"/>
      <c r="CV67" s="1223"/>
      <c r="CW67" s="1223"/>
      <c r="CX67" s="1223"/>
      <c r="CY67" s="1223"/>
      <c r="CZ67" s="1223"/>
      <c r="DA67" s="1223"/>
      <c r="DB67" s="1223"/>
      <c r="DC67" s="1224"/>
    </row>
    <row r="68" spans="2:107" ht="13.2" x14ac:dyDescent="0.2">
      <c r="B68" s="256"/>
      <c r="AN68" s="1222"/>
      <c r="AO68" s="1223"/>
      <c r="AP68" s="1223"/>
      <c r="AQ68" s="1223"/>
      <c r="AR68" s="1223"/>
      <c r="AS68" s="1223"/>
      <c r="AT68" s="1223"/>
      <c r="AU68" s="1223"/>
      <c r="AV68" s="1223"/>
      <c r="AW68" s="1223"/>
      <c r="AX68" s="1223"/>
      <c r="AY68" s="1223"/>
      <c r="AZ68" s="1223"/>
      <c r="BA68" s="1223"/>
      <c r="BB68" s="1223"/>
      <c r="BC68" s="1223"/>
      <c r="BD68" s="1223"/>
      <c r="BE68" s="1223"/>
      <c r="BF68" s="1223"/>
      <c r="BG68" s="1223"/>
      <c r="BH68" s="1223"/>
      <c r="BI68" s="1223"/>
      <c r="BJ68" s="1223"/>
      <c r="BK68" s="1223"/>
      <c r="BL68" s="1223"/>
      <c r="BM68" s="1223"/>
      <c r="BN68" s="1223"/>
      <c r="BO68" s="1223"/>
      <c r="BP68" s="1223"/>
      <c r="BQ68" s="1223"/>
      <c r="BR68" s="1223"/>
      <c r="BS68" s="1223"/>
      <c r="BT68" s="1223"/>
      <c r="BU68" s="1223"/>
      <c r="BV68" s="1223"/>
      <c r="BW68" s="1223"/>
      <c r="BX68" s="1223"/>
      <c r="BY68" s="1223"/>
      <c r="BZ68" s="1223"/>
      <c r="CA68" s="1223"/>
      <c r="CB68" s="1223"/>
      <c r="CC68" s="1223"/>
      <c r="CD68" s="1223"/>
      <c r="CE68" s="1223"/>
      <c r="CF68" s="1223"/>
      <c r="CG68" s="1223"/>
      <c r="CH68" s="1223"/>
      <c r="CI68" s="1223"/>
      <c r="CJ68" s="1223"/>
      <c r="CK68" s="1223"/>
      <c r="CL68" s="1223"/>
      <c r="CM68" s="1223"/>
      <c r="CN68" s="1223"/>
      <c r="CO68" s="1223"/>
      <c r="CP68" s="1223"/>
      <c r="CQ68" s="1223"/>
      <c r="CR68" s="1223"/>
      <c r="CS68" s="1223"/>
      <c r="CT68" s="1223"/>
      <c r="CU68" s="1223"/>
      <c r="CV68" s="1223"/>
      <c r="CW68" s="1223"/>
      <c r="CX68" s="1223"/>
      <c r="CY68" s="1223"/>
      <c r="CZ68" s="1223"/>
      <c r="DA68" s="1223"/>
      <c r="DB68" s="1223"/>
      <c r="DC68" s="1224"/>
    </row>
    <row r="69" spans="2:107" ht="13.2" x14ac:dyDescent="0.2">
      <c r="B69" s="256"/>
      <c r="AN69" s="1225"/>
      <c r="AO69" s="1226"/>
      <c r="AP69" s="1226"/>
      <c r="AQ69" s="1226"/>
      <c r="AR69" s="1226"/>
      <c r="AS69" s="1226"/>
      <c r="AT69" s="1226"/>
      <c r="AU69" s="1226"/>
      <c r="AV69" s="1226"/>
      <c r="AW69" s="1226"/>
      <c r="AX69" s="1226"/>
      <c r="AY69" s="1226"/>
      <c r="AZ69" s="1226"/>
      <c r="BA69" s="1226"/>
      <c r="BB69" s="1226"/>
      <c r="BC69" s="1226"/>
      <c r="BD69" s="1226"/>
      <c r="BE69" s="1226"/>
      <c r="BF69" s="1226"/>
      <c r="BG69" s="1226"/>
      <c r="BH69" s="1226"/>
      <c r="BI69" s="1226"/>
      <c r="BJ69" s="1226"/>
      <c r="BK69" s="1226"/>
      <c r="BL69" s="1226"/>
      <c r="BM69" s="1226"/>
      <c r="BN69" s="1226"/>
      <c r="BO69" s="1226"/>
      <c r="BP69" s="1226"/>
      <c r="BQ69" s="1226"/>
      <c r="BR69" s="1226"/>
      <c r="BS69" s="1226"/>
      <c r="BT69" s="1226"/>
      <c r="BU69" s="1226"/>
      <c r="BV69" s="1226"/>
      <c r="BW69" s="1226"/>
      <c r="BX69" s="1226"/>
      <c r="BY69" s="1226"/>
      <c r="BZ69" s="1226"/>
      <c r="CA69" s="1226"/>
      <c r="CB69" s="1226"/>
      <c r="CC69" s="1226"/>
      <c r="CD69" s="1226"/>
      <c r="CE69" s="1226"/>
      <c r="CF69" s="1226"/>
      <c r="CG69" s="1226"/>
      <c r="CH69" s="1226"/>
      <c r="CI69" s="1226"/>
      <c r="CJ69" s="1226"/>
      <c r="CK69" s="1226"/>
      <c r="CL69" s="1226"/>
      <c r="CM69" s="1226"/>
      <c r="CN69" s="1226"/>
      <c r="CO69" s="1226"/>
      <c r="CP69" s="1226"/>
      <c r="CQ69" s="1226"/>
      <c r="CR69" s="1226"/>
      <c r="CS69" s="1226"/>
      <c r="CT69" s="1226"/>
      <c r="CU69" s="1226"/>
      <c r="CV69" s="1226"/>
      <c r="CW69" s="1226"/>
      <c r="CX69" s="1226"/>
      <c r="CY69" s="1226"/>
      <c r="CZ69" s="1226"/>
      <c r="DA69" s="1226"/>
      <c r="DB69" s="1226"/>
      <c r="DC69" s="1227"/>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603</v>
      </c>
    </row>
    <row r="72" spans="2:107" ht="13.2" x14ac:dyDescent="0.2">
      <c r="B72" s="256"/>
      <c r="G72" s="1228"/>
      <c r="H72" s="1228"/>
      <c r="I72" s="1228"/>
      <c r="J72" s="1228"/>
      <c r="K72" s="357"/>
      <c r="L72" s="357"/>
      <c r="M72" s="358"/>
      <c r="N72" s="358"/>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32" t="s">
        <v>562</v>
      </c>
      <c r="BQ72" s="1232"/>
      <c r="BR72" s="1232"/>
      <c r="BS72" s="1232"/>
      <c r="BT72" s="1232"/>
      <c r="BU72" s="1232"/>
      <c r="BV72" s="1232"/>
      <c r="BW72" s="1232"/>
      <c r="BX72" s="1232" t="s">
        <v>563</v>
      </c>
      <c r="BY72" s="1232"/>
      <c r="BZ72" s="1232"/>
      <c r="CA72" s="1232"/>
      <c r="CB72" s="1232"/>
      <c r="CC72" s="1232"/>
      <c r="CD72" s="1232"/>
      <c r="CE72" s="1232"/>
      <c r="CF72" s="1232" t="s">
        <v>564</v>
      </c>
      <c r="CG72" s="1232"/>
      <c r="CH72" s="1232"/>
      <c r="CI72" s="1232"/>
      <c r="CJ72" s="1232"/>
      <c r="CK72" s="1232"/>
      <c r="CL72" s="1232"/>
      <c r="CM72" s="1232"/>
      <c r="CN72" s="1232" t="s">
        <v>565</v>
      </c>
      <c r="CO72" s="1232"/>
      <c r="CP72" s="1232"/>
      <c r="CQ72" s="1232"/>
      <c r="CR72" s="1232"/>
      <c r="CS72" s="1232"/>
      <c r="CT72" s="1232"/>
      <c r="CU72" s="1232"/>
      <c r="CV72" s="1232" t="s">
        <v>566</v>
      </c>
      <c r="CW72" s="1232"/>
      <c r="CX72" s="1232"/>
      <c r="CY72" s="1232"/>
      <c r="CZ72" s="1232"/>
      <c r="DA72" s="1232"/>
      <c r="DB72" s="1232"/>
      <c r="DC72" s="1232"/>
    </row>
    <row r="73" spans="2:107" ht="13.2" x14ac:dyDescent="0.2">
      <c r="B73" s="256"/>
      <c r="G73" s="1238"/>
      <c r="H73" s="1238"/>
      <c r="I73" s="1238"/>
      <c r="J73" s="1238"/>
      <c r="K73" s="1239"/>
      <c r="L73" s="1239"/>
      <c r="M73" s="1239"/>
      <c r="N73" s="1239"/>
      <c r="AM73" s="356"/>
      <c r="AN73" s="1235" t="s">
        <v>604</v>
      </c>
      <c r="AO73" s="1235"/>
      <c r="AP73" s="1235"/>
      <c r="AQ73" s="1235"/>
      <c r="AR73" s="1235"/>
      <c r="AS73" s="1235"/>
      <c r="AT73" s="1235"/>
      <c r="AU73" s="1235"/>
      <c r="AV73" s="1235"/>
      <c r="AW73" s="1235"/>
      <c r="AX73" s="1235"/>
      <c r="AY73" s="1235"/>
      <c r="AZ73" s="1235"/>
      <c r="BA73" s="1235"/>
      <c r="BB73" s="1235" t="s">
        <v>605</v>
      </c>
      <c r="BC73" s="1235"/>
      <c r="BD73" s="1235"/>
      <c r="BE73" s="1235"/>
      <c r="BF73" s="1235"/>
      <c r="BG73" s="1235"/>
      <c r="BH73" s="1235"/>
      <c r="BI73" s="1235"/>
      <c r="BJ73" s="1235"/>
      <c r="BK73" s="1235"/>
      <c r="BL73" s="1235"/>
      <c r="BM73" s="1235"/>
      <c r="BN73" s="1235"/>
      <c r="BO73" s="1235"/>
      <c r="BP73" s="1233"/>
      <c r="BQ73" s="1233"/>
      <c r="BR73" s="1233"/>
      <c r="BS73" s="1233"/>
      <c r="BT73" s="1233"/>
      <c r="BU73" s="1233"/>
      <c r="BV73" s="1233"/>
      <c r="BW73" s="1233"/>
      <c r="BX73" s="1233"/>
      <c r="BY73" s="1233"/>
      <c r="BZ73" s="1233"/>
      <c r="CA73" s="1233"/>
      <c r="CB73" s="1233"/>
      <c r="CC73" s="1233"/>
      <c r="CD73" s="1233"/>
      <c r="CE73" s="1233"/>
      <c r="CF73" s="1233"/>
      <c r="CG73" s="1233"/>
      <c r="CH73" s="1233"/>
      <c r="CI73" s="1233"/>
      <c r="CJ73" s="1233"/>
      <c r="CK73" s="1233"/>
      <c r="CL73" s="1233"/>
      <c r="CM73" s="1233"/>
      <c r="CN73" s="1233"/>
      <c r="CO73" s="1233"/>
      <c r="CP73" s="1233"/>
      <c r="CQ73" s="1233"/>
      <c r="CR73" s="1233"/>
      <c r="CS73" s="1233"/>
      <c r="CT73" s="1233"/>
      <c r="CU73" s="1233"/>
      <c r="CV73" s="1233"/>
      <c r="CW73" s="1233"/>
      <c r="CX73" s="1233"/>
      <c r="CY73" s="1233"/>
      <c r="CZ73" s="1233"/>
      <c r="DA73" s="1233"/>
      <c r="DB73" s="1233"/>
      <c r="DC73" s="1233"/>
    </row>
    <row r="74" spans="2:107" ht="13.2" x14ac:dyDescent="0.2">
      <c r="B74" s="256"/>
      <c r="G74" s="1238"/>
      <c r="H74" s="1238"/>
      <c r="I74" s="1238"/>
      <c r="J74" s="1238"/>
      <c r="K74" s="1239"/>
      <c r="L74" s="1239"/>
      <c r="M74" s="1239"/>
      <c r="N74" s="1239"/>
      <c r="AM74" s="356"/>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3"/>
      <c r="BQ74" s="1233"/>
      <c r="BR74" s="1233"/>
      <c r="BS74" s="1233"/>
      <c r="BT74" s="1233"/>
      <c r="BU74" s="1233"/>
      <c r="BV74" s="1233"/>
      <c r="BW74" s="1233"/>
      <c r="BX74" s="1233"/>
      <c r="BY74" s="1233"/>
      <c r="BZ74" s="1233"/>
      <c r="CA74" s="1233"/>
      <c r="CB74" s="1233"/>
      <c r="CC74" s="1233"/>
      <c r="CD74" s="1233"/>
      <c r="CE74" s="1233"/>
      <c r="CF74" s="1233"/>
      <c r="CG74" s="1233"/>
      <c r="CH74" s="1233"/>
      <c r="CI74" s="1233"/>
      <c r="CJ74" s="1233"/>
      <c r="CK74" s="1233"/>
      <c r="CL74" s="1233"/>
      <c r="CM74" s="1233"/>
      <c r="CN74" s="1233"/>
      <c r="CO74" s="1233"/>
      <c r="CP74" s="1233"/>
      <c r="CQ74" s="1233"/>
      <c r="CR74" s="1233"/>
      <c r="CS74" s="1233"/>
      <c r="CT74" s="1233"/>
      <c r="CU74" s="1233"/>
      <c r="CV74" s="1233"/>
      <c r="CW74" s="1233"/>
      <c r="CX74" s="1233"/>
      <c r="CY74" s="1233"/>
      <c r="CZ74" s="1233"/>
      <c r="DA74" s="1233"/>
      <c r="DB74" s="1233"/>
      <c r="DC74" s="1233"/>
    </row>
    <row r="75" spans="2:107" ht="13.2" x14ac:dyDescent="0.2">
      <c r="B75" s="256"/>
      <c r="G75" s="1238"/>
      <c r="H75" s="1238"/>
      <c r="I75" s="1228"/>
      <c r="J75" s="1228"/>
      <c r="K75" s="1234"/>
      <c r="L75" s="1234"/>
      <c r="M75" s="1234"/>
      <c r="N75" s="1234"/>
      <c r="AM75" s="356"/>
      <c r="AN75" s="1235"/>
      <c r="AO75" s="1235"/>
      <c r="AP75" s="1235"/>
      <c r="AQ75" s="1235"/>
      <c r="AR75" s="1235"/>
      <c r="AS75" s="1235"/>
      <c r="AT75" s="1235"/>
      <c r="AU75" s="1235"/>
      <c r="AV75" s="1235"/>
      <c r="AW75" s="1235"/>
      <c r="AX75" s="1235"/>
      <c r="AY75" s="1235"/>
      <c r="AZ75" s="1235"/>
      <c r="BA75" s="1235"/>
      <c r="BB75" s="1235" t="s">
        <v>609</v>
      </c>
      <c r="BC75" s="1235"/>
      <c r="BD75" s="1235"/>
      <c r="BE75" s="1235"/>
      <c r="BF75" s="1235"/>
      <c r="BG75" s="1235"/>
      <c r="BH75" s="1235"/>
      <c r="BI75" s="1235"/>
      <c r="BJ75" s="1235"/>
      <c r="BK75" s="1235"/>
      <c r="BL75" s="1235"/>
      <c r="BM75" s="1235"/>
      <c r="BN75" s="1235"/>
      <c r="BO75" s="1235"/>
      <c r="BP75" s="1233">
        <v>3.7</v>
      </c>
      <c r="BQ75" s="1233"/>
      <c r="BR75" s="1233"/>
      <c r="BS75" s="1233"/>
      <c r="BT75" s="1233"/>
      <c r="BU75" s="1233"/>
      <c r="BV75" s="1233"/>
      <c r="BW75" s="1233"/>
      <c r="BX75" s="1233">
        <v>4</v>
      </c>
      <c r="BY75" s="1233"/>
      <c r="BZ75" s="1233"/>
      <c r="CA75" s="1233"/>
      <c r="CB75" s="1233"/>
      <c r="CC75" s="1233"/>
      <c r="CD75" s="1233"/>
      <c r="CE75" s="1233"/>
      <c r="CF75" s="1233">
        <v>5.3</v>
      </c>
      <c r="CG75" s="1233"/>
      <c r="CH75" s="1233"/>
      <c r="CI75" s="1233"/>
      <c r="CJ75" s="1233"/>
      <c r="CK75" s="1233"/>
      <c r="CL75" s="1233"/>
      <c r="CM75" s="1233"/>
      <c r="CN75" s="1233">
        <v>5.9</v>
      </c>
      <c r="CO75" s="1233"/>
      <c r="CP75" s="1233"/>
      <c r="CQ75" s="1233"/>
      <c r="CR75" s="1233"/>
      <c r="CS75" s="1233"/>
      <c r="CT75" s="1233"/>
      <c r="CU75" s="1233"/>
      <c r="CV75" s="1233">
        <v>6.2</v>
      </c>
      <c r="CW75" s="1233"/>
      <c r="CX75" s="1233"/>
      <c r="CY75" s="1233"/>
      <c r="CZ75" s="1233"/>
      <c r="DA75" s="1233"/>
      <c r="DB75" s="1233"/>
      <c r="DC75" s="1233"/>
    </row>
    <row r="76" spans="2:107" ht="13.2" x14ac:dyDescent="0.2">
      <c r="B76" s="256"/>
      <c r="G76" s="1238"/>
      <c r="H76" s="1238"/>
      <c r="I76" s="1228"/>
      <c r="J76" s="1228"/>
      <c r="K76" s="1234"/>
      <c r="L76" s="1234"/>
      <c r="M76" s="1234"/>
      <c r="N76" s="1234"/>
      <c r="AM76" s="356"/>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3"/>
      <c r="BQ76" s="1233"/>
      <c r="BR76" s="1233"/>
      <c r="BS76" s="1233"/>
      <c r="BT76" s="1233"/>
      <c r="BU76" s="1233"/>
      <c r="BV76" s="1233"/>
      <c r="BW76" s="1233"/>
      <c r="BX76" s="1233"/>
      <c r="BY76" s="1233"/>
      <c r="BZ76" s="1233"/>
      <c r="CA76" s="1233"/>
      <c r="CB76" s="1233"/>
      <c r="CC76" s="1233"/>
      <c r="CD76" s="1233"/>
      <c r="CE76" s="1233"/>
      <c r="CF76" s="1233"/>
      <c r="CG76" s="1233"/>
      <c r="CH76" s="1233"/>
      <c r="CI76" s="1233"/>
      <c r="CJ76" s="1233"/>
      <c r="CK76" s="1233"/>
      <c r="CL76" s="1233"/>
      <c r="CM76" s="1233"/>
      <c r="CN76" s="1233"/>
      <c r="CO76" s="1233"/>
      <c r="CP76" s="1233"/>
      <c r="CQ76" s="1233"/>
      <c r="CR76" s="1233"/>
      <c r="CS76" s="1233"/>
      <c r="CT76" s="1233"/>
      <c r="CU76" s="1233"/>
      <c r="CV76" s="1233"/>
      <c r="CW76" s="1233"/>
      <c r="CX76" s="1233"/>
      <c r="CY76" s="1233"/>
      <c r="CZ76" s="1233"/>
      <c r="DA76" s="1233"/>
      <c r="DB76" s="1233"/>
      <c r="DC76" s="1233"/>
    </row>
    <row r="77" spans="2:107" ht="13.2" x14ac:dyDescent="0.2">
      <c r="B77" s="256"/>
      <c r="G77" s="1228"/>
      <c r="H77" s="1228"/>
      <c r="I77" s="1228"/>
      <c r="J77" s="1228"/>
      <c r="K77" s="1239"/>
      <c r="L77" s="1239"/>
      <c r="M77" s="1239"/>
      <c r="N77" s="1239"/>
      <c r="AN77" s="1232" t="s">
        <v>607</v>
      </c>
      <c r="AO77" s="1232"/>
      <c r="AP77" s="1232"/>
      <c r="AQ77" s="1232"/>
      <c r="AR77" s="1232"/>
      <c r="AS77" s="1232"/>
      <c r="AT77" s="1232"/>
      <c r="AU77" s="1232"/>
      <c r="AV77" s="1232"/>
      <c r="AW77" s="1232"/>
      <c r="AX77" s="1232"/>
      <c r="AY77" s="1232"/>
      <c r="AZ77" s="1232"/>
      <c r="BA77" s="1232"/>
      <c r="BB77" s="1235" t="s">
        <v>605</v>
      </c>
      <c r="BC77" s="1235"/>
      <c r="BD77" s="1235"/>
      <c r="BE77" s="1235"/>
      <c r="BF77" s="1235"/>
      <c r="BG77" s="1235"/>
      <c r="BH77" s="1235"/>
      <c r="BI77" s="1235"/>
      <c r="BJ77" s="1235"/>
      <c r="BK77" s="1235"/>
      <c r="BL77" s="1235"/>
      <c r="BM77" s="1235"/>
      <c r="BN77" s="1235"/>
      <c r="BO77" s="1235"/>
      <c r="BP77" s="1233">
        <v>0</v>
      </c>
      <c r="BQ77" s="1233"/>
      <c r="BR77" s="1233"/>
      <c r="BS77" s="1233"/>
      <c r="BT77" s="1233"/>
      <c r="BU77" s="1233"/>
      <c r="BV77" s="1233"/>
      <c r="BW77" s="1233"/>
      <c r="BX77" s="1233">
        <v>0</v>
      </c>
      <c r="BY77" s="1233"/>
      <c r="BZ77" s="1233"/>
      <c r="CA77" s="1233"/>
      <c r="CB77" s="1233"/>
      <c r="CC77" s="1233"/>
      <c r="CD77" s="1233"/>
      <c r="CE77" s="1233"/>
      <c r="CF77" s="1233">
        <v>0</v>
      </c>
      <c r="CG77" s="1233"/>
      <c r="CH77" s="1233"/>
      <c r="CI77" s="1233"/>
      <c r="CJ77" s="1233"/>
      <c r="CK77" s="1233"/>
      <c r="CL77" s="1233"/>
      <c r="CM77" s="1233"/>
      <c r="CN77" s="1233">
        <v>0</v>
      </c>
      <c r="CO77" s="1233"/>
      <c r="CP77" s="1233"/>
      <c r="CQ77" s="1233"/>
      <c r="CR77" s="1233"/>
      <c r="CS77" s="1233"/>
      <c r="CT77" s="1233"/>
      <c r="CU77" s="1233"/>
      <c r="CV77" s="1233">
        <v>0</v>
      </c>
      <c r="CW77" s="1233"/>
      <c r="CX77" s="1233"/>
      <c r="CY77" s="1233"/>
      <c r="CZ77" s="1233"/>
      <c r="DA77" s="1233"/>
      <c r="DB77" s="1233"/>
      <c r="DC77" s="1233"/>
    </row>
    <row r="78" spans="2:107" ht="13.2" x14ac:dyDescent="0.2">
      <c r="B78" s="256"/>
      <c r="G78" s="1228"/>
      <c r="H78" s="1228"/>
      <c r="I78" s="1228"/>
      <c r="J78" s="1228"/>
      <c r="K78" s="1239"/>
      <c r="L78" s="1239"/>
      <c r="M78" s="1239"/>
      <c r="N78" s="1239"/>
      <c r="AN78" s="1232"/>
      <c r="AO78" s="1232"/>
      <c r="AP78" s="1232"/>
      <c r="AQ78" s="1232"/>
      <c r="AR78" s="1232"/>
      <c r="AS78" s="1232"/>
      <c r="AT78" s="1232"/>
      <c r="AU78" s="1232"/>
      <c r="AV78" s="1232"/>
      <c r="AW78" s="1232"/>
      <c r="AX78" s="1232"/>
      <c r="AY78" s="1232"/>
      <c r="AZ78" s="1232"/>
      <c r="BA78" s="1232"/>
      <c r="BB78" s="1235"/>
      <c r="BC78" s="1235"/>
      <c r="BD78" s="1235"/>
      <c r="BE78" s="1235"/>
      <c r="BF78" s="1235"/>
      <c r="BG78" s="1235"/>
      <c r="BH78" s="1235"/>
      <c r="BI78" s="1235"/>
      <c r="BJ78" s="1235"/>
      <c r="BK78" s="1235"/>
      <c r="BL78" s="1235"/>
      <c r="BM78" s="1235"/>
      <c r="BN78" s="1235"/>
      <c r="BO78" s="1235"/>
      <c r="BP78" s="1233"/>
      <c r="BQ78" s="1233"/>
      <c r="BR78" s="1233"/>
      <c r="BS78" s="1233"/>
      <c r="BT78" s="1233"/>
      <c r="BU78" s="1233"/>
      <c r="BV78" s="1233"/>
      <c r="BW78" s="1233"/>
      <c r="BX78" s="1233"/>
      <c r="BY78" s="1233"/>
      <c r="BZ78" s="1233"/>
      <c r="CA78" s="1233"/>
      <c r="CB78" s="1233"/>
      <c r="CC78" s="1233"/>
      <c r="CD78" s="1233"/>
      <c r="CE78" s="1233"/>
      <c r="CF78" s="1233"/>
      <c r="CG78" s="1233"/>
      <c r="CH78" s="1233"/>
      <c r="CI78" s="1233"/>
      <c r="CJ78" s="1233"/>
      <c r="CK78" s="1233"/>
      <c r="CL78" s="1233"/>
      <c r="CM78" s="1233"/>
      <c r="CN78" s="1233"/>
      <c r="CO78" s="1233"/>
      <c r="CP78" s="1233"/>
      <c r="CQ78" s="1233"/>
      <c r="CR78" s="1233"/>
      <c r="CS78" s="1233"/>
      <c r="CT78" s="1233"/>
      <c r="CU78" s="1233"/>
      <c r="CV78" s="1233"/>
      <c r="CW78" s="1233"/>
      <c r="CX78" s="1233"/>
      <c r="CY78" s="1233"/>
      <c r="CZ78" s="1233"/>
      <c r="DA78" s="1233"/>
      <c r="DB78" s="1233"/>
      <c r="DC78" s="1233"/>
    </row>
    <row r="79" spans="2:107" ht="13.2" x14ac:dyDescent="0.2">
      <c r="B79" s="256"/>
      <c r="G79" s="1228"/>
      <c r="H79" s="1228"/>
      <c r="I79" s="1237"/>
      <c r="J79" s="1237"/>
      <c r="K79" s="1240"/>
      <c r="L79" s="1240"/>
      <c r="M79" s="1240"/>
      <c r="N79" s="1240"/>
      <c r="AN79" s="1232"/>
      <c r="AO79" s="1232"/>
      <c r="AP79" s="1232"/>
      <c r="AQ79" s="1232"/>
      <c r="AR79" s="1232"/>
      <c r="AS79" s="1232"/>
      <c r="AT79" s="1232"/>
      <c r="AU79" s="1232"/>
      <c r="AV79" s="1232"/>
      <c r="AW79" s="1232"/>
      <c r="AX79" s="1232"/>
      <c r="AY79" s="1232"/>
      <c r="AZ79" s="1232"/>
      <c r="BA79" s="1232"/>
      <c r="BB79" s="1235" t="s">
        <v>609</v>
      </c>
      <c r="BC79" s="1235"/>
      <c r="BD79" s="1235"/>
      <c r="BE79" s="1235"/>
      <c r="BF79" s="1235"/>
      <c r="BG79" s="1235"/>
      <c r="BH79" s="1235"/>
      <c r="BI79" s="1235"/>
      <c r="BJ79" s="1235"/>
      <c r="BK79" s="1235"/>
      <c r="BL79" s="1235"/>
      <c r="BM79" s="1235"/>
      <c r="BN79" s="1235"/>
      <c r="BO79" s="1235"/>
      <c r="BP79" s="1233">
        <v>5.6</v>
      </c>
      <c r="BQ79" s="1233"/>
      <c r="BR79" s="1233"/>
      <c r="BS79" s="1233"/>
      <c r="BT79" s="1233"/>
      <c r="BU79" s="1233"/>
      <c r="BV79" s="1233"/>
      <c r="BW79" s="1233"/>
      <c r="BX79" s="1233">
        <v>5.3</v>
      </c>
      <c r="BY79" s="1233"/>
      <c r="BZ79" s="1233"/>
      <c r="CA79" s="1233"/>
      <c r="CB79" s="1233"/>
      <c r="CC79" s="1233"/>
      <c r="CD79" s="1233"/>
      <c r="CE79" s="1233"/>
      <c r="CF79" s="1233">
        <v>5.8</v>
      </c>
      <c r="CG79" s="1233"/>
      <c r="CH79" s="1233"/>
      <c r="CI79" s="1233"/>
      <c r="CJ79" s="1233"/>
      <c r="CK79" s="1233"/>
      <c r="CL79" s="1233"/>
      <c r="CM79" s="1233"/>
      <c r="CN79" s="1233">
        <v>5.8</v>
      </c>
      <c r="CO79" s="1233"/>
      <c r="CP79" s="1233"/>
      <c r="CQ79" s="1233"/>
      <c r="CR79" s="1233"/>
      <c r="CS79" s="1233"/>
      <c r="CT79" s="1233"/>
      <c r="CU79" s="1233"/>
      <c r="CV79" s="1233">
        <v>6.1</v>
      </c>
      <c r="CW79" s="1233"/>
      <c r="CX79" s="1233"/>
      <c r="CY79" s="1233"/>
      <c r="CZ79" s="1233"/>
      <c r="DA79" s="1233"/>
      <c r="DB79" s="1233"/>
      <c r="DC79" s="1233"/>
    </row>
    <row r="80" spans="2:107" ht="13.2" x14ac:dyDescent="0.2">
      <c r="B80" s="256"/>
      <c r="G80" s="1228"/>
      <c r="H80" s="1228"/>
      <c r="I80" s="1237"/>
      <c r="J80" s="1237"/>
      <c r="K80" s="1240"/>
      <c r="L80" s="1240"/>
      <c r="M80" s="1240"/>
      <c r="N80" s="1240"/>
      <c r="AN80" s="1232"/>
      <c r="AO80" s="1232"/>
      <c r="AP80" s="1232"/>
      <c r="AQ80" s="1232"/>
      <c r="AR80" s="1232"/>
      <c r="AS80" s="1232"/>
      <c r="AT80" s="1232"/>
      <c r="AU80" s="1232"/>
      <c r="AV80" s="1232"/>
      <c r="AW80" s="1232"/>
      <c r="AX80" s="1232"/>
      <c r="AY80" s="1232"/>
      <c r="AZ80" s="1232"/>
      <c r="BA80" s="1232"/>
      <c r="BB80" s="1235"/>
      <c r="BC80" s="1235"/>
      <c r="BD80" s="1235"/>
      <c r="BE80" s="1235"/>
      <c r="BF80" s="1235"/>
      <c r="BG80" s="1235"/>
      <c r="BH80" s="1235"/>
      <c r="BI80" s="1235"/>
      <c r="BJ80" s="1235"/>
      <c r="BK80" s="1235"/>
      <c r="BL80" s="1235"/>
      <c r="BM80" s="1235"/>
      <c r="BN80" s="1235"/>
      <c r="BO80" s="1235"/>
      <c r="BP80" s="1233"/>
      <c r="BQ80" s="1233"/>
      <c r="BR80" s="1233"/>
      <c r="BS80" s="1233"/>
      <c r="BT80" s="1233"/>
      <c r="BU80" s="1233"/>
      <c r="BV80" s="1233"/>
      <c r="BW80" s="1233"/>
      <c r="BX80" s="1233"/>
      <c r="BY80" s="1233"/>
      <c r="BZ80" s="1233"/>
      <c r="CA80" s="1233"/>
      <c r="CB80" s="1233"/>
      <c r="CC80" s="1233"/>
      <c r="CD80" s="1233"/>
      <c r="CE80" s="1233"/>
      <c r="CF80" s="1233"/>
      <c r="CG80" s="1233"/>
      <c r="CH80" s="1233"/>
      <c r="CI80" s="1233"/>
      <c r="CJ80" s="1233"/>
      <c r="CK80" s="1233"/>
      <c r="CL80" s="1233"/>
      <c r="CM80" s="1233"/>
      <c r="CN80" s="1233"/>
      <c r="CO80" s="1233"/>
      <c r="CP80" s="1233"/>
      <c r="CQ80" s="1233"/>
      <c r="CR80" s="1233"/>
      <c r="CS80" s="1233"/>
      <c r="CT80" s="1233"/>
      <c r="CU80" s="1233"/>
      <c r="CV80" s="1233"/>
      <c r="CW80" s="1233"/>
      <c r="CX80" s="1233"/>
      <c r="CY80" s="1233"/>
      <c r="CZ80" s="1233"/>
      <c r="DA80" s="1233"/>
      <c r="DB80" s="1233"/>
      <c r="DC80" s="1233"/>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KTilxvKvvEbu8FQyh6SmSiB8dEgTPQCWrS9LWpuc4h4F+VZkNKh/05LQdvkq6irXctZYo3/iskB8r3SnXloM+w==" saltValue="I9MPIQ3H1fIBeSuEoT2p0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68D0-480A-44EA-ADED-7F82D0B61FF2}">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509</v>
      </c>
    </row>
  </sheetData>
  <sheetProtection algorithmName="SHA-512" hashValue="ibnCjsSPjUf4H+Y9leH6OztW3swRpwqNAVVDPFyhf4av1IM/u0WMzTc6w1zdX7U68YDQT7rW4htkLi8DOcNyDg==" saltValue="z7+/OE6pTn6MK60qyxLI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8A6F5-C18B-43FB-985B-C858631F49B5}">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509</v>
      </c>
    </row>
  </sheetData>
  <sheetProtection algorithmName="SHA-512" hashValue="AE1cLhmhAWZ08hK77/hUkGaiGnsarYZMngHJJ8uFNyj197k7p3z21wvqMbfz2jJeqlJWa13IIjN6yD3FhgzuFg==" saltValue="d/S+Oh3M47XQu9U/w8jO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54</v>
      </c>
      <c r="E2" s="144"/>
      <c r="F2" s="145" t="s">
        <v>559</v>
      </c>
      <c r="G2" s="146"/>
      <c r="H2" s="147"/>
    </row>
    <row r="3" spans="1:8" x14ac:dyDescent="0.2">
      <c r="A3" s="143" t="s">
        <v>552</v>
      </c>
      <c r="B3" s="148"/>
      <c r="C3" s="149"/>
      <c r="D3" s="150">
        <v>308013</v>
      </c>
      <c r="E3" s="151"/>
      <c r="F3" s="152">
        <v>267911</v>
      </c>
      <c r="G3" s="153"/>
      <c r="H3" s="154"/>
    </row>
    <row r="4" spans="1:8" x14ac:dyDescent="0.2">
      <c r="A4" s="155"/>
      <c r="B4" s="156"/>
      <c r="C4" s="157"/>
      <c r="D4" s="158">
        <v>203763</v>
      </c>
      <c r="E4" s="159"/>
      <c r="F4" s="160">
        <v>106425</v>
      </c>
      <c r="G4" s="161"/>
      <c r="H4" s="162"/>
    </row>
    <row r="5" spans="1:8" x14ac:dyDescent="0.2">
      <c r="A5" s="143" t="s">
        <v>554</v>
      </c>
      <c r="B5" s="148"/>
      <c r="C5" s="149"/>
      <c r="D5" s="150">
        <v>259138</v>
      </c>
      <c r="E5" s="151"/>
      <c r="F5" s="152">
        <v>228215</v>
      </c>
      <c r="G5" s="153"/>
      <c r="H5" s="154"/>
    </row>
    <row r="6" spans="1:8" x14ac:dyDescent="0.2">
      <c r="A6" s="155"/>
      <c r="B6" s="156"/>
      <c r="C6" s="157"/>
      <c r="D6" s="158">
        <v>145632</v>
      </c>
      <c r="E6" s="159"/>
      <c r="F6" s="160">
        <v>117571</v>
      </c>
      <c r="G6" s="161"/>
      <c r="H6" s="162"/>
    </row>
    <row r="7" spans="1:8" x14ac:dyDescent="0.2">
      <c r="A7" s="143" t="s">
        <v>555</v>
      </c>
      <c r="B7" s="148"/>
      <c r="C7" s="149"/>
      <c r="D7" s="150">
        <v>276674</v>
      </c>
      <c r="E7" s="151"/>
      <c r="F7" s="152">
        <v>264232</v>
      </c>
      <c r="G7" s="153"/>
      <c r="H7" s="154"/>
    </row>
    <row r="8" spans="1:8" x14ac:dyDescent="0.2">
      <c r="A8" s="155"/>
      <c r="B8" s="156"/>
      <c r="C8" s="157"/>
      <c r="D8" s="158">
        <v>190195</v>
      </c>
      <c r="E8" s="159"/>
      <c r="F8" s="160">
        <v>133959</v>
      </c>
      <c r="G8" s="161"/>
      <c r="H8" s="162"/>
    </row>
    <row r="9" spans="1:8" x14ac:dyDescent="0.2">
      <c r="A9" s="143" t="s">
        <v>556</v>
      </c>
      <c r="B9" s="148"/>
      <c r="C9" s="149"/>
      <c r="D9" s="150">
        <v>331505</v>
      </c>
      <c r="E9" s="151"/>
      <c r="F9" s="152">
        <v>263613</v>
      </c>
      <c r="G9" s="153"/>
      <c r="H9" s="154"/>
    </row>
    <row r="10" spans="1:8" x14ac:dyDescent="0.2">
      <c r="A10" s="155"/>
      <c r="B10" s="156"/>
      <c r="C10" s="157"/>
      <c r="D10" s="158">
        <v>210760</v>
      </c>
      <c r="E10" s="159"/>
      <c r="F10" s="160">
        <v>128823</v>
      </c>
      <c r="G10" s="161"/>
      <c r="H10" s="162"/>
    </row>
    <row r="11" spans="1:8" x14ac:dyDescent="0.2">
      <c r="A11" s="143" t="s">
        <v>557</v>
      </c>
      <c r="B11" s="148"/>
      <c r="C11" s="149"/>
      <c r="D11" s="150">
        <v>205575</v>
      </c>
      <c r="E11" s="151"/>
      <c r="F11" s="152">
        <v>330026</v>
      </c>
      <c r="G11" s="153"/>
      <c r="H11" s="154"/>
    </row>
    <row r="12" spans="1:8" x14ac:dyDescent="0.2">
      <c r="A12" s="155"/>
      <c r="B12" s="156"/>
      <c r="C12" s="163"/>
      <c r="D12" s="158">
        <v>88653</v>
      </c>
      <c r="E12" s="159"/>
      <c r="F12" s="160">
        <v>141075</v>
      </c>
      <c r="G12" s="161"/>
      <c r="H12" s="162"/>
    </row>
    <row r="13" spans="1:8" x14ac:dyDescent="0.2">
      <c r="A13" s="143"/>
      <c r="B13" s="148"/>
      <c r="C13" s="149"/>
      <c r="D13" s="150">
        <v>276181</v>
      </c>
      <c r="E13" s="151"/>
      <c r="F13" s="152">
        <v>270799</v>
      </c>
      <c r="G13" s="164"/>
      <c r="H13" s="154"/>
    </row>
    <row r="14" spans="1:8" x14ac:dyDescent="0.2">
      <c r="A14" s="155"/>
      <c r="B14" s="156"/>
      <c r="C14" s="157"/>
      <c r="D14" s="158">
        <v>167801</v>
      </c>
      <c r="E14" s="159"/>
      <c r="F14" s="160">
        <v>125571</v>
      </c>
      <c r="G14" s="161"/>
      <c r="H14" s="162"/>
    </row>
    <row r="17" spans="1:11" x14ac:dyDescent="0.2">
      <c r="A17" s="139" t="s">
        <v>55</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56</v>
      </c>
      <c r="B19" s="165">
        <f>ROUND(VALUE(SUBSTITUTE(実質収支比率等に係る経年分析!F$48,"▲","-")),2)</f>
        <v>14.29</v>
      </c>
      <c r="C19" s="165">
        <f>ROUND(VALUE(SUBSTITUTE(実質収支比率等に係る経年分析!G$48,"▲","-")),2)</f>
        <v>11.01</v>
      </c>
      <c r="D19" s="165">
        <f>ROUND(VALUE(SUBSTITUTE(実質収支比率等に係る経年分析!H$48,"▲","-")),2)</f>
        <v>17.690000000000001</v>
      </c>
      <c r="E19" s="165">
        <f>ROUND(VALUE(SUBSTITUTE(実質収支比率等に係る経年分析!I$48,"▲","-")),2)</f>
        <v>18.97</v>
      </c>
      <c r="F19" s="165">
        <f>ROUND(VALUE(SUBSTITUTE(実質収支比率等に係る経年分析!J$48,"▲","-")),2)</f>
        <v>25.24</v>
      </c>
    </row>
    <row r="20" spans="1:11" x14ac:dyDescent="0.2">
      <c r="A20" s="165" t="s">
        <v>57</v>
      </c>
      <c r="B20" s="165">
        <f>ROUND(VALUE(SUBSTITUTE(実質収支比率等に係る経年分析!F$47,"▲","-")),2)</f>
        <v>75.94</v>
      </c>
      <c r="C20" s="165">
        <f>ROUND(VALUE(SUBSTITUTE(実質収支比率等に係る経年分析!G$47,"▲","-")),2)</f>
        <v>67.2</v>
      </c>
      <c r="D20" s="165">
        <f>ROUND(VALUE(SUBSTITUTE(実質収支比率等に係る経年分析!H$47,"▲","-")),2)</f>
        <v>68.260000000000005</v>
      </c>
      <c r="E20" s="165">
        <f>ROUND(VALUE(SUBSTITUTE(実質収支比率等に係る経年分析!I$47,"▲","-")),2)</f>
        <v>65.02</v>
      </c>
      <c r="F20" s="165">
        <f>ROUND(VALUE(SUBSTITUTE(実質収支比率等に係る経年分析!J$47,"▲","-")),2)</f>
        <v>59.19</v>
      </c>
    </row>
    <row r="21" spans="1:11" x14ac:dyDescent="0.2">
      <c r="A21" s="165" t="s">
        <v>58</v>
      </c>
      <c r="B21" s="165">
        <f>IF(ISNUMBER(VALUE(SUBSTITUTE(実質収支比率等に係る経年分析!F$49,"▲","-"))),ROUND(VALUE(SUBSTITUTE(実質収支比率等に係る経年分析!F$49,"▲","-")),2),NA())</f>
        <v>-52.61</v>
      </c>
      <c r="C21" s="165">
        <f>IF(ISNUMBER(VALUE(SUBSTITUTE(実質収支比率等に係る経年分析!G$49,"▲","-"))),ROUND(VALUE(SUBSTITUTE(実質収支比率等に係る経年分析!G$49,"▲","-")),2),NA())</f>
        <v>-10.62</v>
      </c>
      <c r="D21" s="165">
        <f>IF(ISNUMBER(VALUE(SUBSTITUTE(実質収支比率等に係る経年分析!H$49,"▲","-"))),ROUND(VALUE(SUBSTITUTE(実質収支比率等に係る経年分析!H$49,"▲","-")),2),NA())</f>
        <v>7.34</v>
      </c>
      <c r="E21" s="165">
        <f>IF(ISNUMBER(VALUE(SUBSTITUTE(実質収支比率等に係る経年分析!I$49,"▲","-"))),ROUND(VALUE(SUBSTITUTE(実質収支比率等に係る経年分析!I$49,"▲","-")),2),NA())</f>
        <v>2.82</v>
      </c>
      <c r="F21" s="165">
        <f>IF(ISNUMBER(VALUE(SUBSTITUTE(実質収支比率等に係る経年分析!J$49,"▲","-"))),ROUND(VALUE(SUBSTITUTE(実質収支比率等に係る経年分析!J$49,"▲","-")),2),NA())</f>
        <v>8.61</v>
      </c>
    </row>
    <row r="24" spans="1:11" x14ac:dyDescent="0.2">
      <c r="A24" s="139" t="s">
        <v>59</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60</v>
      </c>
      <c r="C26" s="166" t="s">
        <v>61</v>
      </c>
      <c r="D26" s="166" t="s">
        <v>60</v>
      </c>
      <c r="E26" s="166" t="s">
        <v>61</v>
      </c>
      <c r="F26" s="166" t="s">
        <v>60</v>
      </c>
      <c r="G26" s="166" t="s">
        <v>61</v>
      </c>
      <c r="H26" s="166" t="s">
        <v>60</v>
      </c>
      <c r="I26" s="166" t="s">
        <v>61</v>
      </c>
      <c r="J26" s="166" t="s">
        <v>60</v>
      </c>
      <c r="K26" s="166" t="s">
        <v>61</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池田町農業集落排水事業特別会計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池田町下水道事業特別会計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池田町簡易水道特別会計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池田町後期高齢者医療特別会計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2">
      <c r="A33" s="166" t="str">
        <f>IF(連結実質赤字比率に係る赤字・黒字の構成分析!C$37="",NA(),連結実質赤字比率に係る赤字・黒字の構成分析!C$37)</f>
        <v>池田町国民健康保険特別会計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0.38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0.38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7.0000000000000007E-2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0.56000000000000005</v>
      </c>
    </row>
    <row r="34" spans="1:16" x14ac:dyDescent="0.2">
      <c r="A34" s="166" t="str">
        <f>IF(連結実質赤字比率に係る赤字・黒字の構成分析!C$36="",NA(),連結実質赤字比率に係る赤字・黒字の構成分析!C$36)</f>
        <v>池田町国民健康保健診療施設特別会計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0.73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0.59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0.77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0.68</v>
      </c>
    </row>
    <row r="35" spans="1:16" x14ac:dyDescent="0.2">
      <c r="A35" s="166" t="str">
        <f>IF(連結実質赤字比率に係る赤字・黒字の構成分析!C$35="",NA(),連結実質赤字比率に係る赤字・黒字の構成分析!C$35)</f>
        <v>池田町介護保険特別会計（保険事業勘定）</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0.54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0.94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1.26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1.64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1.94</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14.28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11.01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17.68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18.97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25.23</v>
      </c>
    </row>
    <row r="39" spans="1:16" x14ac:dyDescent="0.2">
      <c r="A39" s="139" t="s">
        <v>62</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63</v>
      </c>
      <c r="C41" s="167"/>
      <c r="D41" s="167" t="s">
        <v>64</v>
      </c>
      <c r="E41" s="167" t="s">
        <v>63</v>
      </c>
      <c r="F41" s="167"/>
      <c r="G41" s="167" t="s">
        <v>64</v>
      </c>
      <c r="H41" s="167" t="s">
        <v>63</v>
      </c>
      <c r="I41" s="167"/>
      <c r="J41" s="167" t="s">
        <v>64</v>
      </c>
      <c r="K41" s="167" t="s">
        <v>63</v>
      </c>
      <c r="L41" s="167"/>
      <c r="M41" s="167" t="s">
        <v>64</v>
      </c>
      <c r="N41" s="167" t="s">
        <v>63</v>
      </c>
      <c r="O41" s="167"/>
      <c r="P41" s="167" t="s">
        <v>64</v>
      </c>
    </row>
    <row r="42" spans="1:16" x14ac:dyDescent="0.2">
      <c r="A42" s="167" t="s">
        <v>65</v>
      </c>
      <c r="B42" s="167"/>
      <c r="C42" s="167"/>
      <c r="D42" s="167">
        <f>'実質公債費比率（分子）の構造'!K$52</f>
        <v>393</v>
      </c>
      <c r="E42" s="167"/>
      <c r="F42" s="167"/>
      <c r="G42" s="167">
        <f>'実質公債費比率（分子）の構造'!L$52</f>
        <v>446</v>
      </c>
      <c r="H42" s="167"/>
      <c r="I42" s="167"/>
      <c r="J42" s="167">
        <f>'実質公債費比率（分子）の構造'!M$52</f>
        <v>442</v>
      </c>
      <c r="K42" s="167"/>
      <c r="L42" s="167"/>
      <c r="M42" s="167">
        <f>'実質公債費比率（分子）の構造'!N$52</f>
        <v>455</v>
      </c>
      <c r="N42" s="167"/>
      <c r="O42" s="167"/>
      <c r="P42" s="167">
        <f>'実質公債費比率（分子）の構造'!O$52</f>
        <v>474</v>
      </c>
    </row>
    <row r="43" spans="1:16" x14ac:dyDescent="0.2">
      <c r="A43" s="167" t="s">
        <v>66</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67</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68</v>
      </c>
      <c r="B45" s="167">
        <f>'実質公債費比率（分子）の構造'!K$49</f>
        <v>8</v>
      </c>
      <c r="C45" s="167"/>
      <c r="D45" s="167"/>
      <c r="E45" s="167">
        <f>'実質公債費比率（分子）の構造'!L$49</f>
        <v>11</v>
      </c>
      <c r="F45" s="167"/>
      <c r="G45" s="167"/>
      <c r="H45" s="167">
        <f>'実質公債費比率（分子）の構造'!M$49</f>
        <v>13</v>
      </c>
      <c r="I45" s="167"/>
      <c r="J45" s="167"/>
      <c r="K45" s="167">
        <f>'実質公債費比率（分子）の構造'!N$49</f>
        <v>12</v>
      </c>
      <c r="L45" s="167"/>
      <c r="M45" s="167"/>
      <c r="N45" s="167">
        <f>'実質公債費比率（分子）の構造'!O$49</f>
        <v>13</v>
      </c>
      <c r="O45" s="167"/>
      <c r="P45" s="167"/>
    </row>
    <row r="46" spans="1:16" x14ac:dyDescent="0.2">
      <c r="A46" s="167" t="s">
        <v>69</v>
      </c>
      <c r="B46" s="167">
        <f>'実質公債費比率（分子）の構造'!K$48</f>
        <v>123</v>
      </c>
      <c r="C46" s="167"/>
      <c r="D46" s="167"/>
      <c r="E46" s="167">
        <f>'実質公債費比率（分子）の構造'!L$48</f>
        <v>131</v>
      </c>
      <c r="F46" s="167"/>
      <c r="G46" s="167"/>
      <c r="H46" s="167">
        <f>'実質公債費比率（分子）の構造'!M$48</f>
        <v>132</v>
      </c>
      <c r="I46" s="167"/>
      <c r="J46" s="167"/>
      <c r="K46" s="167">
        <f>'実質公債費比率（分子）の構造'!N$48</f>
        <v>136</v>
      </c>
      <c r="L46" s="167"/>
      <c r="M46" s="167"/>
      <c r="N46" s="167">
        <f>'実質公債費比率（分子）の構造'!O$48</f>
        <v>144</v>
      </c>
      <c r="O46" s="167"/>
      <c r="P46" s="167"/>
    </row>
    <row r="47" spans="1:16" x14ac:dyDescent="0.2">
      <c r="A47" s="167" t="s">
        <v>70</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71</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72</v>
      </c>
      <c r="B49" s="167">
        <f>'実質公債費比率（分子）の構造'!K$45</f>
        <v>326</v>
      </c>
      <c r="C49" s="167"/>
      <c r="D49" s="167"/>
      <c r="E49" s="167">
        <f>'実質公債費比率（分子）の構造'!L$45</f>
        <v>384</v>
      </c>
      <c r="F49" s="167"/>
      <c r="G49" s="167"/>
      <c r="H49" s="167">
        <f>'実質公債費比率（分子）の構造'!M$45</f>
        <v>395</v>
      </c>
      <c r="I49" s="167"/>
      <c r="J49" s="167"/>
      <c r="K49" s="167">
        <f>'実質公債費比率（分子）の構造'!N$45</f>
        <v>406</v>
      </c>
      <c r="L49" s="167"/>
      <c r="M49" s="167"/>
      <c r="N49" s="167">
        <f>'実質公債費比率（分子）の構造'!O$45</f>
        <v>433</v>
      </c>
      <c r="O49" s="167"/>
      <c r="P49" s="167"/>
    </row>
    <row r="50" spans="1:16" x14ac:dyDescent="0.2">
      <c r="A50" s="167" t="s">
        <v>73</v>
      </c>
      <c r="B50" s="167" t="e">
        <f>NA()</f>
        <v>#N/A</v>
      </c>
      <c r="C50" s="167">
        <f>IF(ISNUMBER('実質公債費比率（分子）の構造'!K$53),'実質公債費比率（分子）の構造'!K$53,NA())</f>
        <v>64</v>
      </c>
      <c r="D50" s="167" t="e">
        <f>NA()</f>
        <v>#N/A</v>
      </c>
      <c r="E50" s="167" t="e">
        <f>NA()</f>
        <v>#N/A</v>
      </c>
      <c r="F50" s="167">
        <f>IF(ISNUMBER('実質公債費比率（分子）の構造'!L$53),'実質公債費比率（分子）の構造'!L$53,NA())</f>
        <v>80</v>
      </c>
      <c r="G50" s="167" t="e">
        <f>NA()</f>
        <v>#N/A</v>
      </c>
      <c r="H50" s="167" t="e">
        <f>NA()</f>
        <v>#N/A</v>
      </c>
      <c r="I50" s="167">
        <f>IF(ISNUMBER('実質公債費比率（分子）の構造'!M$53),'実質公債費比率（分子）の構造'!M$53,NA())</f>
        <v>98</v>
      </c>
      <c r="J50" s="167" t="e">
        <f>NA()</f>
        <v>#N/A</v>
      </c>
      <c r="K50" s="167" t="e">
        <f>NA()</f>
        <v>#N/A</v>
      </c>
      <c r="L50" s="167">
        <f>IF(ISNUMBER('実質公債費比率（分子）の構造'!N$53),'実質公債費比率（分子）の構造'!N$53,NA())</f>
        <v>99</v>
      </c>
      <c r="M50" s="167" t="e">
        <f>NA()</f>
        <v>#N/A</v>
      </c>
      <c r="N50" s="167" t="e">
        <f>NA()</f>
        <v>#N/A</v>
      </c>
      <c r="O50" s="167">
        <f>IF(ISNUMBER('実質公債費比率（分子）の構造'!O$53),'実質公債費比率（分子）の構造'!O$53,NA())</f>
        <v>116</v>
      </c>
      <c r="P50" s="167" t="e">
        <f>NA()</f>
        <v>#N/A</v>
      </c>
    </row>
    <row r="53" spans="1:16" x14ac:dyDescent="0.2">
      <c r="A53" s="139" t="s">
        <v>74</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75</v>
      </c>
      <c r="C55" s="166"/>
      <c r="D55" s="166" t="s">
        <v>76</v>
      </c>
      <c r="E55" s="166" t="s">
        <v>75</v>
      </c>
      <c r="F55" s="166"/>
      <c r="G55" s="166" t="s">
        <v>76</v>
      </c>
      <c r="H55" s="166" t="s">
        <v>75</v>
      </c>
      <c r="I55" s="166"/>
      <c r="J55" s="166" t="s">
        <v>76</v>
      </c>
      <c r="K55" s="166" t="s">
        <v>75</v>
      </c>
      <c r="L55" s="166"/>
      <c r="M55" s="166" t="s">
        <v>76</v>
      </c>
      <c r="N55" s="166" t="s">
        <v>75</v>
      </c>
      <c r="O55" s="166"/>
      <c r="P55" s="166" t="s">
        <v>76</v>
      </c>
    </row>
    <row r="56" spans="1:16" x14ac:dyDescent="0.2">
      <c r="A56" s="166" t="s">
        <v>43</v>
      </c>
      <c r="B56" s="166"/>
      <c r="C56" s="166"/>
      <c r="D56" s="166">
        <f>'将来負担比率（分子）の構造'!I$52</f>
        <v>4062</v>
      </c>
      <c r="E56" s="166"/>
      <c r="F56" s="166"/>
      <c r="G56" s="166">
        <f>'将来負担比率（分子）の構造'!J$52</f>
        <v>3874</v>
      </c>
      <c r="H56" s="166"/>
      <c r="I56" s="166"/>
      <c r="J56" s="166">
        <f>'将来負担比率（分子）の構造'!K$52</f>
        <v>3887</v>
      </c>
      <c r="K56" s="166"/>
      <c r="L56" s="166"/>
      <c r="M56" s="166">
        <f>'将来負担比率（分子）の構造'!L$52</f>
        <v>3960</v>
      </c>
      <c r="N56" s="166"/>
      <c r="O56" s="166"/>
      <c r="P56" s="166">
        <f>'将来負担比率（分子）の構造'!M$52</f>
        <v>3754</v>
      </c>
    </row>
    <row r="57" spans="1:16" x14ac:dyDescent="0.2">
      <c r="A57" s="166" t="s">
        <v>42</v>
      </c>
      <c r="B57" s="166"/>
      <c r="C57" s="166"/>
      <c r="D57" s="166" t="str">
        <f>'将来負担比率（分子）の構造'!I$51</f>
        <v>-</v>
      </c>
      <c r="E57" s="166"/>
      <c r="F57" s="166"/>
      <c r="G57" s="166" t="str">
        <f>'将来負担比率（分子）の構造'!J$51</f>
        <v>-</v>
      </c>
      <c r="H57" s="166"/>
      <c r="I57" s="166"/>
      <c r="J57" s="166">
        <f>'将来負担比率（分子）の構造'!K$51</f>
        <v>34</v>
      </c>
      <c r="K57" s="166"/>
      <c r="L57" s="166"/>
      <c r="M57" s="166">
        <f>'将来負担比率（分子）の構造'!L$51</f>
        <v>85</v>
      </c>
      <c r="N57" s="166"/>
      <c r="O57" s="166"/>
      <c r="P57" s="166">
        <f>'将来負担比率（分子）の構造'!M$51</f>
        <v>71</v>
      </c>
    </row>
    <row r="58" spans="1:16" x14ac:dyDescent="0.2">
      <c r="A58" s="166" t="s">
        <v>41</v>
      </c>
      <c r="B58" s="166"/>
      <c r="C58" s="166"/>
      <c r="D58" s="166">
        <f>'将来負担比率（分子）の構造'!I$50</f>
        <v>3206</v>
      </c>
      <c r="E58" s="166"/>
      <c r="F58" s="166"/>
      <c r="G58" s="166">
        <f>'将来負担比率（分子）の構造'!J$50</f>
        <v>3218</v>
      </c>
      <c r="H58" s="166"/>
      <c r="I58" s="166"/>
      <c r="J58" s="166">
        <f>'将来負担比率（分子）の構造'!K$50</f>
        <v>3240</v>
      </c>
      <c r="K58" s="166"/>
      <c r="L58" s="166"/>
      <c r="M58" s="166">
        <f>'将来負担比率（分子）の構造'!L$50</f>
        <v>3367</v>
      </c>
      <c r="N58" s="166"/>
      <c r="O58" s="166"/>
      <c r="P58" s="166">
        <f>'将来負担比率（分子）の構造'!M$50</f>
        <v>3498</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593</v>
      </c>
      <c r="C62" s="166"/>
      <c r="D62" s="166"/>
      <c r="E62" s="166">
        <f>'将来負担比率（分子）の構造'!J$45</f>
        <v>609</v>
      </c>
      <c r="F62" s="166"/>
      <c r="G62" s="166"/>
      <c r="H62" s="166">
        <f>'将来負担比率（分子）の構造'!K$45</f>
        <v>604</v>
      </c>
      <c r="I62" s="166"/>
      <c r="J62" s="166"/>
      <c r="K62" s="166">
        <f>'将来負担比率（分子）の構造'!L$45</f>
        <v>615</v>
      </c>
      <c r="L62" s="166"/>
      <c r="M62" s="166"/>
      <c r="N62" s="166">
        <f>'将来負担比率（分子）の構造'!M$45</f>
        <v>589</v>
      </c>
      <c r="O62" s="166"/>
      <c r="P62" s="166"/>
    </row>
    <row r="63" spans="1:16" x14ac:dyDescent="0.2">
      <c r="A63" s="166" t="s">
        <v>34</v>
      </c>
      <c r="B63" s="166">
        <f>'将来負担比率（分子）の構造'!I$44</f>
        <v>101</v>
      </c>
      <c r="C63" s="166"/>
      <c r="D63" s="166"/>
      <c r="E63" s="166">
        <f>'将来負担比率（分子）の構造'!J$44</f>
        <v>100</v>
      </c>
      <c r="F63" s="166"/>
      <c r="G63" s="166"/>
      <c r="H63" s="166">
        <f>'将来負担比率（分子）の構造'!K$44</f>
        <v>128</v>
      </c>
      <c r="I63" s="166"/>
      <c r="J63" s="166"/>
      <c r="K63" s="166">
        <f>'将来負担比率（分子）の構造'!L$44</f>
        <v>254</v>
      </c>
      <c r="L63" s="166"/>
      <c r="M63" s="166"/>
      <c r="N63" s="166">
        <f>'将来負担比率（分子）の構造'!M$44</f>
        <v>246</v>
      </c>
      <c r="O63" s="166"/>
      <c r="P63" s="166"/>
    </row>
    <row r="64" spans="1:16" x14ac:dyDescent="0.2">
      <c r="A64" s="166" t="s">
        <v>33</v>
      </c>
      <c r="B64" s="166">
        <f>'将来負担比率（分子）の構造'!I$43</f>
        <v>1194</v>
      </c>
      <c r="C64" s="166"/>
      <c r="D64" s="166"/>
      <c r="E64" s="166">
        <f>'将来負担比率（分子）の構造'!J$43</f>
        <v>1137</v>
      </c>
      <c r="F64" s="166"/>
      <c r="G64" s="166"/>
      <c r="H64" s="166">
        <f>'将来負担比率（分子）の構造'!K$43</f>
        <v>1096</v>
      </c>
      <c r="I64" s="166"/>
      <c r="J64" s="166"/>
      <c r="K64" s="166">
        <f>'将来負担比率（分子）の構造'!L$43</f>
        <v>1087</v>
      </c>
      <c r="L64" s="166"/>
      <c r="M64" s="166"/>
      <c r="N64" s="166">
        <f>'将来負担比率（分子）の構造'!M$43</f>
        <v>1116</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3283</v>
      </c>
      <c r="C66" s="166"/>
      <c r="D66" s="166"/>
      <c r="E66" s="166">
        <f>'将来負担比率（分子）の構造'!J$41</f>
        <v>3145</v>
      </c>
      <c r="F66" s="166"/>
      <c r="G66" s="166"/>
      <c r="H66" s="166">
        <f>'将来負担比率（分子）の構造'!K$41</f>
        <v>3214</v>
      </c>
      <c r="I66" s="166"/>
      <c r="J66" s="166"/>
      <c r="K66" s="166">
        <f>'将来負担比率（分子）の構造'!L$41</f>
        <v>3385</v>
      </c>
      <c r="L66" s="166"/>
      <c r="M66" s="166"/>
      <c r="N66" s="166">
        <f>'将来負担比率（分子）の構造'!M$41</f>
        <v>3089</v>
      </c>
      <c r="O66" s="166"/>
      <c r="P66" s="166"/>
    </row>
    <row r="67" spans="1:16" x14ac:dyDescent="0.2">
      <c r="A67" s="166" t="s">
        <v>77</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78</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79</v>
      </c>
      <c r="B72" s="170">
        <f>基金残高に係る経年分析!F55</f>
        <v>1334</v>
      </c>
      <c r="C72" s="170">
        <f>基金残高に係る経年分析!G55</f>
        <v>1345</v>
      </c>
      <c r="D72" s="170">
        <f>基金残高に係る経年分析!H55</f>
        <v>1357</v>
      </c>
    </row>
    <row r="73" spans="1:16" x14ac:dyDescent="0.2">
      <c r="A73" s="169" t="s">
        <v>80</v>
      </c>
      <c r="B73" s="170">
        <f>基金残高に係る経年分析!F56</f>
        <v>266</v>
      </c>
      <c r="C73" s="170">
        <f>基金残高に係る経年分析!G56</f>
        <v>271</v>
      </c>
      <c r="D73" s="170">
        <f>基金残高に係る経年分析!H56</f>
        <v>274</v>
      </c>
    </row>
    <row r="74" spans="1:16" x14ac:dyDescent="0.2">
      <c r="A74" s="169" t="s">
        <v>81</v>
      </c>
      <c r="B74" s="170">
        <f>基金残高に係る経年分析!F57</f>
        <v>1498</v>
      </c>
      <c r="C74" s="170">
        <f>基金残高に係る経年分析!G57</f>
        <v>1609</v>
      </c>
      <c r="D74" s="170">
        <f>基金残高に係る経年分析!H57</f>
        <v>1726</v>
      </c>
    </row>
  </sheetData>
  <sheetProtection algorithmName="SHA-512" hashValue="PuE/heOt7LJxE2A8gUTwaTnfVUaz1XpTrjufdF3PlyAlKNxcD1QxiM3St/Ua1TM7MPbtwQd046oUi1BORkGJPQ==" saltValue="eWWB6YyfYBRzeVrpCRMt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218</v>
      </c>
      <c r="DI1" s="727"/>
      <c r="DJ1" s="727"/>
      <c r="DK1" s="727"/>
      <c r="DL1" s="727"/>
      <c r="DM1" s="727"/>
      <c r="DN1" s="728"/>
      <c r="DO1" s="205"/>
      <c r="DP1" s="726" t="s">
        <v>219</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2">
      <c r="B2" s="206" t="s">
        <v>220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8" t="s">
        <v>221</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222</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223</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224</v>
      </c>
      <c r="S4" s="689"/>
      <c r="T4" s="689"/>
      <c r="U4" s="689"/>
      <c r="V4" s="689"/>
      <c r="W4" s="689"/>
      <c r="X4" s="689"/>
      <c r="Y4" s="690"/>
      <c r="Z4" s="688" t="s">
        <v>225</v>
      </c>
      <c r="AA4" s="689"/>
      <c r="AB4" s="689"/>
      <c r="AC4" s="690"/>
      <c r="AD4" s="688" t="s">
        <v>226</v>
      </c>
      <c r="AE4" s="689"/>
      <c r="AF4" s="689"/>
      <c r="AG4" s="689"/>
      <c r="AH4" s="689"/>
      <c r="AI4" s="689"/>
      <c r="AJ4" s="689"/>
      <c r="AK4" s="690"/>
      <c r="AL4" s="688" t="s">
        <v>225</v>
      </c>
      <c r="AM4" s="689"/>
      <c r="AN4" s="689"/>
      <c r="AO4" s="690"/>
      <c r="AP4" s="729" t="s">
        <v>227</v>
      </c>
      <c r="AQ4" s="729"/>
      <c r="AR4" s="729"/>
      <c r="AS4" s="729"/>
      <c r="AT4" s="729"/>
      <c r="AU4" s="729"/>
      <c r="AV4" s="729"/>
      <c r="AW4" s="729"/>
      <c r="AX4" s="729"/>
      <c r="AY4" s="729"/>
      <c r="AZ4" s="729"/>
      <c r="BA4" s="729"/>
      <c r="BB4" s="729"/>
      <c r="BC4" s="729"/>
      <c r="BD4" s="729"/>
      <c r="BE4" s="729"/>
      <c r="BF4" s="729"/>
      <c r="BG4" s="729" t="s">
        <v>228</v>
      </c>
      <c r="BH4" s="729"/>
      <c r="BI4" s="729"/>
      <c r="BJ4" s="729"/>
      <c r="BK4" s="729"/>
      <c r="BL4" s="729"/>
      <c r="BM4" s="729"/>
      <c r="BN4" s="729"/>
      <c r="BO4" s="729" t="s">
        <v>225</v>
      </c>
      <c r="BP4" s="729"/>
      <c r="BQ4" s="729"/>
      <c r="BR4" s="729"/>
      <c r="BS4" s="729" t="s">
        <v>229</v>
      </c>
      <c r="BT4" s="729"/>
      <c r="BU4" s="729"/>
      <c r="BV4" s="729"/>
      <c r="BW4" s="729"/>
      <c r="BX4" s="729"/>
      <c r="BY4" s="729"/>
      <c r="BZ4" s="729"/>
      <c r="CA4" s="729"/>
      <c r="CB4" s="729"/>
      <c r="CD4" s="688" t="s">
        <v>230</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231</v>
      </c>
      <c r="C5" s="686"/>
      <c r="D5" s="686"/>
      <c r="E5" s="686"/>
      <c r="F5" s="686"/>
      <c r="G5" s="686"/>
      <c r="H5" s="686"/>
      <c r="I5" s="686"/>
      <c r="J5" s="686"/>
      <c r="K5" s="686"/>
      <c r="L5" s="686"/>
      <c r="M5" s="686"/>
      <c r="N5" s="686"/>
      <c r="O5" s="686"/>
      <c r="P5" s="686"/>
      <c r="Q5" s="687"/>
      <c r="R5" s="682">
        <v>247026</v>
      </c>
      <c r="S5" s="683"/>
      <c r="T5" s="683"/>
      <c r="U5" s="683"/>
      <c r="V5" s="683"/>
      <c r="W5" s="683"/>
      <c r="X5" s="683"/>
      <c r="Y5" s="711"/>
      <c r="Z5" s="724">
        <v>6.2</v>
      </c>
      <c r="AA5" s="724"/>
      <c r="AB5" s="724"/>
      <c r="AC5" s="724"/>
      <c r="AD5" s="725">
        <v>247026</v>
      </c>
      <c r="AE5" s="725"/>
      <c r="AF5" s="725"/>
      <c r="AG5" s="725"/>
      <c r="AH5" s="725"/>
      <c r="AI5" s="725"/>
      <c r="AJ5" s="725"/>
      <c r="AK5" s="725"/>
      <c r="AL5" s="712">
        <v>11</v>
      </c>
      <c r="AM5" s="697"/>
      <c r="AN5" s="697"/>
      <c r="AO5" s="713"/>
      <c r="AP5" s="685" t="s">
        <v>232</v>
      </c>
      <c r="AQ5" s="686"/>
      <c r="AR5" s="686"/>
      <c r="AS5" s="686"/>
      <c r="AT5" s="686"/>
      <c r="AU5" s="686"/>
      <c r="AV5" s="686"/>
      <c r="AW5" s="686"/>
      <c r="AX5" s="686"/>
      <c r="AY5" s="686"/>
      <c r="AZ5" s="686"/>
      <c r="BA5" s="686"/>
      <c r="BB5" s="686"/>
      <c r="BC5" s="686"/>
      <c r="BD5" s="686"/>
      <c r="BE5" s="686"/>
      <c r="BF5" s="687"/>
      <c r="BG5" s="635">
        <v>243049</v>
      </c>
      <c r="BH5" s="636"/>
      <c r="BI5" s="636"/>
      <c r="BJ5" s="636"/>
      <c r="BK5" s="636"/>
      <c r="BL5" s="636"/>
      <c r="BM5" s="636"/>
      <c r="BN5" s="637"/>
      <c r="BO5" s="661">
        <v>98.4</v>
      </c>
      <c r="BP5" s="661"/>
      <c r="BQ5" s="661"/>
      <c r="BR5" s="661"/>
      <c r="BS5" s="662">
        <v>4840</v>
      </c>
      <c r="BT5" s="662"/>
      <c r="BU5" s="662"/>
      <c r="BV5" s="662"/>
      <c r="BW5" s="662"/>
      <c r="BX5" s="662"/>
      <c r="BY5" s="662"/>
      <c r="BZ5" s="662"/>
      <c r="CA5" s="662"/>
      <c r="CB5" s="707"/>
      <c r="CD5" s="688" t="s">
        <v>227</v>
      </c>
      <c r="CE5" s="689"/>
      <c r="CF5" s="689"/>
      <c r="CG5" s="689"/>
      <c r="CH5" s="689"/>
      <c r="CI5" s="689"/>
      <c r="CJ5" s="689"/>
      <c r="CK5" s="689"/>
      <c r="CL5" s="689"/>
      <c r="CM5" s="689"/>
      <c r="CN5" s="689"/>
      <c r="CO5" s="689"/>
      <c r="CP5" s="689"/>
      <c r="CQ5" s="690"/>
      <c r="CR5" s="688" t="s">
        <v>233</v>
      </c>
      <c r="CS5" s="689"/>
      <c r="CT5" s="689"/>
      <c r="CU5" s="689"/>
      <c r="CV5" s="689"/>
      <c r="CW5" s="689"/>
      <c r="CX5" s="689"/>
      <c r="CY5" s="690"/>
      <c r="CZ5" s="688" t="s">
        <v>225</v>
      </c>
      <c r="DA5" s="689"/>
      <c r="DB5" s="689"/>
      <c r="DC5" s="690"/>
      <c r="DD5" s="688" t="s">
        <v>234</v>
      </c>
      <c r="DE5" s="689"/>
      <c r="DF5" s="689"/>
      <c r="DG5" s="689"/>
      <c r="DH5" s="689"/>
      <c r="DI5" s="689"/>
      <c r="DJ5" s="689"/>
      <c r="DK5" s="689"/>
      <c r="DL5" s="689"/>
      <c r="DM5" s="689"/>
      <c r="DN5" s="689"/>
      <c r="DO5" s="689"/>
      <c r="DP5" s="690"/>
      <c r="DQ5" s="688" t="s">
        <v>235</v>
      </c>
      <c r="DR5" s="689"/>
      <c r="DS5" s="689"/>
      <c r="DT5" s="689"/>
      <c r="DU5" s="689"/>
      <c r="DV5" s="689"/>
      <c r="DW5" s="689"/>
      <c r="DX5" s="689"/>
      <c r="DY5" s="689"/>
      <c r="DZ5" s="689"/>
      <c r="EA5" s="689"/>
      <c r="EB5" s="689"/>
      <c r="EC5" s="690"/>
    </row>
    <row r="6" spans="2:143" ht="11.25" customHeight="1" x14ac:dyDescent="0.2">
      <c r="B6" s="632" t="s">
        <v>236</v>
      </c>
      <c r="C6" s="633"/>
      <c r="D6" s="633"/>
      <c r="E6" s="633"/>
      <c r="F6" s="633"/>
      <c r="G6" s="633"/>
      <c r="H6" s="633"/>
      <c r="I6" s="633"/>
      <c r="J6" s="633"/>
      <c r="K6" s="633"/>
      <c r="L6" s="633"/>
      <c r="M6" s="633"/>
      <c r="N6" s="633"/>
      <c r="O6" s="633"/>
      <c r="P6" s="633"/>
      <c r="Q6" s="634"/>
      <c r="R6" s="635">
        <v>50545</v>
      </c>
      <c r="S6" s="636"/>
      <c r="T6" s="636"/>
      <c r="U6" s="636"/>
      <c r="V6" s="636"/>
      <c r="W6" s="636"/>
      <c r="X6" s="636"/>
      <c r="Y6" s="637"/>
      <c r="Z6" s="661">
        <v>1.3</v>
      </c>
      <c r="AA6" s="661"/>
      <c r="AB6" s="661"/>
      <c r="AC6" s="661"/>
      <c r="AD6" s="662">
        <v>50545</v>
      </c>
      <c r="AE6" s="662"/>
      <c r="AF6" s="662"/>
      <c r="AG6" s="662"/>
      <c r="AH6" s="662"/>
      <c r="AI6" s="662"/>
      <c r="AJ6" s="662"/>
      <c r="AK6" s="662"/>
      <c r="AL6" s="638">
        <v>2.2000000000000002</v>
      </c>
      <c r="AM6" s="639"/>
      <c r="AN6" s="639"/>
      <c r="AO6" s="663"/>
      <c r="AP6" s="632" t="s">
        <v>237</v>
      </c>
      <c r="AQ6" s="633"/>
      <c r="AR6" s="633"/>
      <c r="AS6" s="633"/>
      <c r="AT6" s="633"/>
      <c r="AU6" s="633"/>
      <c r="AV6" s="633"/>
      <c r="AW6" s="633"/>
      <c r="AX6" s="633"/>
      <c r="AY6" s="633"/>
      <c r="AZ6" s="633"/>
      <c r="BA6" s="633"/>
      <c r="BB6" s="633"/>
      <c r="BC6" s="633"/>
      <c r="BD6" s="633"/>
      <c r="BE6" s="633"/>
      <c r="BF6" s="634"/>
      <c r="BG6" s="635">
        <v>243049</v>
      </c>
      <c r="BH6" s="636"/>
      <c r="BI6" s="636"/>
      <c r="BJ6" s="636"/>
      <c r="BK6" s="636"/>
      <c r="BL6" s="636"/>
      <c r="BM6" s="636"/>
      <c r="BN6" s="637"/>
      <c r="BO6" s="661">
        <v>98.4</v>
      </c>
      <c r="BP6" s="661"/>
      <c r="BQ6" s="661"/>
      <c r="BR6" s="661"/>
      <c r="BS6" s="662">
        <v>4840</v>
      </c>
      <c r="BT6" s="662"/>
      <c r="BU6" s="662"/>
      <c r="BV6" s="662"/>
      <c r="BW6" s="662"/>
      <c r="BX6" s="662"/>
      <c r="BY6" s="662"/>
      <c r="BZ6" s="662"/>
      <c r="CA6" s="662"/>
      <c r="CB6" s="707"/>
      <c r="CD6" s="685" t="s">
        <v>238</v>
      </c>
      <c r="CE6" s="686"/>
      <c r="CF6" s="686"/>
      <c r="CG6" s="686"/>
      <c r="CH6" s="686"/>
      <c r="CI6" s="686"/>
      <c r="CJ6" s="686"/>
      <c r="CK6" s="686"/>
      <c r="CL6" s="686"/>
      <c r="CM6" s="686"/>
      <c r="CN6" s="686"/>
      <c r="CO6" s="686"/>
      <c r="CP6" s="686"/>
      <c r="CQ6" s="687"/>
      <c r="CR6" s="635">
        <v>51637</v>
      </c>
      <c r="CS6" s="636"/>
      <c r="CT6" s="636"/>
      <c r="CU6" s="636"/>
      <c r="CV6" s="636"/>
      <c r="CW6" s="636"/>
      <c r="CX6" s="636"/>
      <c r="CY6" s="637"/>
      <c r="CZ6" s="712">
        <v>1.5</v>
      </c>
      <c r="DA6" s="697"/>
      <c r="DB6" s="697"/>
      <c r="DC6" s="714"/>
      <c r="DD6" s="641" t="s">
        <v>132</v>
      </c>
      <c r="DE6" s="636"/>
      <c r="DF6" s="636"/>
      <c r="DG6" s="636"/>
      <c r="DH6" s="636"/>
      <c r="DI6" s="636"/>
      <c r="DJ6" s="636"/>
      <c r="DK6" s="636"/>
      <c r="DL6" s="636"/>
      <c r="DM6" s="636"/>
      <c r="DN6" s="636"/>
      <c r="DO6" s="636"/>
      <c r="DP6" s="637"/>
      <c r="DQ6" s="641">
        <v>51637</v>
      </c>
      <c r="DR6" s="636"/>
      <c r="DS6" s="636"/>
      <c r="DT6" s="636"/>
      <c r="DU6" s="636"/>
      <c r="DV6" s="636"/>
      <c r="DW6" s="636"/>
      <c r="DX6" s="636"/>
      <c r="DY6" s="636"/>
      <c r="DZ6" s="636"/>
      <c r="EA6" s="636"/>
      <c r="EB6" s="636"/>
      <c r="EC6" s="671"/>
    </row>
    <row r="7" spans="2:143" ht="11.25" customHeight="1" x14ac:dyDescent="0.2">
      <c r="B7" s="632" t="s">
        <v>239</v>
      </c>
      <c r="C7" s="633"/>
      <c r="D7" s="633"/>
      <c r="E7" s="633"/>
      <c r="F7" s="633"/>
      <c r="G7" s="633"/>
      <c r="H7" s="633"/>
      <c r="I7" s="633"/>
      <c r="J7" s="633"/>
      <c r="K7" s="633"/>
      <c r="L7" s="633"/>
      <c r="M7" s="633"/>
      <c r="N7" s="633"/>
      <c r="O7" s="633"/>
      <c r="P7" s="633"/>
      <c r="Q7" s="634"/>
      <c r="R7" s="635">
        <v>225</v>
      </c>
      <c r="S7" s="636"/>
      <c r="T7" s="636"/>
      <c r="U7" s="636"/>
      <c r="V7" s="636"/>
      <c r="W7" s="636"/>
      <c r="X7" s="636"/>
      <c r="Y7" s="637"/>
      <c r="Z7" s="661">
        <v>0</v>
      </c>
      <c r="AA7" s="661"/>
      <c r="AB7" s="661"/>
      <c r="AC7" s="661"/>
      <c r="AD7" s="662">
        <v>225</v>
      </c>
      <c r="AE7" s="662"/>
      <c r="AF7" s="662"/>
      <c r="AG7" s="662"/>
      <c r="AH7" s="662"/>
      <c r="AI7" s="662"/>
      <c r="AJ7" s="662"/>
      <c r="AK7" s="662"/>
      <c r="AL7" s="638">
        <v>0</v>
      </c>
      <c r="AM7" s="639"/>
      <c r="AN7" s="639"/>
      <c r="AO7" s="663"/>
      <c r="AP7" s="632" t="s">
        <v>240</v>
      </c>
      <c r="AQ7" s="633"/>
      <c r="AR7" s="633"/>
      <c r="AS7" s="633"/>
      <c r="AT7" s="633"/>
      <c r="AU7" s="633"/>
      <c r="AV7" s="633"/>
      <c r="AW7" s="633"/>
      <c r="AX7" s="633"/>
      <c r="AY7" s="633"/>
      <c r="AZ7" s="633"/>
      <c r="BA7" s="633"/>
      <c r="BB7" s="633"/>
      <c r="BC7" s="633"/>
      <c r="BD7" s="633"/>
      <c r="BE7" s="633"/>
      <c r="BF7" s="634"/>
      <c r="BG7" s="635">
        <v>120997</v>
      </c>
      <c r="BH7" s="636"/>
      <c r="BI7" s="636"/>
      <c r="BJ7" s="636"/>
      <c r="BK7" s="636"/>
      <c r="BL7" s="636"/>
      <c r="BM7" s="636"/>
      <c r="BN7" s="637"/>
      <c r="BO7" s="661">
        <v>49</v>
      </c>
      <c r="BP7" s="661"/>
      <c r="BQ7" s="661"/>
      <c r="BR7" s="661"/>
      <c r="BS7" s="662">
        <v>4840</v>
      </c>
      <c r="BT7" s="662"/>
      <c r="BU7" s="662"/>
      <c r="BV7" s="662"/>
      <c r="BW7" s="662"/>
      <c r="BX7" s="662"/>
      <c r="BY7" s="662"/>
      <c r="BZ7" s="662"/>
      <c r="CA7" s="662"/>
      <c r="CB7" s="707"/>
      <c r="CD7" s="632" t="s">
        <v>241</v>
      </c>
      <c r="CE7" s="633"/>
      <c r="CF7" s="633"/>
      <c r="CG7" s="633"/>
      <c r="CH7" s="633"/>
      <c r="CI7" s="633"/>
      <c r="CJ7" s="633"/>
      <c r="CK7" s="633"/>
      <c r="CL7" s="633"/>
      <c r="CM7" s="633"/>
      <c r="CN7" s="633"/>
      <c r="CO7" s="633"/>
      <c r="CP7" s="633"/>
      <c r="CQ7" s="634"/>
      <c r="CR7" s="635">
        <v>651891</v>
      </c>
      <c r="CS7" s="636"/>
      <c r="CT7" s="636"/>
      <c r="CU7" s="636"/>
      <c r="CV7" s="636"/>
      <c r="CW7" s="636"/>
      <c r="CX7" s="636"/>
      <c r="CY7" s="637"/>
      <c r="CZ7" s="661">
        <v>19.399999999999999</v>
      </c>
      <c r="DA7" s="661"/>
      <c r="DB7" s="661"/>
      <c r="DC7" s="661"/>
      <c r="DD7" s="641">
        <v>6198</v>
      </c>
      <c r="DE7" s="636"/>
      <c r="DF7" s="636"/>
      <c r="DG7" s="636"/>
      <c r="DH7" s="636"/>
      <c r="DI7" s="636"/>
      <c r="DJ7" s="636"/>
      <c r="DK7" s="636"/>
      <c r="DL7" s="636"/>
      <c r="DM7" s="636"/>
      <c r="DN7" s="636"/>
      <c r="DO7" s="636"/>
      <c r="DP7" s="637"/>
      <c r="DQ7" s="641">
        <v>473720</v>
      </c>
      <c r="DR7" s="636"/>
      <c r="DS7" s="636"/>
      <c r="DT7" s="636"/>
      <c r="DU7" s="636"/>
      <c r="DV7" s="636"/>
      <c r="DW7" s="636"/>
      <c r="DX7" s="636"/>
      <c r="DY7" s="636"/>
      <c r="DZ7" s="636"/>
      <c r="EA7" s="636"/>
      <c r="EB7" s="636"/>
      <c r="EC7" s="671"/>
    </row>
    <row r="8" spans="2:143" ht="11.25" customHeight="1" x14ac:dyDescent="0.2">
      <c r="B8" s="632" t="s">
        <v>242</v>
      </c>
      <c r="C8" s="633"/>
      <c r="D8" s="633"/>
      <c r="E8" s="633"/>
      <c r="F8" s="633"/>
      <c r="G8" s="633"/>
      <c r="H8" s="633"/>
      <c r="I8" s="633"/>
      <c r="J8" s="633"/>
      <c r="K8" s="633"/>
      <c r="L8" s="633"/>
      <c r="M8" s="633"/>
      <c r="N8" s="633"/>
      <c r="O8" s="633"/>
      <c r="P8" s="633"/>
      <c r="Q8" s="634"/>
      <c r="R8" s="635">
        <v>1422</v>
      </c>
      <c r="S8" s="636"/>
      <c r="T8" s="636"/>
      <c r="U8" s="636"/>
      <c r="V8" s="636"/>
      <c r="W8" s="636"/>
      <c r="X8" s="636"/>
      <c r="Y8" s="637"/>
      <c r="Z8" s="661">
        <v>0</v>
      </c>
      <c r="AA8" s="661"/>
      <c r="AB8" s="661"/>
      <c r="AC8" s="661"/>
      <c r="AD8" s="662">
        <v>1422</v>
      </c>
      <c r="AE8" s="662"/>
      <c r="AF8" s="662"/>
      <c r="AG8" s="662"/>
      <c r="AH8" s="662"/>
      <c r="AI8" s="662"/>
      <c r="AJ8" s="662"/>
      <c r="AK8" s="662"/>
      <c r="AL8" s="638">
        <v>0.1</v>
      </c>
      <c r="AM8" s="639"/>
      <c r="AN8" s="639"/>
      <c r="AO8" s="663"/>
      <c r="AP8" s="632" t="s">
        <v>243</v>
      </c>
      <c r="AQ8" s="633"/>
      <c r="AR8" s="633"/>
      <c r="AS8" s="633"/>
      <c r="AT8" s="633"/>
      <c r="AU8" s="633"/>
      <c r="AV8" s="633"/>
      <c r="AW8" s="633"/>
      <c r="AX8" s="633"/>
      <c r="AY8" s="633"/>
      <c r="AZ8" s="633"/>
      <c r="BA8" s="633"/>
      <c r="BB8" s="633"/>
      <c r="BC8" s="633"/>
      <c r="BD8" s="633"/>
      <c r="BE8" s="633"/>
      <c r="BF8" s="634"/>
      <c r="BG8" s="635">
        <v>4975</v>
      </c>
      <c r="BH8" s="636"/>
      <c r="BI8" s="636"/>
      <c r="BJ8" s="636"/>
      <c r="BK8" s="636"/>
      <c r="BL8" s="636"/>
      <c r="BM8" s="636"/>
      <c r="BN8" s="637"/>
      <c r="BO8" s="661">
        <v>2</v>
      </c>
      <c r="BP8" s="661"/>
      <c r="BQ8" s="661"/>
      <c r="BR8" s="661"/>
      <c r="BS8" s="662" t="s">
        <v>132</v>
      </c>
      <c r="BT8" s="662"/>
      <c r="BU8" s="662"/>
      <c r="BV8" s="662"/>
      <c r="BW8" s="662"/>
      <c r="BX8" s="662"/>
      <c r="BY8" s="662"/>
      <c r="BZ8" s="662"/>
      <c r="CA8" s="662"/>
      <c r="CB8" s="707"/>
      <c r="CD8" s="632" t="s">
        <v>244</v>
      </c>
      <c r="CE8" s="633"/>
      <c r="CF8" s="633"/>
      <c r="CG8" s="633"/>
      <c r="CH8" s="633"/>
      <c r="CI8" s="633"/>
      <c r="CJ8" s="633"/>
      <c r="CK8" s="633"/>
      <c r="CL8" s="633"/>
      <c r="CM8" s="633"/>
      <c r="CN8" s="633"/>
      <c r="CO8" s="633"/>
      <c r="CP8" s="633"/>
      <c r="CQ8" s="634"/>
      <c r="CR8" s="635">
        <v>487743</v>
      </c>
      <c r="CS8" s="636"/>
      <c r="CT8" s="636"/>
      <c r="CU8" s="636"/>
      <c r="CV8" s="636"/>
      <c r="CW8" s="636"/>
      <c r="CX8" s="636"/>
      <c r="CY8" s="637"/>
      <c r="CZ8" s="661">
        <v>14.5</v>
      </c>
      <c r="DA8" s="661"/>
      <c r="DB8" s="661"/>
      <c r="DC8" s="661"/>
      <c r="DD8" s="641">
        <v>5169</v>
      </c>
      <c r="DE8" s="636"/>
      <c r="DF8" s="636"/>
      <c r="DG8" s="636"/>
      <c r="DH8" s="636"/>
      <c r="DI8" s="636"/>
      <c r="DJ8" s="636"/>
      <c r="DK8" s="636"/>
      <c r="DL8" s="636"/>
      <c r="DM8" s="636"/>
      <c r="DN8" s="636"/>
      <c r="DO8" s="636"/>
      <c r="DP8" s="637"/>
      <c r="DQ8" s="641">
        <v>310331</v>
      </c>
      <c r="DR8" s="636"/>
      <c r="DS8" s="636"/>
      <c r="DT8" s="636"/>
      <c r="DU8" s="636"/>
      <c r="DV8" s="636"/>
      <c r="DW8" s="636"/>
      <c r="DX8" s="636"/>
      <c r="DY8" s="636"/>
      <c r="DZ8" s="636"/>
      <c r="EA8" s="636"/>
      <c r="EB8" s="636"/>
      <c r="EC8" s="671"/>
    </row>
    <row r="9" spans="2:143" ht="11.25" customHeight="1" x14ac:dyDescent="0.2">
      <c r="B9" s="632" t="s">
        <v>245</v>
      </c>
      <c r="C9" s="633"/>
      <c r="D9" s="633"/>
      <c r="E9" s="633"/>
      <c r="F9" s="633"/>
      <c r="G9" s="633"/>
      <c r="H9" s="633"/>
      <c r="I9" s="633"/>
      <c r="J9" s="633"/>
      <c r="K9" s="633"/>
      <c r="L9" s="633"/>
      <c r="M9" s="633"/>
      <c r="N9" s="633"/>
      <c r="O9" s="633"/>
      <c r="P9" s="633"/>
      <c r="Q9" s="634"/>
      <c r="R9" s="635">
        <v>1651</v>
      </c>
      <c r="S9" s="636"/>
      <c r="T9" s="636"/>
      <c r="U9" s="636"/>
      <c r="V9" s="636"/>
      <c r="W9" s="636"/>
      <c r="X9" s="636"/>
      <c r="Y9" s="637"/>
      <c r="Z9" s="661">
        <v>0</v>
      </c>
      <c r="AA9" s="661"/>
      <c r="AB9" s="661"/>
      <c r="AC9" s="661"/>
      <c r="AD9" s="662">
        <v>1651</v>
      </c>
      <c r="AE9" s="662"/>
      <c r="AF9" s="662"/>
      <c r="AG9" s="662"/>
      <c r="AH9" s="662"/>
      <c r="AI9" s="662"/>
      <c r="AJ9" s="662"/>
      <c r="AK9" s="662"/>
      <c r="AL9" s="638">
        <v>0.1</v>
      </c>
      <c r="AM9" s="639"/>
      <c r="AN9" s="639"/>
      <c r="AO9" s="663"/>
      <c r="AP9" s="632" t="s">
        <v>246</v>
      </c>
      <c r="AQ9" s="633"/>
      <c r="AR9" s="633"/>
      <c r="AS9" s="633"/>
      <c r="AT9" s="633"/>
      <c r="AU9" s="633"/>
      <c r="AV9" s="633"/>
      <c r="AW9" s="633"/>
      <c r="AX9" s="633"/>
      <c r="AY9" s="633"/>
      <c r="AZ9" s="633"/>
      <c r="BA9" s="633"/>
      <c r="BB9" s="633"/>
      <c r="BC9" s="633"/>
      <c r="BD9" s="633"/>
      <c r="BE9" s="633"/>
      <c r="BF9" s="634"/>
      <c r="BG9" s="635">
        <v>94972</v>
      </c>
      <c r="BH9" s="636"/>
      <c r="BI9" s="636"/>
      <c r="BJ9" s="636"/>
      <c r="BK9" s="636"/>
      <c r="BL9" s="636"/>
      <c r="BM9" s="636"/>
      <c r="BN9" s="637"/>
      <c r="BO9" s="661">
        <v>38.4</v>
      </c>
      <c r="BP9" s="661"/>
      <c r="BQ9" s="661"/>
      <c r="BR9" s="661"/>
      <c r="BS9" s="662" t="s">
        <v>178</v>
      </c>
      <c r="BT9" s="662"/>
      <c r="BU9" s="662"/>
      <c r="BV9" s="662"/>
      <c r="BW9" s="662"/>
      <c r="BX9" s="662"/>
      <c r="BY9" s="662"/>
      <c r="BZ9" s="662"/>
      <c r="CA9" s="662"/>
      <c r="CB9" s="707"/>
      <c r="CD9" s="632" t="s">
        <v>247</v>
      </c>
      <c r="CE9" s="633"/>
      <c r="CF9" s="633"/>
      <c r="CG9" s="633"/>
      <c r="CH9" s="633"/>
      <c r="CI9" s="633"/>
      <c r="CJ9" s="633"/>
      <c r="CK9" s="633"/>
      <c r="CL9" s="633"/>
      <c r="CM9" s="633"/>
      <c r="CN9" s="633"/>
      <c r="CO9" s="633"/>
      <c r="CP9" s="633"/>
      <c r="CQ9" s="634"/>
      <c r="CR9" s="635">
        <v>186855</v>
      </c>
      <c r="CS9" s="636"/>
      <c r="CT9" s="636"/>
      <c r="CU9" s="636"/>
      <c r="CV9" s="636"/>
      <c r="CW9" s="636"/>
      <c r="CX9" s="636"/>
      <c r="CY9" s="637"/>
      <c r="CZ9" s="661">
        <v>5.6</v>
      </c>
      <c r="DA9" s="661"/>
      <c r="DB9" s="661"/>
      <c r="DC9" s="661"/>
      <c r="DD9" s="641">
        <v>3113</v>
      </c>
      <c r="DE9" s="636"/>
      <c r="DF9" s="636"/>
      <c r="DG9" s="636"/>
      <c r="DH9" s="636"/>
      <c r="DI9" s="636"/>
      <c r="DJ9" s="636"/>
      <c r="DK9" s="636"/>
      <c r="DL9" s="636"/>
      <c r="DM9" s="636"/>
      <c r="DN9" s="636"/>
      <c r="DO9" s="636"/>
      <c r="DP9" s="637"/>
      <c r="DQ9" s="641">
        <v>160490</v>
      </c>
      <c r="DR9" s="636"/>
      <c r="DS9" s="636"/>
      <c r="DT9" s="636"/>
      <c r="DU9" s="636"/>
      <c r="DV9" s="636"/>
      <c r="DW9" s="636"/>
      <c r="DX9" s="636"/>
      <c r="DY9" s="636"/>
      <c r="DZ9" s="636"/>
      <c r="EA9" s="636"/>
      <c r="EB9" s="636"/>
      <c r="EC9" s="671"/>
    </row>
    <row r="10" spans="2:143" ht="11.25" customHeight="1" x14ac:dyDescent="0.2">
      <c r="B10" s="632" t="s">
        <v>248</v>
      </c>
      <c r="C10" s="633"/>
      <c r="D10" s="633"/>
      <c r="E10" s="633"/>
      <c r="F10" s="633"/>
      <c r="G10" s="633"/>
      <c r="H10" s="633"/>
      <c r="I10" s="633"/>
      <c r="J10" s="633"/>
      <c r="K10" s="633"/>
      <c r="L10" s="633"/>
      <c r="M10" s="633"/>
      <c r="N10" s="633"/>
      <c r="O10" s="633"/>
      <c r="P10" s="633"/>
      <c r="Q10" s="634"/>
      <c r="R10" s="635" t="s">
        <v>132</v>
      </c>
      <c r="S10" s="636"/>
      <c r="T10" s="636"/>
      <c r="U10" s="636"/>
      <c r="V10" s="636"/>
      <c r="W10" s="636"/>
      <c r="X10" s="636"/>
      <c r="Y10" s="637"/>
      <c r="Z10" s="661" t="s">
        <v>132</v>
      </c>
      <c r="AA10" s="661"/>
      <c r="AB10" s="661"/>
      <c r="AC10" s="661"/>
      <c r="AD10" s="662" t="s">
        <v>132</v>
      </c>
      <c r="AE10" s="662"/>
      <c r="AF10" s="662"/>
      <c r="AG10" s="662"/>
      <c r="AH10" s="662"/>
      <c r="AI10" s="662"/>
      <c r="AJ10" s="662"/>
      <c r="AK10" s="662"/>
      <c r="AL10" s="638" t="s">
        <v>132</v>
      </c>
      <c r="AM10" s="639"/>
      <c r="AN10" s="639"/>
      <c r="AO10" s="663"/>
      <c r="AP10" s="632" t="s">
        <v>249</v>
      </c>
      <c r="AQ10" s="633"/>
      <c r="AR10" s="633"/>
      <c r="AS10" s="633"/>
      <c r="AT10" s="633"/>
      <c r="AU10" s="633"/>
      <c r="AV10" s="633"/>
      <c r="AW10" s="633"/>
      <c r="AX10" s="633"/>
      <c r="AY10" s="633"/>
      <c r="AZ10" s="633"/>
      <c r="BA10" s="633"/>
      <c r="BB10" s="633"/>
      <c r="BC10" s="633"/>
      <c r="BD10" s="633"/>
      <c r="BE10" s="633"/>
      <c r="BF10" s="634"/>
      <c r="BG10" s="635">
        <v>9708</v>
      </c>
      <c r="BH10" s="636"/>
      <c r="BI10" s="636"/>
      <c r="BJ10" s="636"/>
      <c r="BK10" s="636"/>
      <c r="BL10" s="636"/>
      <c r="BM10" s="636"/>
      <c r="BN10" s="637"/>
      <c r="BO10" s="661">
        <v>3.9</v>
      </c>
      <c r="BP10" s="661"/>
      <c r="BQ10" s="661"/>
      <c r="BR10" s="661"/>
      <c r="BS10" s="662">
        <v>1618</v>
      </c>
      <c r="BT10" s="662"/>
      <c r="BU10" s="662"/>
      <c r="BV10" s="662"/>
      <c r="BW10" s="662"/>
      <c r="BX10" s="662"/>
      <c r="BY10" s="662"/>
      <c r="BZ10" s="662"/>
      <c r="CA10" s="662"/>
      <c r="CB10" s="707"/>
      <c r="CD10" s="632" t="s">
        <v>250</v>
      </c>
      <c r="CE10" s="633"/>
      <c r="CF10" s="633"/>
      <c r="CG10" s="633"/>
      <c r="CH10" s="633"/>
      <c r="CI10" s="633"/>
      <c r="CJ10" s="633"/>
      <c r="CK10" s="633"/>
      <c r="CL10" s="633"/>
      <c r="CM10" s="633"/>
      <c r="CN10" s="633"/>
      <c r="CO10" s="633"/>
      <c r="CP10" s="633"/>
      <c r="CQ10" s="634"/>
      <c r="CR10" s="635">
        <v>2750</v>
      </c>
      <c r="CS10" s="636"/>
      <c r="CT10" s="636"/>
      <c r="CU10" s="636"/>
      <c r="CV10" s="636"/>
      <c r="CW10" s="636"/>
      <c r="CX10" s="636"/>
      <c r="CY10" s="637"/>
      <c r="CZ10" s="661">
        <v>0.1</v>
      </c>
      <c r="DA10" s="661"/>
      <c r="DB10" s="661"/>
      <c r="DC10" s="661"/>
      <c r="DD10" s="641" t="s">
        <v>132</v>
      </c>
      <c r="DE10" s="636"/>
      <c r="DF10" s="636"/>
      <c r="DG10" s="636"/>
      <c r="DH10" s="636"/>
      <c r="DI10" s="636"/>
      <c r="DJ10" s="636"/>
      <c r="DK10" s="636"/>
      <c r="DL10" s="636"/>
      <c r="DM10" s="636"/>
      <c r="DN10" s="636"/>
      <c r="DO10" s="636"/>
      <c r="DP10" s="637"/>
      <c r="DQ10" s="641" t="s">
        <v>132</v>
      </c>
      <c r="DR10" s="636"/>
      <c r="DS10" s="636"/>
      <c r="DT10" s="636"/>
      <c r="DU10" s="636"/>
      <c r="DV10" s="636"/>
      <c r="DW10" s="636"/>
      <c r="DX10" s="636"/>
      <c r="DY10" s="636"/>
      <c r="DZ10" s="636"/>
      <c r="EA10" s="636"/>
      <c r="EB10" s="636"/>
      <c r="EC10" s="671"/>
    </row>
    <row r="11" spans="2:143" ht="11.25" customHeight="1" x14ac:dyDescent="0.2">
      <c r="B11" s="632" t="s">
        <v>251</v>
      </c>
      <c r="C11" s="633"/>
      <c r="D11" s="633"/>
      <c r="E11" s="633"/>
      <c r="F11" s="633"/>
      <c r="G11" s="633"/>
      <c r="H11" s="633"/>
      <c r="I11" s="633"/>
      <c r="J11" s="633"/>
      <c r="K11" s="633"/>
      <c r="L11" s="633"/>
      <c r="M11" s="633"/>
      <c r="N11" s="633"/>
      <c r="O11" s="633"/>
      <c r="P11" s="633"/>
      <c r="Q11" s="634"/>
      <c r="R11" s="635">
        <v>58629</v>
      </c>
      <c r="S11" s="636"/>
      <c r="T11" s="636"/>
      <c r="U11" s="636"/>
      <c r="V11" s="636"/>
      <c r="W11" s="636"/>
      <c r="X11" s="636"/>
      <c r="Y11" s="637"/>
      <c r="Z11" s="638">
        <v>1.5</v>
      </c>
      <c r="AA11" s="639"/>
      <c r="AB11" s="639"/>
      <c r="AC11" s="640"/>
      <c r="AD11" s="641">
        <v>58629</v>
      </c>
      <c r="AE11" s="636"/>
      <c r="AF11" s="636"/>
      <c r="AG11" s="636"/>
      <c r="AH11" s="636"/>
      <c r="AI11" s="636"/>
      <c r="AJ11" s="636"/>
      <c r="AK11" s="637"/>
      <c r="AL11" s="638">
        <v>2.6</v>
      </c>
      <c r="AM11" s="639"/>
      <c r="AN11" s="639"/>
      <c r="AO11" s="663"/>
      <c r="AP11" s="632" t="s">
        <v>252</v>
      </c>
      <c r="AQ11" s="633"/>
      <c r="AR11" s="633"/>
      <c r="AS11" s="633"/>
      <c r="AT11" s="633"/>
      <c r="AU11" s="633"/>
      <c r="AV11" s="633"/>
      <c r="AW11" s="633"/>
      <c r="AX11" s="633"/>
      <c r="AY11" s="633"/>
      <c r="AZ11" s="633"/>
      <c r="BA11" s="633"/>
      <c r="BB11" s="633"/>
      <c r="BC11" s="633"/>
      <c r="BD11" s="633"/>
      <c r="BE11" s="633"/>
      <c r="BF11" s="634"/>
      <c r="BG11" s="635">
        <v>11342</v>
      </c>
      <c r="BH11" s="636"/>
      <c r="BI11" s="636"/>
      <c r="BJ11" s="636"/>
      <c r="BK11" s="636"/>
      <c r="BL11" s="636"/>
      <c r="BM11" s="636"/>
      <c r="BN11" s="637"/>
      <c r="BO11" s="661">
        <v>4.5999999999999996</v>
      </c>
      <c r="BP11" s="661"/>
      <c r="BQ11" s="661"/>
      <c r="BR11" s="661"/>
      <c r="BS11" s="662">
        <v>3222</v>
      </c>
      <c r="BT11" s="662"/>
      <c r="BU11" s="662"/>
      <c r="BV11" s="662"/>
      <c r="BW11" s="662"/>
      <c r="BX11" s="662"/>
      <c r="BY11" s="662"/>
      <c r="BZ11" s="662"/>
      <c r="CA11" s="662"/>
      <c r="CB11" s="707"/>
      <c r="CD11" s="632" t="s">
        <v>253</v>
      </c>
      <c r="CE11" s="633"/>
      <c r="CF11" s="633"/>
      <c r="CG11" s="633"/>
      <c r="CH11" s="633"/>
      <c r="CI11" s="633"/>
      <c r="CJ11" s="633"/>
      <c r="CK11" s="633"/>
      <c r="CL11" s="633"/>
      <c r="CM11" s="633"/>
      <c r="CN11" s="633"/>
      <c r="CO11" s="633"/>
      <c r="CP11" s="633"/>
      <c r="CQ11" s="634"/>
      <c r="CR11" s="635">
        <v>542809</v>
      </c>
      <c r="CS11" s="636"/>
      <c r="CT11" s="636"/>
      <c r="CU11" s="636"/>
      <c r="CV11" s="636"/>
      <c r="CW11" s="636"/>
      <c r="CX11" s="636"/>
      <c r="CY11" s="637"/>
      <c r="CZ11" s="661">
        <v>16.2</v>
      </c>
      <c r="DA11" s="661"/>
      <c r="DB11" s="661"/>
      <c r="DC11" s="661"/>
      <c r="DD11" s="641">
        <v>249160</v>
      </c>
      <c r="DE11" s="636"/>
      <c r="DF11" s="636"/>
      <c r="DG11" s="636"/>
      <c r="DH11" s="636"/>
      <c r="DI11" s="636"/>
      <c r="DJ11" s="636"/>
      <c r="DK11" s="636"/>
      <c r="DL11" s="636"/>
      <c r="DM11" s="636"/>
      <c r="DN11" s="636"/>
      <c r="DO11" s="636"/>
      <c r="DP11" s="637"/>
      <c r="DQ11" s="641">
        <v>281839</v>
      </c>
      <c r="DR11" s="636"/>
      <c r="DS11" s="636"/>
      <c r="DT11" s="636"/>
      <c r="DU11" s="636"/>
      <c r="DV11" s="636"/>
      <c r="DW11" s="636"/>
      <c r="DX11" s="636"/>
      <c r="DY11" s="636"/>
      <c r="DZ11" s="636"/>
      <c r="EA11" s="636"/>
      <c r="EB11" s="636"/>
      <c r="EC11" s="671"/>
    </row>
    <row r="12" spans="2:143" ht="11.25" customHeight="1" x14ac:dyDescent="0.2">
      <c r="B12" s="632" t="s">
        <v>254</v>
      </c>
      <c r="C12" s="633"/>
      <c r="D12" s="633"/>
      <c r="E12" s="633"/>
      <c r="F12" s="633"/>
      <c r="G12" s="633"/>
      <c r="H12" s="633"/>
      <c r="I12" s="633"/>
      <c r="J12" s="633"/>
      <c r="K12" s="633"/>
      <c r="L12" s="633"/>
      <c r="M12" s="633"/>
      <c r="N12" s="633"/>
      <c r="O12" s="633"/>
      <c r="P12" s="633"/>
      <c r="Q12" s="634"/>
      <c r="R12" s="635" t="s">
        <v>132</v>
      </c>
      <c r="S12" s="636"/>
      <c r="T12" s="636"/>
      <c r="U12" s="636"/>
      <c r="V12" s="636"/>
      <c r="W12" s="636"/>
      <c r="X12" s="636"/>
      <c r="Y12" s="637"/>
      <c r="Z12" s="661" t="s">
        <v>178</v>
      </c>
      <c r="AA12" s="661"/>
      <c r="AB12" s="661"/>
      <c r="AC12" s="661"/>
      <c r="AD12" s="662" t="s">
        <v>132</v>
      </c>
      <c r="AE12" s="662"/>
      <c r="AF12" s="662"/>
      <c r="AG12" s="662"/>
      <c r="AH12" s="662"/>
      <c r="AI12" s="662"/>
      <c r="AJ12" s="662"/>
      <c r="AK12" s="662"/>
      <c r="AL12" s="638" t="s">
        <v>132</v>
      </c>
      <c r="AM12" s="639"/>
      <c r="AN12" s="639"/>
      <c r="AO12" s="663"/>
      <c r="AP12" s="632" t="s">
        <v>255</v>
      </c>
      <c r="AQ12" s="633"/>
      <c r="AR12" s="633"/>
      <c r="AS12" s="633"/>
      <c r="AT12" s="633"/>
      <c r="AU12" s="633"/>
      <c r="AV12" s="633"/>
      <c r="AW12" s="633"/>
      <c r="AX12" s="633"/>
      <c r="AY12" s="633"/>
      <c r="AZ12" s="633"/>
      <c r="BA12" s="633"/>
      <c r="BB12" s="633"/>
      <c r="BC12" s="633"/>
      <c r="BD12" s="633"/>
      <c r="BE12" s="633"/>
      <c r="BF12" s="634"/>
      <c r="BG12" s="635">
        <v>102880</v>
      </c>
      <c r="BH12" s="636"/>
      <c r="BI12" s="636"/>
      <c r="BJ12" s="636"/>
      <c r="BK12" s="636"/>
      <c r="BL12" s="636"/>
      <c r="BM12" s="636"/>
      <c r="BN12" s="637"/>
      <c r="BO12" s="661">
        <v>41.6</v>
      </c>
      <c r="BP12" s="661"/>
      <c r="BQ12" s="661"/>
      <c r="BR12" s="661"/>
      <c r="BS12" s="662" t="s">
        <v>178</v>
      </c>
      <c r="BT12" s="662"/>
      <c r="BU12" s="662"/>
      <c r="BV12" s="662"/>
      <c r="BW12" s="662"/>
      <c r="BX12" s="662"/>
      <c r="BY12" s="662"/>
      <c r="BZ12" s="662"/>
      <c r="CA12" s="662"/>
      <c r="CB12" s="707"/>
      <c r="CD12" s="632" t="s">
        <v>256</v>
      </c>
      <c r="CE12" s="633"/>
      <c r="CF12" s="633"/>
      <c r="CG12" s="633"/>
      <c r="CH12" s="633"/>
      <c r="CI12" s="633"/>
      <c r="CJ12" s="633"/>
      <c r="CK12" s="633"/>
      <c r="CL12" s="633"/>
      <c r="CM12" s="633"/>
      <c r="CN12" s="633"/>
      <c r="CO12" s="633"/>
      <c r="CP12" s="633"/>
      <c r="CQ12" s="634"/>
      <c r="CR12" s="635">
        <v>196152</v>
      </c>
      <c r="CS12" s="636"/>
      <c r="CT12" s="636"/>
      <c r="CU12" s="636"/>
      <c r="CV12" s="636"/>
      <c r="CW12" s="636"/>
      <c r="CX12" s="636"/>
      <c r="CY12" s="637"/>
      <c r="CZ12" s="661">
        <v>5.8</v>
      </c>
      <c r="DA12" s="661"/>
      <c r="DB12" s="661"/>
      <c r="DC12" s="661"/>
      <c r="DD12" s="641">
        <v>43711</v>
      </c>
      <c r="DE12" s="636"/>
      <c r="DF12" s="636"/>
      <c r="DG12" s="636"/>
      <c r="DH12" s="636"/>
      <c r="DI12" s="636"/>
      <c r="DJ12" s="636"/>
      <c r="DK12" s="636"/>
      <c r="DL12" s="636"/>
      <c r="DM12" s="636"/>
      <c r="DN12" s="636"/>
      <c r="DO12" s="636"/>
      <c r="DP12" s="637"/>
      <c r="DQ12" s="641">
        <v>109033</v>
      </c>
      <c r="DR12" s="636"/>
      <c r="DS12" s="636"/>
      <c r="DT12" s="636"/>
      <c r="DU12" s="636"/>
      <c r="DV12" s="636"/>
      <c r="DW12" s="636"/>
      <c r="DX12" s="636"/>
      <c r="DY12" s="636"/>
      <c r="DZ12" s="636"/>
      <c r="EA12" s="636"/>
      <c r="EB12" s="636"/>
      <c r="EC12" s="671"/>
    </row>
    <row r="13" spans="2:143" ht="11.25" customHeight="1" x14ac:dyDescent="0.2">
      <c r="B13" s="632" t="s">
        <v>257</v>
      </c>
      <c r="C13" s="633"/>
      <c r="D13" s="633"/>
      <c r="E13" s="633"/>
      <c r="F13" s="633"/>
      <c r="G13" s="633"/>
      <c r="H13" s="633"/>
      <c r="I13" s="633"/>
      <c r="J13" s="633"/>
      <c r="K13" s="633"/>
      <c r="L13" s="633"/>
      <c r="M13" s="633"/>
      <c r="N13" s="633"/>
      <c r="O13" s="633"/>
      <c r="P13" s="633"/>
      <c r="Q13" s="634"/>
      <c r="R13" s="635" t="s">
        <v>132</v>
      </c>
      <c r="S13" s="636"/>
      <c r="T13" s="636"/>
      <c r="U13" s="636"/>
      <c r="V13" s="636"/>
      <c r="W13" s="636"/>
      <c r="X13" s="636"/>
      <c r="Y13" s="637"/>
      <c r="Z13" s="661" t="s">
        <v>178</v>
      </c>
      <c r="AA13" s="661"/>
      <c r="AB13" s="661"/>
      <c r="AC13" s="661"/>
      <c r="AD13" s="662" t="s">
        <v>132</v>
      </c>
      <c r="AE13" s="662"/>
      <c r="AF13" s="662"/>
      <c r="AG13" s="662"/>
      <c r="AH13" s="662"/>
      <c r="AI13" s="662"/>
      <c r="AJ13" s="662"/>
      <c r="AK13" s="662"/>
      <c r="AL13" s="638" t="s">
        <v>132</v>
      </c>
      <c r="AM13" s="639"/>
      <c r="AN13" s="639"/>
      <c r="AO13" s="663"/>
      <c r="AP13" s="632" t="s">
        <v>258</v>
      </c>
      <c r="AQ13" s="633"/>
      <c r="AR13" s="633"/>
      <c r="AS13" s="633"/>
      <c r="AT13" s="633"/>
      <c r="AU13" s="633"/>
      <c r="AV13" s="633"/>
      <c r="AW13" s="633"/>
      <c r="AX13" s="633"/>
      <c r="AY13" s="633"/>
      <c r="AZ13" s="633"/>
      <c r="BA13" s="633"/>
      <c r="BB13" s="633"/>
      <c r="BC13" s="633"/>
      <c r="BD13" s="633"/>
      <c r="BE13" s="633"/>
      <c r="BF13" s="634"/>
      <c r="BG13" s="635">
        <v>101443</v>
      </c>
      <c r="BH13" s="636"/>
      <c r="BI13" s="636"/>
      <c r="BJ13" s="636"/>
      <c r="BK13" s="636"/>
      <c r="BL13" s="636"/>
      <c r="BM13" s="636"/>
      <c r="BN13" s="637"/>
      <c r="BO13" s="661">
        <v>41.1</v>
      </c>
      <c r="BP13" s="661"/>
      <c r="BQ13" s="661"/>
      <c r="BR13" s="661"/>
      <c r="BS13" s="662" t="s">
        <v>132</v>
      </c>
      <c r="BT13" s="662"/>
      <c r="BU13" s="662"/>
      <c r="BV13" s="662"/>
      <c r="BW13" s="662"/>
      <c r="BX13" s="662"/>
      <c r="BY13" s="662"/>
      <c r="BZ13" s="662"/>
      <c r="CA13" s="662"/>
      <c r="CB13" s="707"/>
      <c r="CD13" s="632" t="s">
        <v>259</v>
      </c>
      <c r="CE13" s="633"/>
      <c r="CF13" s="633"/>
      <c r="CG13" s="633"/>
      <c r="CH13" s="633"/>
      <c r="CI13" s="633"/>
      <c r="CJ13" s="633"/>
      <c r="CK13" s="633"/>
      <c r="CL13" s="633"/>
      <c r="CM13" s="633"/>
      <c r="CN13" s="633"/>
      <c r="CO13" s="633"/>
      <c r="CP13" s="633"/>
      <c r="CQ13" s="634"/>
      <c r="CR13" s="635">
        <v>451859</v>
      </c>
      <c r="CS13" s="636"/>
      <c r="CT13" s="636"/>
      <c r="CU13" s="636"/>
      <c r="CV13" s="636"/>
      <c r="CW13" s="636"/>
      <c r="CX13" s="636"/>
      <c r="CY13" s="637"/>
      <c r="CZ13" s="661">
        <v>13.5</v>
      </c>
      <c r="DA13" s="661"/>
      <c r="DB13" s="661"/>
      <c r="DC13" s="661"/>
      <c r="DD13" s="641">
        <v>168654</v>
      </c>
      <c r="DE13" s="636"/>
      <c r="DF13" s="636"/>
      <c r="DG13" s="636"/>
      <c r="DH13" s="636"/>
      <c r="DI13" s="636"/>
      <c r="DJ13" s="636"/>
      <c r="DK13" s="636"/>
      <c r="DL13" s="636"/>
      <c r="DM13" s="636"/>
      <c r="DN13" s="636"/>
      <c r="DO13" s="636"/>
      <c r="DP13" s="637"/>
      <c r="DQ13" s="641">
        <v>269532</v>
      </c>
      <c r="DR13" s="636"/>
      <c r="DS13" s="636"/>
      <c r="DT13" s="636"/>
      <c r="DU13" s="636"/>
      <c r="DV13" s="636"/>
      <c r="DW13" s="636"/>
      <c r="DX13" s="636"/>
      <c r="DY13" s="636"/>
      <c r="DZ13" s="636"/>
      <c r="EA13" s="636"/>
      <c r="EB13" s="636"/>
      <c r="EC13" s="671"/>
    </row>
    <row r="14" spans="2:143" ht="11.25" customHeight="1" x14ac:dyDescent="0.2">
      <c r="B14" s="632" t="s">
        <v>260</v>
      </c>
      <c r="C14" s="633"/>
      <c r="D14" s="633"/>
      <c r="E14" s="633"/>
      <c r="F14" s="633"/>
      <c r="G14" s="633"/>
      <c r="H14" s="633"/>
      <c r="I14" s="633"/>
      <c r="J14" s="633"/>
      <c r="K14" s="633"/>
      <c r="L14" s="633"/>
      <c r="M14" s="633"/>
      <c r="N14" s="633"/>
      <c r="O14" s="633"/>
      <c r="P14" s="633"/>
      <c r="Q14" s="634"/>
      <c r="R14" s="635" t="s">
        <v>178</v>
      </c>
      <c r="S14" s="636"/>
      <c r="T14" s="636"/>
      <c r="U14" s="636"/>
      <c r="V14" s="636"/>
      <c r="W14" s="636"/>
      <c r="X14" s="636"/>
      <c r="Y14" s="637"/>
      <c r="Z14" s="661" t="s">
        <v>132</v>
      </c>
      <c r="AA14" s="661"/>
      <c r="AB14" s="661"/>
      <c r="AC14" s="661"/>
      <c r="AD14" s="662" t="s">
        <v>132</v>
      </c>
      <c r="AE14" s="662"/>
      <c r="AF14" s="662"/>
      <c r="AG14" s="662"/>
      <c r="AH14" s="662"/>
      <c r="AI14" s="662"/>
      <c r="AJ14" s="662"/>
      <c r="AK14" s="662"/>
      <c r="AL14" s="638" t="s">
        <v>132</v>
      </c>
      <c r="AM14" s="639"/>
      <c r="AN14" s="639"/>
      <c r="AO14" s="663"/>
      <c r="AP14" s="632" t="s">
        <v>261</v>
      </c>
      <c r="AQ14" s="633"/>
      <c r="AR14" s="633"/>
      <c r="AS14" s="633"/>
      <c r="AT14" s="633"/>
      <c r="AU14" s="633"/>
      <c r="AV14" s="633"/>
      <c r="AW14" s="633"/>
      <c r="AX14" s="633"/>
      <c r="AY14" s="633"/>
      <c r="AZ14" s="633"/>
      <c r="BA14" s="633"/>
      <c r="BB14" s="633"/>
      <c r="BC14" s="633"/>
      <c r="BD14" s="633"/>
      <c r="BE14" s="633"/>
      <c r="BF14" s="634"/>
      <c r="BG14" s="635">
        <v>10936</v>
      </c>
      <c r="BH14" s="636"/>
      <c r="BI14" s="636"/>
      <c r="BJ14" s="636"/>
      <c r="BK14" s="636"/>
      <c r="BL14" s="636"/>
      <c r="BM14" s="636"/>
      <c r="BN14" s="637"/>
      <c r="BO14" s="661">
        <v>4.4000000000000004</v>
      </c>
      <c r="BP14" s="661"/>
      <c r="BQ14" s="661"/>
      <c r="BR14" s="661"/>
      <c r="BS14" s="662" t="s">
        <v>178</v>
      </c>
      <c r="BT14" s="662"/>
      <c r="BU14" s="662"/>
      <c r="BV14" s="662"/>
      <c r="BW14" s="662"/>
      <c r="BX14" s="662"/>
      <c r="BY14" s="662"/>
      <c r="BZ14" s="662"/>
      <c r="CA14" s="662"/>
      <c r="CB14" s="707"/>
      <c r="CD14" s="632" t="s">
        <v>262</v>
      </c>
      <c r="CE14" s="633"/>
      <c r="CF14" s="633"/>
      <c r="CG14" s="633"/>
      <c r="CH14" s="633"/>
      <c r="CI14" s="633"/>
      <c r="CJ14" s="633"/>
      <c r="CK14" s="633"/>
      <c r="CL14" s="633"/>
      <c r="CM14" s="633"/>
      <c r="CN14" s="633"/>
      <c r="CO14" s="633"/>
      <c r="CP14" s="633"/>
      <c r="CQ14" s="634"/>
      <c r="CR14" s="635">
        <v>89112</v>
      </c>
      <c r="CS14" s="636"/>
      <c r="CT14" s="636"/>
      <c r="CU14" s="636"/>
      <c r="CV14" s="636"/>
      <c r="CW14" s="636"/>
      <c r="CX14" s="636"/>
      <c r="CY14" s="637"/>
      <c r="CZ14" s="661">
        <v>2.7</v>
      </c>
      <c r="DA14" s="661"/>
      <c r="DB14" s="661"/>
      <c r="DC14" s="661"/>
      <c r="DD14" s="641" t="s">
        <v>132</v>
      </c>
      <c r="DE14" s="636"/>
      <c r="DF14" s="636"/>
      <c r="DG14" s="636"/>
      <c r="DH14" s="636"/>
      <c r="DI14" s="636"/>
      <c r="DJ14" s="636"/>
      <c r="DK14" s="636"/>
      <c r="DL14" s="636"/>
      <c r="DM14" s="636"/>
      <c r="DN14" s="636"/>
      <c r="DO14" s="636"/>
      <c r="DP14" s="637"/>
      <c r="DQ14" s="641">
        <v>88927</v>
      </c>
      <c r="DR14" s="636"/>
      <c r="DS14" s="636"/>
      <c r="DT14" s="636"/>
      <c r="DU14" s="636"/>
      <c r="DV14" s="636"/>
      <c r="DW14" s="636"/>
      <c r="DX14" s="636"/>
      <c r="DY14" s="636"/>
      <c r="DZ14" s="636"/>
      <c r="EA14" s="636"/>
      <c r="EB14" s="636"/>
      <c r="EC14" s="671"/>
    </row>
    <row r="15" spans="2:143" ht="11.25" customHeight="1" x14ac:dyDescent="0.2">
      <c r="B15" s="632" t="s">
        <v>263</v>
      </c>
      <c r="C15" s="633"/>
      <c r="D15" s="633"/>
      <c r="E15" s="633"/>
      <c r="F15" s="633"/>
      <c r="G15" s="633"/>
      <c r="H15" s="633"/>
      <c r="I15" s="633"/>
      <c r="J15" s="633"/>
      <c r="K15" s="633"/>
      <c r="L15" s="633"/>
      <c r="M15" s="633"/>
      <c r="N15" s="633"/>
      <c r="O15" s="633"/>
      <c r="P15" s="633"/>
      <c r="Q15" s="634"/>
      <c r="R15" s="635" t="s">
        <v>132</v>
      </c>
      <c r="S15" s="636"/>
      <c r="T15" s="636"/>
      <c r="U15" s="636"/>
      <c r="V15" s="636"/>
      <c r="W15" s="636"/>
      <c r="X15" s="636"/>
      <c r="Y15" s="637"/>
      <c r="Z15" s="661" t="s">
        <v>132</v>
      </c>
      <c r="AA15" s="661"/>
      <c r="AB15" s="661"/>
      <c r="AC15" s="661"/>
      <c r="AD15" s="662" t="s">
        <v>132</v>
      </c>
      <c r="AE15" s="662"/>
      <c r="AF15" s="662"/>
      <c r="AG15" s="662"/>
      <c r="AH15" s="662"/>
      <c r="AI15" s="662"/>
      <c r="AJ15" s="662"/>
      <c r="AK15" s="662"/>
      <c r="AL15" s="638" t="s">
        <v>132</v>
      </c>
      <c r="AM15" s="639"/>
      <c r="AN15" s="639"/>
      <c r="AO15" s="663"/>
      <c r="AP15" s="632" t="s">
        <v>264</v>
      </c>
      <c r="AQ15" s="633"/>
      <c r="AR15" s="633"/>
      <c r="AS15" s="633"/>
      <c r="AT15" s="633"/>
      <c r="AU15" s="633"/>
      <c r="AV15" s="633"/>
      <c r="AW15" s="633"/>
      <c r="AX15" s="633"/>
      <c r="AY15" s="633"/>
      <c r="AZ15" s="633"/>
      <c r="BA15" s="633"/>
      <c r="BB15" s="633"/>
      <c r="BC15" s="633"/>
      <c r="BD15" s="633"/>
      <c r="BE15" s="633"/>
      <c r="BF15" s="634"/>
      <c r="BG15" s="635">
        <v>8236</v>
      </c>
      <c r="BH15" s="636"/>
      <c r="BI15" s="636"/>
      <c r="BJ15" s="636"/>
      <c r="BK15" s="636"/>
      <c r="BL15" s="636"/>
      <c r="BM15" s="636"/>
      <c r="BN15" s="637"/>
      <c r="BO15" s="661">
        <v>3.3</v>
      </c>
      <c r="BP15" s="661"/>
      <c r="BQ15" s="661"/>
      <c r="BR15" s="661"/>
      <c r="BS15" s="662" t="s">
        <v>132</v>
      </c>
      <c r="BT15" s="662"/>
      <c r="BU15" s="662"/>
      <c r="BV15" s="662"/>
      <c r="BW15" s="662"/>
      <c r="BX15" s="662"/>
      <c r="BY15" s="662"/>
      <c r="BZ15" s="662"/>
      <c r="CA15" s="662"/>
      <c r="CB15" s="707"/>
      <c r="CD15" s="632" t="s">
        <v>265</v>
      </c>
      <c r="CE15" s="633"/>
      <c r="CF15" s="633"/>
      <c r="CG15" s="633"/>
      <c r="CH15" s="633"/>
      <c r="CI15" s="633"/>
      <c r="CJ15" s="633"/>
      <c r="CK15" s="633"/>
      <c r="CL15" s="633"/>
      <c r="CM15" s="633"/>
      <c r="CN15" s="633"/>
      <c r="CO15" s="633"/>
      <c r="CP15" s="633"/>
      <c r="CQ15" s="634"/>
      <c r="CR15" s="635">
        <v>260874</v>
      </c>
      <c r="CS15" s="636"/>
      <c r="CT15" s="636"/>
      <c r="CU15" s="636"/>
      <c r="CV15" s="636"/>
      <c r="CW15" s="636"/>
      <c r="CX15" s="636"/>
      <c r="CY15" s="637"/>
      <c r="CZ15" s="661">
        <v>7.8</v>
      </c>
      <c r="DA15" s="661"/>
      <c r="DB15" s="661"/>
      <c r="DC15" s="661"/>
      <c r="DD15" s="641">
        <v>16759</v>
      </c>
      <c r="DE15" s="636"/>
      <c r="DF15" s="636"/>
      <c r="DG15" s="636"/>
      <c r="DH15" s="636"/>
      <c r="DI15" s="636"/>
      <c r="DJ15" s="636"/>
      <c r="DK15" s="636"/>
      <c r="DL15" s="636"/>
      <c r="DM15" s="636"/>
      <c r="DN15" s="636"/>
      <c r="DO15" s="636"/>
      <c r="DP15" s="637"/>
      <c r="DQ15" s="641">
        <v>236693</v>
      </c>
      <c r="DR15" s="636"/>
      <c r="DS15" s="636"/>
      <c r="DT15" s="636"/>
      <c r="DU15" s="636"/>
      <c r="DV15" s="636"/>
      <c r="DW15" s="636"/>
      <c r="DX15" s="636"/>
      <c r="DY15" s="636"/>
      <c r="DZ15" s="636"/>
      <c r="EA15" s="636"/>
      <c r="EB15" s="636"/>
      <c r="EC15" s="671"/>
    </row>
    <row r="16" spans="2:143" ht="11.25" customHeight="1" x14ac:dyDescent="0.2">
      <c r="B16" s="632" t="s">
        <v>266</v>
      </c>
      <c r="C16" s="633"/>
      <c r="D16" s="633"/>
      <c r="E16" s="633"/>
      <c r="F16" s="633"/>
      <c r="G16" s="633"/>
      <c r="H16" s="633"/>
      <c r="I16" s="633"/>
      <c r="J16" s="633"/>
      <c r="K16" s="633"/>
      <c r="L16" s="633"/>
      <c r="M16" s="633"/>
      <c r="N16" s="633"/>
      <c r="O16" s="633"/>
      <c r="P16" s="633"/>
      <c r="Q16" s="634"/>
      <c r="R16" s="635">
        <v>2295</v>
      </c>
      <c r="S16" s="636"/>
      <c r="T16" s="636"/>
      <c r="U16" s="636"/>
      <c r="V16" s="636"/>
      <c r="W16" s="636"/>
      <c r="X16" s="636"/>
      <c r="Y16" s="637"/>
      <c r="Z16" s="661">
        <v>0.1</v>
      </c>
      <c r="AA16" s="661"/>
      <c r="AB16" s="661"/>
      <c r="AC16" s="661"/>
      <c r="AD16" s="662">
        <v>2295</v>
      </c>
      <c r="AE16" s="662"/>
      <c r="AF16" s="662"/>
      <c r="AG16" s="662"/>
      <c r="AH16" s="662"/>
      <c r="AI16" s="662"/>
      <c r="AJ16" s="662"/>
      <c r="AK16" s="662"/>
      <c r="AL16" s="638">
        <v>0.1</v>
      </c>
      <c r="AM16" s="639"/>
      <c r="AN16" s="639"/>
      <c r="AO16" s="663"/>
      <c r="AP16" s="632" t="s">
        <v>267</v>
      </c>
      <c r="AQ16" s="633"/>
      <c r="AR16" s="633"/>
      <c r="AS16" s="633"/>
      <c r="AT16" s="633"/>
      <c r="AU16" s="633"/>
      <c r="AV16" s="633"/>
      <c r="AW16" s="633"/>
      <c r="AX16" s="633"/>
      <c r="AY16" s="633"/>
      <c r="AZ16" s="633"/>
      <c r="BA16" s="633"/>
      <c r="BB16" s="633"/>
      <c r="BC16" s="633"/>
      <c r="BD16" s="633"/>
      <c r="BE16" s="633"/>
      <c r="BF16" s="634"/>
      <c r="BG16" s="635" t="s">
        <v>132</v>
      </c>
      <c r="BH16" s="636"/>
      <c r="BI16" s="636"/>
      <c r="BJ16" s="636"/>
      <c r="BK16" s="636"/>
      <c r="BL16" s="636"/>
      <c r="BM16" s="636"/>
      <c r="BN16" s="637"/>
      <c r="BO16" s="661" t="s">
        <v>132</v>
      </c>
      <c r="BP16" s="661"/>
      <c r="BQ16" s="661"/>
      <c r="BR16" s="661"/>
      <c r="BS16" s="662" t="s">
        <v>132</v>
      </c>
      <c r="BT16" s="662"/>
      <c r="BU16" s="662"/>
      <c r="BV16" s="662"/>
      <c r="BW16" s="662"/>
      <c r="BX16" s="662"/>
      <c r="BY16" s="662"/>
      <c r="BZ16" s="662"/>
      <c r="CA16" s="662"/>
      <c r="CB16" s="707"/>
      <c r="CD16" s="632" t="s">
        <v>268</v>
      </c>
      <c r="CE16" s="633"/>
      <c r="CF16" s="633"/>
      <c r="CG16" s="633"/>
      <c r="CH16" s="633"/>
      <c r="CI16" s="633"/>
      <c r="CJ16" s="633"/>
      <c r="CK16" s="633"/>
      <c r="CL16" s="633"/>
      <c r="CM16" s="633"/>
      <c r="CN16" s="633"/>
      <c r="CO16" s="633"/>
      <c r="CP16" s="633"/>
      <c r="CQ16" s="634"/>
      <c r="CR16" s="635">
        <v>1776</v>
      </c>
      <c r="CS16" s="636"/>
      <c r="CT16" s="636"/>
      <c r="CU16" s="636"/>
      <c r="CV16" s="636"/>
      <c r="CW16" s="636"/>
      <c r="CX16" s="636"/>
      <c r="CY16" s="637"/>
      <c r="CZ16" s="661">
        <v>0.1</v>
      </c>
      <c r="DA16" s="661"/>
      <c r="DB16" s="661"/>
      <c r="DC16" s="661"/>
      <c r="DD16" s="641" t="s">
        <v>178</v>
      </c>
      <c r="DE16" s="636"/>
      <c r="DF16" s="636"/>
      <c r="DG16" s="636"/>
      <c r="DH16" s="636"/>
      <c r="DI16" s="636"/>
      <c r="DJ16" s="636"/>
      <c r="DK16" s="636"/>
      <c r="DL16" s="636"/>
      <c r="DM16" s="636"/>
      <c r="DN16" s="636"/>
      <c r="DO16" s="636"/>
      <c r="DP16" s="637"/>
      <c r="DQ16" s="641">
        <v>347</v>
      </c>
      <c r="DR16" s="636"/>
      <c r="DS16" s="636"/>
      <c r="DT16" s="636"/>
      <c r="DU16" s="636"/>
      <c r="DV16" s="636"/>
      <c r="DW16" s="636"/>
      <c r="DX16" s="636"/>
      <c r="DY16" s="636"/>
      <c r="DZ16" s="636"/>
      <c r="EA16" s="636"/>
      <c r="EB16" s="636"/>
      <c r="EC16" s="671"/>
    </row>
    <row r="17" spans="2:133" ht="11.25" customHeight="1" x14ac:dyDescent="0.2">
      <c r="B17" s="632" t="s">
        <v>269</v>
      </c>
      <c r="C17" s="633"/>
      <c r="D17" s="633"/>
      <c r="E17" s="633"/>
      <c r="F17" s="633"/>
      <c r="G17" s="633"/>
      <c r="H17" s="633"/>
      <c r="I17" s="633"/>
      <c r="J17" s="633"/>
      <c r="K17" s="633"/>
      <c r="L17" s="633"/>
      <c r="M17" s="633"/>
      <c r="N17" s="633"/>
      <c r="O17" s="633"/>
      <c r="P17" s="633"/>
      <c r="Q17" s="634"/>
      <c r="R17" s="635">
        <v>3839</v>
      </c>
      <c r="S17" s="636"/>
      <c r="T17" s="636"/>
      <c r="U17" s="636"/>
      <c r="V17" s="636"/>
      <c r="W17" s="636"/>
      <c r="X17" s="636"/>
      <c r="Y17" s="637"/>
      <c r="Z17" s="661">
        <v>0.1</v>
      </c>
      <c r="AA17" s="661"/>
      <c r="AB17" s="661"/>
      <c r="AC17" s="661"/>
      <c r="AD17" s="662">
        <v>3839</v>
      </c>
      <c r="AE17" s="662"/>
      <c r="AF17" s="662"/>
      <c r="AG17" s="662"/>
      <c r="AH17" s="662"/>
      <c r="AI17" s="662"/>
      <c r="AJ17" s="662"/>
      <c r="AK17" s="662"/>
      <c r="AL17" s="638">
        <v>0.2</v>
      </c>
      <c r="AM17" s="639"/>
      <c r="AN17" s="639"/>
      <c r="AO17" s="663"/>
      <c r="AP17" s="632" t="s">
        <v>270</v>
      </c>
      <c r="AQ17" s="633"/>
      <c r="AR17" s="633"/>
      <c r="AS17" s="633"/>
      <c r="AT17" s="633"/>
      <c r="AU17" s="633"/>
      <c r="AV17" s="633"/>
      <c r="AW17" s="633"/>
      <c r="AX17" s="633"/>
      <c r="AY17" s="633"/>
      <c r="AZ17" s="633"/>
      <c r="BA17" s="633"/>
      <c r="BB17" s="633"/>
      <c r="BC17" s="633"/>
      <c r="BD17" s="633"/>
      <c r="BE17" s="633"/>
      <c r="BF17" s="634"/>
      <c r="BG17" s="635" t="s">
        <v>132</v>
      </c>
      <c r="BH17" s="636"/>
      <c r="BI17" s="636"/>
      <c r="BJ17" s="636"/>
      <c r="BK17" s="636"/>
      <c r="BL17" s="636"/>
      <c r="BM17" s="636"/>
      <c r="BN17" s="637"/>
      <c r="BO17" s="661" t="s">
        <v>132</v>
      </c>
      <c r="BP17" s="661"/>
      <c r="BQ17" s="661"/>
      <c r="BR17" s="661"/>
      <c r="BS17" s="662" t="s">
        <v>132</v>
      </c>
      <c r="BT17" s="662"/>
      <c r="BU17" s="662"/>
      <c r="BV17" s="662"/>
      <c r="BW17" s="662"/>
      <c r="BX17" s="662"/>
      <c r="BY17" s="662"/>
      <c r="BZ17" s="662"/>
      <c r="CA17" s="662"/>
      <c r="CB17" s="707"/>
      <c r="CD17" s="632" t="s">
        <v>271</v>
      </c>
      <c r="CE17" s="633"/>
      <c r="CF17" s="633"/>
      <c r="CG17" s="633"/>
      <c r="CH17" s="633"/>
      <c r="CI17" s="633"/>
      <c r="CJ17" s="633"/>
      <c r="CK17" s="633"/>
      <c r="CL17" s="633"/>
      <c r="CM17" s="633"/>
      <c r="CN17" s="633"/>
      <c r="CO17" s="633"/>
      <c r="CP17" s="633"/>
      <c r="CQ17" s="634"/>
      <c r="CR17" s="635">
        <v>432885</v>
      </c>
      <c r="CS17" s="636"/>
      <c r="CT17" s="636"/>
      <c r="CU17" s="636"/>
      <c r="CV17" s="636"/>
      <c r="CW17" s="636"/>
      <c r="CX17" s="636"/>
      <c r="CY17" s="637"/>
      <c r="CZ17" s="661">
        <v>12.9</v>
      </c>
      <c r="DA17" s="661"/>
      <c r="DB17" s="661"/>
      <c r="DC17" s="661"/>
      <c r="DD17" s="641" t="s">
        <v>132</v>
      </c>
      <c r="DE17" s="636"/>
      <c r="DF17" s="636"/>
      <c r="DG17" s="636"/>
      <c r="DH17" s="636"/>
      <c r="DI17" s="636"/>
      <c r="DJ17" s="636"/>
      <c r="DK17" s="636"/>
      <c r="DL17" s="636"/>
      <c r="DM17" s="636"/>
      <c r="DN17" s="636"/>
      <c r="DO17" s="636"/>
      <c r="DP17" s="637"/>
      <c r="DQ17" s="641">
        <v>423450</v>
      </c>
      <c r="DR17" s="636"/>
      <c r="DS17" s="636"/>
      <c r="DT17" s="636"/>
      <c r="DU17" s="636"/>
      <c r="DV17" s="636"/>
      <c r="DW17" s="636"/>
      <c r="DX17" s="636"/>
      <c r="DY17" s="636"/>
      <c r="DZ17" s="636"/>
      <c r="EA17" s="636"/>
      <c r="EB17" s="636"/>
      <c r="EC17" s="671"/>
    </row>
    <row r="18" spans="2:133" ht="11.25" customHeight="1" x14ac:dyDescent="0.2">
      <c r="B18" s="632" t="s">
        <v>272</v>
      </c>
      <c r="C18" s="633"/>
      <c r="D18" s="633"/>
      <c r="E18" s="633"/>
      <c r="F18" s="633"/>
      <c r="G18" s="633"/>
      <c r="H18" s="633"/>
      <c r="I18" s="633"/>
      <c r="J18" s="633"/>
      <c r="K18" s="633"/>
      <c r="L18" s="633"/>
      <c r="M18" s="633"/>
      <c r="N18" s="633"/>
      <c r="O18" s="633"/>
      <c r="P18" s="633"/>
      <c r="Q18" s="634"/>
      <c r="R18" s="635">
        <v>3821</v>
      </c>
      <c r="S18" s="636"/>
      <c r="T18" s="636"/>
      <c r="U18" s="636"/>
      <c r="V18" s="636"/>
      <c r="W18" s="636"/>
      <c r="X18" s="636"/>
      <c r="Y18" s="637"/>
      <c r="Z18" s="661">
        <v>0.1</v>
      </c>
      <c r="AA18" s="661"/>
      <c r="AB18" s="661"/>
      <c r="AC18" s="661"/>
      <c r="AD18" s="662">
        <v>3821</v>
      </c>
      <c r="AE18" s="662"/>
      <c r="AF18" s="662"/>
      <c r="AG18" s="662"/>
      <c r="AH18" s="662"/>
      <c r="AI18" s="662"/>
      <c r="AJ18" s="662"/>
      <c r="AK18" s="662"/>
      <c r="AL18" s="638">
        <v>0.20000000298023224</v>
      </c>
      <c r="AM18" s="639"/>
      <c r="AN18" s="639"/>
      <c r="AO18" s="663"/>
      <c r="AP18" s="632" t="s">
        <v>273</v>
      </c>
      <c r="AQ18" s="633"/>
      <c r="AR18" s="633"/>
      <c r="AS18" s="633"/>
      <c r="AT18" s="633"/>
      <c r="AU18" s="633"/>
      <c r="AV18" s="633"/>
      <c r="AW18" s="633"/>
      <c r="AX18" s="633"/>
      <c r="AY18" s="633"/>
      <c r="AZ18" s="633"/>
      <c r="BA18" s="633"/>
      <c r="BB18" s="633"/>
      <c r="BC18" s="633"/>
      <c r="BD18" s="633"/>
      <c r="BE18" s="633"/>
      <c r="BF18" s="634"/>
      <c r="BG18" s="635" t="s">
        <v>132</v>
      </c>
      <c r="BH18" s="636"/>
      <c r="BI18" s="636"/>
      <c r="BJ18" s="636"/>
      <c r="BK18" s="636"/>
      <c r="BL18" s="636"/>
      <c r="BM18" s="636"/>
      <c r="BN18" s="637"/>
      <c r="BO18" s="661" t="s">
        <v>132</v>
      </c>
      <c r="BP18" s="661"/>
      <c r="BQ18" s="661"/>
      <c r="BR18" s="661"/>
      <c r="BS18" s="662" t="s">
        <v>132</v>
      </c>
      <c r="BT18" s="662"/>
      <c r="BU18" s="662"/>
      <c r="BV18" s="662"/>
      <c r="BW18" s="662"/>
      <c r="BX18" s="662"/>
      <c r="BY18" s="662"/>
      <c r="BZ18" s="662"/>
      <c r="CA18" s="662"/>
      <c r="CB18" s="707"/>
      <c r="CD18" s="632" t="s">
        <v>274</v>
      </c>
      <c r="CE18" s="633"/>
      <c r="CF18" s="633"/>
      <c r="CG18" s="633"/>
      <c r="CH18" s="633"/>
      <c r="CI18" s="633"/>
      <c r="CJ18" s="633"/>
      <c r="CK18" s="633"/>
      <c r="CL18" s="633"/>
      <c r="CM18" s="633"/>
      <c r="CN18" s="633"/>
      <c r="CO18" s="633"/>
      <c r="CP18" s="633"/>
      <c r="CQ18" s="634"/>
      <c r="CR18" s="635" t="s">
        <v>132</v>
      </c>
      <c r="CS18" s="636"/>
      <c r="CT18" s="636"/>
      <c r="CU18" s="636"/>
      <c r="CV18" s="636"/>
      <c r="CW18" s="636"/>
      <c r="CX18" s="636"/>
      <c r="CY18" s="637"/>
      <c r="CZ18" s="661" t="s">
        <v>132</v>
      </c>
      <c r="DA18" s="661"/>
      <c r="DB18" s="661"/>
      <c r="DC18" s="661"/>
      <c r="DD18" s="641" t="s">
        <v>132</v>
      </c>
      <c r="DE18" s="636"/>
      <c r="DF18" s="636"/>
      <c r="DG18" s="636"/>
      <c r="DH18" s="636"/>
      <c r="DI18" s="636"/>
      <c r="DJ18" s="636"/>
      <c r="DK18" s="636"/>
      <c r="DL18" s="636"/>
      <c r="DM18" s="636"/>
      <c r="DN18" s="636"/>
      <c r="DO18" s="636"/>
      <c r="DP18" s="637"/>
      <c r="DQ18" s="641" t="s">
        <v>132</v>
      </c>
      <c r="DR18" s="636"/>
      <c r="DS18" s="636"/>
      <c r="DT18" s="636"/>
      <c r="DU18" s="636"/>
      <c r="DV18" s="636"/>
      <c r="DW18" s="636"/>
      <c r="DX18" s="636"/>
      <c r="DY18" s="636"/>
      <c r="DZ18" s="636"/>
      <c r="EA18" s="636"/>
      <c r="EB18" s="636"/>
      <c r="EC18" s="671"/>
    </row>
    <row r="19" spans="2:133" ht="11.25" customHeight="1" x14ac:dyDescent="0.2">
      <c r="B19" s="632" t="s">
        <v>275</v>
      </c>
      <c r="C19" s="633"/>
      <c r="D19" s="633"/>
      <c r="E19" s="633"/>
      <c r="F19" s="633"/>
      <c r="G19" s="633"/>
      <c r="H19" s="633"/>
      <c r="I19" s="633"/>
      <c r="J19" s="633"/>
      <c r="K19" s="633"/>
      <c r="L19" s="633"/>
      <c r="M19" s="633"/>
      <c r="N19" s="633"/>
      <c r="O19" s="633"/>
      <c r="P19" s="633"/>
      <c r="Q19" s="634"/>
      <c r="R19" s="635">
        <v>220</v>
      </c>
      <c r="S19" s="636"/>
      <c r="T19" s="636"/>
      <c r="U19" s="636"/>
      <c r="V19" s="636"/>
      <c r="W19" s="636"/>
      <c r="X19" s="636"/>
      <c r="Y19" s="637"/>
      <c r="Z19" s="661">
        <v>0</v>
      </c>
      <c r="AA19" s="661"/>
      <c r="AB19" s="661"/>
      <c r="AC19" s="661"/>
      <c r="AD19" s="662">
        <v>220</v>
      </c>
      <c r="AE19" s="662"/>
      <c r="AF19" s="662"/>
      <c r="AG19" s="662"/>
      <c r="AH19" s="662"/>
      <c r="AI19" s="662"/>
      <c r="AJ19" s="662"/>
      <c r="AK19" s="662"/>
      <c r="AL19" s="638">
        <v>0</v>
      </c>
      <c r="AM19" s="639"/>
      <c r="AN19" s="639"/>
      <c r="AO19" s="663"/>
      <c r="AP19" s="632" t="s">
        <v>276</v>
      </c>
      <c r="AQ19" s="633"/>
      <c r="AR19" s="633"/>
      <c r="AS19" s="633"/>
      <c r="AT19" s="633"/>
      <c r="AU19" s="633"/>
      <c r="AV19" s="633"/>
      <c r="AW19" s="633"/>
      <c r="AX19" s="633"/>
      <c r="AY19" s="633"/>
      <c r="AZ19" s="633"/>
      <c r="BA19" s="633"/>
      <c r="BB19" s="633"/>
      <c r="BC19" s="633"/>
      <c r="BD19" s="633"/>
      <c r="BE19" s="633"/>
      <c r="BF19" s="634"/>
      <c r="BG19" s="635">
        <v>3977</v>
      </c>
      <c r="BH19" s="636"/>
      <c r="BI19" s="636"/>
      <c r="BJ19" s="636"/>
      <c r="BK19" s="636"/>
      <c r="BL19" s="636"/>
      <c r="BM19" s="636"/>
      <c r="BN19" s="637"/>
      <c r="BO19" s="661">
        <v>1.6</v>
      </c>
      <c r="BP19" s="661"/>
      <c r="BQ19" s="661"/>
      <c r="BR19" s="661"/>
      <c r="BS19" s="662" t="s">
        <v>132</v>
      </c>
      <c r="BT19" s="662"/>
      <c r="BU19" s="662"/>
      <c r="BV19" s="662"/>
      <c r="BW19" s="662"/>
      <c r="BX19" s="662"/>
      <c r="BY19" s="662"/>
      <c r="BZ19" s="662"/>
      <c r="CA19" s="662"/>
      <c r="CB19" s="707"/>
      <c r="CD19" s="632" t="s">
        <v>277</v>
      </c>
      <c r="CE19" s="633"/>
      <c r="CF19" s="633"/>
      <c r="CG19" s="633"/>
      <c r="CH19" s="633"/>
      <c r="CI19" s="633"/>
      <c r="CJ19" s="633"/>
      <c r="CK19" s="633"/>
      <c r="CL19" s="633"/>
      <c r="CM19" s="633"/>
      <c r="CN19" s="633"/>
      <c r="CO19" s="633"/>
      <c r="CP19" s="633"/>
      <c r="CQ19" s="634"/>
      <c r="CR19" s="635" t="s">
        <v>178</v>
      </c>
      <c r="CS19" s="636"/>
      <c r="CT19" s="636"/>
      <c r="CU19" s="636"/>
      <c r="CV19" s="636"/>
      <c r="CW19" s="636"/>
      <c r="CX19" s="636"/>
      <c r="CY19" s="637"/>
      <c r="CZ19" s="661" t="s">
        <v>132</v>
      </c>
      <c r="DA19" s="661"/>
      <c r="DB19" s="661"/>
      <c r="DC19" s="661"/>
      <c r="DD19" s="641" t="s">
        <v>132</v>
      </c>
      <c r="DE19" s="636"/>
      <c r="DF19" s="636"/>
      <c r="DG19" s="636"/>
      <c r="DH19" s="636"/>
      <c r="DI19" s="636"/>
      <c r="DJ19" s="636"/>
      <c r="DK19" s="636"/>
      <c r="DL19" s="636"/>
      <c r="DM19" s="636"/>
      <c r="DN19" s="636"/>
      <c r="DO19" s="636"/>
      <c r="DP19" s="637"/>
      <c r="DQ19" s="641" t="s">
        <v>132</v>
      </c>
      <c r="DR19" s="636"/>
      <c r="DS19" s="636"/>
      <c r="DT19" s="636"/>
      <c r="DU19" s="636"/>
      <c r="DV19" s="636"/>
      <c r="DW19" s="636"/>
      <c r="DX19" s="636"/>
      <c r="DY19" s="636"/>
      <c r="DZ19" s="636"/>
      <c r="EA19" s="636"/>
      <c r="EB19" s="636"/>
      <c r="EC19" s="671"/>
    </row>
    <row r="20" spans="2:133" ht="11.25" customHeight="1" x14ac:dyDescent="0.2">
      <c r="B20" s="632" t="s">
        <v>278</v>
      </c>
      <c r="C20" s="633"/>
      <c r="D20" s="633"/>
      <c r="E20" s="633"/>
      <c r="F20" s="633"/>
      <c r="G20" s="633"/>
      <c r="H20" s="633"/>
      <c r="I20" s="633"/>
      <c r="J20" s="633"/>
      <c r="K20" s="633"/>
      <c r="L20" s="633"/>
      <c r="M20" s="633"/>
      <c r="N20" s="633"/>
      <c r="O20" s="633"/>
      <c r="P20" s="633"/>
      <c r="Q20" s="634"/>
      <c r="R20" s="635">
        <v>748</v>
      </c>
      <c r="S20" s="636"/>
      <c r="T20" s="636"/>
      <c r="U20" s="636"/>
      <c r="V20" s="636"/>
      <c r="W20" s="636"/>
      <c r="X20" s="636"/>
      <c r="Y20" s="637"/>
      <c r="Z20" s="661">
        <v>0</v>
      </c>
      <c r="AA20" s="661"/>
      <c r="AB20" s="661"/>
      <c r="AC20" s="661"/>
      <c r="AD20" s="662">
        <v>748</v>
      </c>
      <c r="AE20" s="662"/>
      <c r="AF20" s="662"/>
      <c r="AG20" s="662"/>
      <c r="AH20" s="662"/>
      <c r="AI20" s="662"/>
      <c r="AJ20" s="662"/>
      <c r="AK20" s="662"/>
      <c r="AL20" s="638">
        <v>0</v>
      </c>
      <c r="AM20" s="639"/>
      <c r="AN20" s="639"/>
      <c r="AO20" s="663"/>
      <c r="AP20" s="632" t="s">
        <v>279</v>
      </c>
      <c r="AQ20" s="633"/>
      <c r="AR20" s="633"/>
      <c r="AS20" s="633"/>
      <c r="AT20" s="633"/>
      <c r="AU20" s="633"/>
      <c r="AV20" s="633"/>
      <c r="AW20" s="633"/>
      <c r="AX20" s="633"/>
      <c r="AY20" s="633"/>
      <c r="AZ20" s="633"/>
      <c r="BA20" s="633"/>
      <c r="BB20" s="633"/>
      <c r="BC20" s="633"/>
      <c r="BD20" s="633"/>
      <c r="BE20" s="633"/>
      <c r="BF20" s="634"/>
      <c r="BG20" s="635">
        <v>3977</v>
      </c>
      <c r="BH20" s="636"/>
      <c r="BI20" s="636"/>
      <c r="BJ20" s="636"/>
      <c r="BK20" s="636"/>
      <c r="BL20" s="636"/>
      <c r="BM20" s="636"/>
      <c r="BN20" s="637"/>
      <c r="BO20" s="661">
        <v>1.6</v>
      </c>
      <c r="BP20" s="661"/>
      <c r="BQ20" s="661"/>
      <c r="BR20" s="661"/>
      <c r="BS20" s="662" t="s">
        <v>132</v>
      </c>
      <c r="BT20" s="662"/>
      <c r="BU20" s="662"/>
      <c r="BV20" s="662"/>
      <c r="BW20" s="662"/>
      <c r="BX20" s="662"/>
      <c r="BY20" s="662"/>
      <c r="BZ20" s="662"/>
      <c r="CA20" s="662"/>
      <c r="CB20" s="707"/>
      <c r="CD20" s="632" t="s">
        <v>280</v>
      </c>
      <c r="CE20" s="633"/>
      <c r="CF20" s="633"/>
      <c r="CG20" s="633"/>
      <c r="CH20" s="633"/>
      <c r="CI20" s="633"/>
      <c r="CJ20" s="633"/>
      <c r="CK20" s="633"/>
      <c r="CL20" s="633"/>
      <c r="CM20" s="633"/>
      <c r="CN20" s="633"/>
      <c r="CO20" s="633"/>
      <c r="CP20" s="633"/>
      <c r="CQ20" s="634"/>
      <c r="CR20" s="635">
        <v>3356343</v>
      </c>
      <c r="CS20" s="636"/>
      <c r="CT20" s="636"/>
      <c r="CU20" s="636"/>
      <c r="CV20" s="636"/>
      <c r="CW20" s="636"/>
      <c r="CX20" s="636"/>
      <c r="CY20" s="637"/>
      <c r="CZ20" s="661">
        <v>100</v>
      </c>
      <c r="DA20" s="661"/>
      <c r="DB20" s="661"/>
      <c r="DC20" s="661"/>
      <c r="DD20" s="641">
        <v>492764</v>
      </c>
      <c r="DE20" s="636"/>
      <c r="DF20" s="636"/>
      <c r="DG20" s="636"/>
      <c r="DH20" s="636"/>
      <c r="DI20" s="636"/>
      <c r="DJ20" s="636"/>
      <c r="DK20" s="636"/>
      <c r="DL20" s="636"/>
      <c r="DM20" s="636"/>
      <c r="DN20" s="636"/>
      <c r="DO20" s="636"/>
      <c r="DP20" s="637"/>
      <c r="DQ20" s="641">
        <v>2405999</v>
      </c>
      <c r="DR20" s="636"/>
      <c r="DS20" s="636"/>
      <c r="DT20" s="636"/>
      <c r="DU20" s="636"/>
      <c r="DV20" s="636"/>
      <c r="DW20" s="636"/>
      <c r="DX20" s="636"/>
      <c r="DY20" s="636"/>
      <c r="DZ20" s="636"/>
      <c r="EA20" s="636"/>
      <c r="EB20" s="636"/>
      <c r="EC20" s="671"/>
    </row>
    <row r="21" spans="2:133" ht="11.25" customHeight="1" x14ac:dyDescent="0.2">
      <c r="B21" s="632" t="s">
        <v>281</v>
      </c>
      <c r="C21" s="633"/>
      <c r="D21" s="633"/>
      <c r="E21" s="633"/>
      <c r="F21" s="633"/>
      <c r="G21" s="633"/>
      <c r="H21" s="633"/>
      <c r="I21" s="633"/>
      <c r="J21" s="633"/>
      <c r="K21" s="633"/>
      <c r="L21" s="633"/>
      <c r="M21" s="633"/>
      <c r="N21" s="633"/>
      <c r="O21" s="633"/>
      <c r="P21" s="633"/>
      <c r="Q21" s="634"/>
      <c r="R21" s="635">
        <v>144</v>
      </c>
      <c r="S21" s="636"/>
      <c r="T21" s="636"/>
      <c r="U21" s="636"/>
      <c r="V21" s="636"/>
      <c r="W21" s="636"/>
      <c r="X21" s="636"/>
      <c r="Y21" s="637"/>
      <c r="Z21" s="661">
        <v>0</v>
      </c>
      <c r="AA21" s="661"/>
      <c r="AB21" s="661"/>
      <c r="AC21" s="661"/>
      <c r="AD21" s="662">
        <v>144</v>
      </c>
      <c r="AE21" s="662"/>
      <c r="AF21" s="662"/>
      <c r="AG21" s="662"/>
      <c r="AH21" s="662"/>
      <c r="AI21" s="662"/>
      <c r="AJ21" s="662"/>
      <c r="AK21" s="662"/>
      <c r="AL21" s="638">
        <v>0</v>
      </c>
      <c r="AM21" s="639"/>
      <c r="AN21" s="639"/>
      <c r="AO21" s="663"/>
      <c r="AP21" s="632" t="s">
        <v>282</v>
      </c>
      <c r="AQ21" s="708"/>
      <c r="AR21" s="708"/>
      <c r="AS21" s="708"/>
      <c r="AT21" s="708"/>
      <c r="AU21" s="708"/>
      <c r="AV21" s="708"/>
      <c r="AW21" s="708"/>
      <c r="AX21" s="708"/>
      <c r="AY21" s="708"/>
      <c r="AZ21" s="708"/>
      <c r="BA21" s="708"/>
      <c r="BB21" s="708"/>
      <c r="BC21" s="708"/>
      <c r="BD21" s="708"/>
      <c r="BE21" s="708"/>
      <c r="BF21" s="709"/>
      <c r="BG21" s="635">
        <v>3977</v>
      </c>
      <c r="BH21" s="636"/>
      <c r="BI21" s="636"/>
      <c r="BJ21" s="636"/>
      <c r="BK21" s="636"/>
      <c r="BL21" s="636"/>
      <c r="BM21" s="636"/>
      <c r="BN21" s="637"/>
      <c r="BO21" s="661">
        <v>1.6</v>
      </c>
      <c r="BP21" s="661"/>
      <c r="BQ21" s="661"/>
      <c r="BR21" s="661"/>
      <c r="BS21" s="662" t="s">
        <v>178</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92" t="s">
        <v>283</v>
      </c>
      <c r="C22" s="693"/>
      <c r="D22" s="693"/>
      <c r="E22" s="693"/>
      <c r="F22" s="693"/>
      <c r="G22" s="693"/>
      <c r="H22" s="693"/>
      <c r="I22" s="693"/>
      <c r="J22" s="693"/>
      <c r="K22" s="693"/>
      <c r="L22" s="693"/>
      <c r="M22" s="693"/>
      <c r="N22" s="693"/>
      <c r="O22" s="693"/>
      <c r="P22" s="693"/>
      <c r="Q22" s="694"/>
      <c r="R22" s="635">
        <v>2709</v>
      </c>
      <c r="S22" s="636"/>
      <c r="T22" s="636"/>
      <c r="U22" s="636"/>
      <c r="V22" s="636"/>
      <c r="W22" s="636"/>
      <c r="X22" s="636"/>
      <c r="Y22" s="637"/>
      <c r="Z22" s="661">
        <v>0.1</v>
      </c>
      <c r="AA22" s="661"/>
      <c r="AB22" s="661"/>
      <c r="AC22" s="661"/>
      <c r="AD22" s="662">
        <v>2709</v>
      </c>
      <c r="AE22" s="662"/>
      <c r="AF22" s="662"/>
      <c r="AG22" s="662"/>
      <c r="AH22" s="662"/>
      <c r="AI22" s="662"/>
      <c r="AJ22" s="662"/>
      <c r="AK22" s="662"/>
      <c r="AL22" s="638">
        <v>0.10000000149011612</v>
      </c>
      <c r="AM22" s="639"/>
      <c r="AN22" s="639"/>
      <c r="AO22" s="663"/>
      <c r="AP22" s="632" t="s">
        <v>284</v>
      </c>
      <c r="AQ22" s="708"/>
      <c r="AR22" s="708"/>
      <c r="AS22" s="708"/>
      <c r="AT22" s="708"/>
      <c r="AU22" s="708"/>
      <c r="AV22" s="708"/>
      <c r="AW22" s="708"/>
      <c r="AX22" s="708"/>
      <c r="AY22" s="708"/>
      <c r="AZ22" s="708"/>
      <c r="BA22" s="708"/>
      <c r="BB22" s="708"/>
      <c r="BC22" s="708"/>
      <c r="BD22" s="708"/>
      <c r="BE22" s="708"/>
      <c r="BF22" s="709"/>
      <c r="BG22" s="635" t="s">
        <v>132</v>
      </c>
      <c r="BH22" s="636"/>
      <c r="BI22" s="636"/>
      <c r="BJ22" s="636"/>
      <c r="BK22" s="636"/>
      <c r="BL22" s="636"/>
      <c r="BM22" s="636"/>
      <c r="BN22" s="637"/>
      <c r="BO22" s="661" t="s">
        <v>132</v>
      </c>
      <c r="BP22" s="661"/>
      <c r="BQ22" s="661"/>
      <c r="BR22" s="661"/>
      <c r="BS22" s="662" t="s">
        <v>132</v>
      </c>
      <c r="BT22" s="662"/>
      <c r="BU22" s="662"/>
      <c r="BV22" s="662"/>
      <c r="BW22" s="662"/>
      <c r="BX22" s="662"/>
      <c r="BY22" s="662"/>
      <c r="BZ22" s="662"/>
      <c r="CA22" s="662"/>
      <c r="CB22" s="707"/>
      <c r="CD22" s="688" t="s">
        <v>285</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32" t="s">
        <v>286</v>
      </c>
      <c r="C23" s="633"/>
      <c r="D23" s="633"/>
      <c r="E23" s="633"/>
      <c r="F23" s="633"/>
      <c r="G23" s="633"/>
      <c r="H23" s="633"/>
      <c r="I23" s="633"/>
      <c r="J23" s="633"/>
      <c r="K23" s="633"/>
      <c r="L23" s="633"/>
      <c r="M23" s="633"/>
      <c r="N23" s="633"/>
      <c r="O23" s="633"/>
      <c r="P23" s="633"/>
      <c r="Q23" s="634"/>
      <c r="R23" s="635">
        <v>2175124</v>
      </c>
      <c r="S23" s="636"/>
      <c r="T23" s="636"/>
      <c r="U23" s="636"/>
      <c r="V23" s="636"/>
      <c r="W23" s="636"/>
      <c r="X23" s="636"/>
      <c r="Y23" s="637"/>
      <c r="Z23" s="661">
        <v>54.2</v>
      </c>
      <c r="AA23" s="661"/>
      <c r="AB23" s="661"/>
      <c r="AC23" s="661"/>
      <c r="AD23" s="662">
        <v>1876215</v>
      </c>
      <c r="AE23" s="662"/>
      <c r="AF23" s="662"/>
      <c r="AG23" s="662"/>
      <c r="AH23" s="662"/>
      <c r="AI23" s="662"/>
      <c r="AJ23" s="662"/>
      <c r="AK23" s="662"/>
      <c r="AL23" s="638">
        <v>83.4</v>
      </c>
      <c r="AM23" s="639"/>
      <c r="AN23" s="639"/>
      <c r="AO23" s="663"/>
      <c r="AP23" s="632" t="s">
        <v>287</v>
      </c>
      <c r="AQ23" s="708"/>
      <c r="AR23" s="708"/>
      <c r="AS23" s="708"/>
      <c r="AT23" s="708"/>
      <c r="AU23" s="708"/>
      <c r="AV23" s="708"/>
      <c r="AW23" s="708"/>
      <c r="AX23" s="708"/>
      <c r="AY23" s="708"/>
      <c r="AZ23" s="708"/>
      <c r="BA23" s="708"/>
      <c r="BB23" s="708"/>
      <c r="BC23" s="708"/>
      <c r="BD23" s="708"/>
      <c r="BE23" s="708"/>
      <c r="BF23" s="709"/>
      <c r="BG23" s="635" t="s">
        <v>132</v>
      </c>
      <c r="BH23" s="636"/>
      <c r="BI23" s="636"/>
      <c r="BJ23" s="636"/>
      <c r="BK23" s="636"/>
      <c r="BL23" s="636"/>
      <c r="BM23" s="636"/>
      <c r="BN23" s="637"/>
      <c r="BO23" s="661" t="s">
        <v>132</v>
      </c>
      <c r="BP23" s="661"/>
      <c r="BQ23" s="661"/>
      <c r="BR23" s="661"/>
      <c r="BS23" s="662" t="s">
        <v>132</v>
      </c>
      <c r="BT23" s="662"/>
      <c r="BU23" s="662"/>
      <c r="BV23" s="662"/>
      <c r="BW23" s="662"/>
      <c r="BX23" s="662"/>
      <c r="BY23" s="662"/>
      <c r="BZ23" s="662"/>
      <c r="CA23" s="662"/>
      <c r="CB23" s="707"/>
      <c r="CD23" s="688" t="s">
        <v>227</v>
      </c>
      <c r="CE23" s="689"/>
      <c r="CF23" s="689"/>
      <c r="CG23" s="689"/>
      <c r="CH23" s="689"/>
      <c r="CI23" s="689"/>
      <c r="CJ23" s="689"/>
      <c r="CK23" s="689"/>
      <c r="CL23" s="689"/>
      <c r="CM23" s="689"/>
      <c r="CN23" s="689"/>
      <c r="CO23" s="689"/>
      <c r="CP23" s="689"/>
      <c r="CQ23" s="690"/>
      <c r="CR23" s="688" t="s">
        <v>288</v>
      </c>
      <c r="CS23" s="689"/>
      <c r="CT23" s="689"/>
      <c r="CU23" s="689"/>
      <c r="CV23" s="689"/>
      <c r="CW23" s="689"/>
      <c r="CX23" s="689"/>
      <c r="CY23" s="690"/>
      <c r="CZ23" s="688" t="s">
        <v>289</v>
      </c>
      <c r="DA23" s="689"/>
      <c r="DB23" s="689"/>
      <c r="DC23" s="690"/>
      <c r="DD23" s="688" t="s">
        <v>290</v>
      </c>
      <c r="DE23" s="689"/>
      <c r="DF23" s="689"/>
      <c r="DG23" s="689"/>
      <c r="DH23" s="689"/>
      <c r="DI23" s="689"/>
      <c r="DJ23" s="689"/>
      <c r="DK23" s="690"/>
      <c r="DL23" s="720" t="s">
        <v>291</v>
      </c>
      <c r="DM23" s="721"/>
      <c r="DN23" s="721"/>
      <c r="DO23" s="721"/>
      <c r="DP23" s="721"/>
      <c r="DQ23" s="721"/>
      <c r="DR23" s="721"/>
      <c r="DS23" s="721"/>
      <c r="DT23" s="721"/>
      <c r="DU23" s="721"/>
      <c r="DV23" s="722"/>
      <c r="DW23" s="688" t="s">
        <v>292</v>
      </c>
      <c r="DX23" s="689"/>
      <c r="DY23" s="689"/>
      <c r="DZ23" s="689"/>
      <c r="EA23" s="689"/>
      <c r="EB23" s="689"/>
      <c r="EC23" s="690"/>
    </row>
    <row r="24" spans="2:133" ht="11.25" customHeight="1" x14ac:dyDescent="0.2">
      <c r="B24" s="632" t="s">
        <v>293</v>
      </c>
      <c r="C24" s="633"/>
      <c r="D24" s="633"/>
      <c r="E24" s="633"/>
      <c r="F24" s="633"/>
      <c r="G24" s="633"/>
      <c r="H24" s="633"/>
      <c r="I24" s="633"/>
      <c r="J24" s="633"/>
      <c r="K24" s="633"/>
      <c r="L24" s="633"/>
      <c r="M24" s="633"/>
      <c r="N24" s="633"/>
      <c r="O24" s="633"/>
      <c r="P24" s="633"/>
      <c r="Q24" s="634"/>
      <c r="R24" s="635">
        <v>1876215</v>
      </c>
      <c r="S24" s="636"/>
      <c r="T24" s="636"/>
      <c r="U24" s="636"/>
      <c r="V24" s="636"/>
      <c r="W24" s="636"/>
      <c r="X24" s="636"/>
      <c r="Y24" s="637"/>
      <c r="Z24" s="661">
        <v>46.7</v>
      </c>
      <c r="AA24" s="661"/>
      <c r="AB24" s="661"/>
      <c r="AC24" s="661"/>
      <c r="AD24" s="662">
        <v>1876215</v>
      </c>
      <c r="AE24" s="662"/>
      <c r="AF24" s="662"/>
      <c r="AG24" s="662"/>
      <c r="AH24" s="662"/>
      <c r="AI24" s="662"/>
      <c r="AJ24" s="662"/>
      <c r="AK24" s="662"/>
      <c r="AL24" s="638">
        <v>83.4</v>
      </c>
      <c r="AM24" s="639"/>
      <c r="AN24" s="639"/>
      <c r="AO24" s="663"/>
      <c r="AP24" s="632" t="s">
        <v>294</v>
      </c>
      <c r="AQ24" s="708"/>
      <c r="AR24" s="708"/>
      <c r="AS24" s="708"/>
      <c r="AT24" s="708"/>
      <c r="AU24" s="708"/>
      <c r="AV24" s="708"/>
      <c r="AW24" s="708"/>
      <c r="AX24" s="708"/>
      <c r="AY24" s="708"/>
      <c r="AZ24" s="708"/>
      <c r="BA24" s="708"/>
      <c r="BB24" s="708"/>
      <c r="BC24" s="708"/>
      <c r="BD24" s="708"/>
      <c r="BE24" s="708"/>
      <c r="BF24" s="709"/>
      <c r="BG24" s="635" t="s">
        <v>132</v>
      </c>
      <c r="BH24" s="636"/>
      <c r="BI24" s="636"/>
      <c r="BJ24" s="636"/>
      <c r="BK24" s="636"/>
      <c r="BL24" s="636"/>
      <c r="BM24" s="636"/>
      <c r="BN24" s="637"/>
      <c r="BO24" s="661" t="s">
        <v>132</v>
      </c>
      <c r="BP24" s="661"/>
      <c r="BQ24" s="661"/>
      <c r="BR24" s="661"/>
      <c r="BS24" s="662" t="s">
        <v>132</v>
      </c>
      <c r="BT24" s="662"/>
      <c r="BU24" s="662"/>
      <c r="BV24" s="662"/>
      <c r="BW24" s="662"/>
      <c r="BX24" s="662"/>
      <c r="BY24" s="662"/>
      <c r="BZ24" s="662"/>
      <c r="CA24" s="662"/>
      <c r="CB24" s="707"/>
      <c r="CD24" s="685" t="s">
        <v>295</v>
      </c>
      <c r="CE24" s="686"/>
      <c r="CF24" s="686"/>
      <c r="CG24" s="686"/>
      <c r="CH24" s="686"/>
      <c r="CI24" s="686"/>
      <c r="CJ24" s="686"/>
      <c r="CK24" s="686"/>
      <c r="CL24" s="686"/>
      <c r="CM24" s="686"/>
      <c r="CN24" s="686"/>
      <c r="CO24" s="686"/>
      <c r="CP24" s="686"/>
      <c r="CQ24" s="687"/>
      <c r="CR24" s="682">
        <v>1225653</v>
      </c>
      <c r="CS24" s="683"/>
      <c r="CT24" s="683"/>
      <c r="CU24" s="683"/>
      <c r="CV24" s="683"/>
      <c r="CW24" s="683"/>
      <c r="CX24" s="683"/>
      <c r="CY24" s="711"/>
      <c r="CZ24" s="712">
        <v>36.5</v>
      </c>
      <c r="DA24" s="697"/>
      <c r="DB24" s="697"/>
      <c r="DC24" s="714"/>
      <c r="DD24" s="710">
        <v>1029004</v>
      </c>
      <c r="DE24" s="683"/>
      <c r="DF24" s="683"/>
      <c r="DG24" s="683"/>
      <c r="DH24" s="683"/>
      <c r="DI24" s="683"/>
      <c r="DJ24" s="683"/>
      <c r="DK24" s="711"/>
      <c r="DL24" s="710">
        <v>1023142</v>
      </c>
      <c r="DM24" s="683"/>
      <c r="DN24" s="683"/>
      <c r="DO24" s="683"/>
      <c r="DP24" s="683"/>
      <c r="DQ24" s="683"/>
      <c r="DR24" s="683"/>
      <c r="DS24" s="683"/>
      <c r="DT24" s="683"/>
      <c r="DU24" s="683"/>
      <c r="DV24" s="711"/>
      <c r="DW24" s="712">
        <v>45.5</v>
      </c>
      <c r="DX24" s="697"/>
      <c r="DY24" s="697"/>
      <c r="DZ24" s="697"/>
      <c r="EA24" s="697"/>
      <c r="EB24" s="697"/>
      <c r="EC24" s="713"/>
    </row>
    <row r="25" spans="2:133" ht="11.25" customHeight="1" x14ac:dyDescent="0.2">
      <c r="B25" s="632" t="s">
        <v>296</v>
      </c>
      <c r="C25" s="633"/>
      <c r="D25" s="633"/>
      <c r="E25" s="633"/>
      <c r="F25" s="633"/>
      <c r="G25" s="633"/>
      <c r="H25" s="633"/>
      <c r="I25" s="633"/>
      <c r="J25" s="633"/>
      <c r="K25" s="633"/>
      <c r="L25" s="633"/>
      <c r="M25" s="633"/>
      <c r="N25" s="633"/>
      <c r="O25" s="633"/>
      <c r="P25" s="633"/>
      <c r="Q25" s="634"/>
      <c r="R25" s="635">
        <v>298909</v>
      </c>
      <c r="S25" s="636"/>
      <c r="T25" s="636"/>
      <c r="U25" s="636"/>
      <c r="V25" s="636"/>
      <c r="W25" s="636"/>
      <c r="X25" s="636"/>
      <c r="Y25" s="637"/>
      <c r="Z25" s="661">
        <v>7.4</v>
      </c>
      <c r="AA25" s="661"/>
      <c r="AB25" s="661"/>
      <c r="AC25" s="661"/>
      <c r="AD25" s="662" t="s">
        <v>132</v>
      </c>
      <c r="AE25" s="662"/>
      <c r="AF25" s="662"/>
      <c r="AG25" s="662"/>
      <c r="AH25" s="662"/>
      <c r="AI25" s="662"/>
      <c r="AJ25" s="662"/>
      <c r="AK25" s="662"/>
      <c r="AL25" s="638" t="s">
        <v>132</v>
      </c>
      <c r="AM25" s="639"/>
      <c r="AN25" s="639"/>
      <c r="AO25" s="663"/>
      <c r="AP25" s="632" t="s">
        <v>297</v>
      </c>
      <c r="AQ25" s="708"/>
      <c r="AR25" s="708"/>
      <c r="AS25" s="708"/>
      <c r="AT25" s="708"/>
      <c r="AU25" s="708"/>
      <c r="AV25" s="708"/>
      <c r="AW25" s="708"/>
      <c r="AX25" s="708"/>
      <c r="AY25" s="708"/>
      <c r="AZ25" s="708"/>
      <c r="BA25" s="708"/>
      <c r="BB25" s="708"/>
      <c r="BC25" s="708"/>
      <c r="BD25" s="708"/>
      <c r="BE25" s="708"/>
      <c r="BF25" s="709"/>
      <c r="BG25" s="635" t="s">
        <v>132</v>
      </c>
      <c r="BH25" s="636"/>
      <c r="BI25" s="636"/>
      <c r="BJ25" s="636"/>
      <c r="BK25" s="636"/>
      <c r="BL25" s="636"/>
      <c r="BM25" s="636"/>
      <c r="BN25" s="637"/>
      <c r="BO25" s="661" t="s">
        <v>132</v>
      </c>
      <c r="BP25" s="661"/>
      <c r="BQ25" s="661"/>
      <c r="BR25" s="661"/>
      <c r="BS25" s="662" t="s">
        <v>132</v>
      </c>
      <c r="BT25" s="662"/>
      <c r="BU25" s="662"/>
      <c r="BV25" s="662"/>
      <c r="BW25" s="662"/>
      <c r="BX25" s="662"/>
      <c r="BY25" s="662"/>
      <c r="BZ25" s="662"/>
      <c r="CA25" s="662"/>
      <c r="CB25" s="707"/>
      <c r="CD25" s="632" t="s">
        <v>298</v>
      </c>
      <c r="CE25" s="633"/>
      <c r="CF25" s="633"/>
      <c r="CG25" s="633"/>
      <c r="CH25" s="633"/>
      <c r="CI25" s="633"/>
      <c r="CJ25" s="633"/>
      <c r="CK25" s="633"/>
      <c r="CL25" s="633"/>
      <c r="CM25" s="633"/>
      <c r="CN25" s="633"/>
      <c r="CO25" s="633"/>
      <c r="CP25" s="633"/>
      <c r="CQ25" s="634"/>
      <c r="CR25" s="635">
        <v>597784</v>
      </c>
      <c r="CS25" s="645"/>
      <c r="CT25" s="645"/>
      <c r="CU25" s="645"/>
      <c r="CV25" s="645"/>
      <c r="CW25" s="645"/>
      <c r="CX25" s="645"/>
      <c r="CY25" s="646"/>
      <c r="CZ25" s="638">
        <v>17.8</v>
      </c>
      <c r="DA25" s="647"/>
      <c r="DB25" s="647"/>
      <c r="DC25" s="648"/>
      <c r="DD25" s="641">
        <v>558028</v>
      </c>
      <c r="DE25" s="645"/>
      <c r="DF25" s="645"/>
      <c r="DG25" s="645"/>
      <c r="DH25" s="645"/>
      <c r="DI25" s="645"/>
      <c r="DJ25" s="645"/>
      <c r="DK25" s="646"/>
      <c r="DL25" s="641">
        <v>554464</v>
      </c>
      <c r="DM25" s="645"/>
      <c r="DN25" s="645"/>
      <c r="DO25" s="645"/>
      <c r="DP25" s="645"/>
      <c r="DQ25" s="645"/>
      <c r="DR25" s="645"/>
      <c r="DS25" s="645"/>
      <c r="DT25" s="645"/>
      <c r="DU25" s="645"/>
      <c r="DV25" s="646"/>
      <c r="DW25" s="638">
        <v>24.6</v>
      </c>
      <c r="DX25" s="647"/>
      <c r="DY25" s="647"/>
      <c r="DZ25" s="647"/>
      <c r="EA25" s="647"/>
      <c r="EB25" s="647"/>
      <c r="EC25" s="666"/>
    </row>
    <row r="26" spans="2:133" ht="11.25" customHeight="1" x14ac:dyDescent="0.2">
      <c r="B26" s="632" t="s">
        <v>299</v>
      </c>
      <c r="C26" s="633"/>
      <c r="D26" s="633"/>
      <c r="E26" s="633"/>
      <c r="F26" s="633"/>
      <c r="G26" s="633"/>
      <c r="H26" s="633"/>
      <c r="I26" s="633"/>
      <c r="J26" s="633"/>
      <c r="K26" s="633"/>
      <c r="L26" s="633"/>
      <c r="M26" s="633"/>
      <c r="N26" s="633"/>
      <c r="O26" s="633"/>
      <c r="P26" s="633"/>
      <c r="Q26" s="634"/>
      <c r="R26" s="635" t="s">
        <v>132</v>
      </c>
      <c r="S26" s="636"/>
      <c r="T26" s="636"/>
      <c r="U26" s="636"/>
      <c r="V26" s="636"/>
      <c r="W26" s="636"/>
      <c r="X26" s="636"/>
      <c r="Y26" s="637"/>
      <c r="Z26" s="661" t="s">
        <v>178</v>
      </c>
      <c r="AA26" s="661"/>
      <c r="AB26" s="661"/>
      <c r="AC26" s="661"/>
      <c r="AD26" s="662" t="s">
        <v>132</v>
      </c>
      <c r="AE26" s="662"/>
      <c r="AF26" s="662"/>
      <c r="AG26" s="662"/>
      <c r="AH26" s="662"/>
      <c r="AI26" s="662"/>
      <c r="AJ26" s="662"/>
      <c r="AK26" s="662"/>
      <c r="AL26" s="638" t="s">
        <v>178</v>
      </c>
      <c r="AM26" s="639"/>
      <c r="AN26" s="639"/>
      <c r="AO26" s="663"/>
      <c r="AP26" s="632" t="s">
        <v>300</v>
      </c>
      <c r="AQ26" s="708"/>
      <c r="AR26" s="708"/>
      <c r="AS26" s="708"/>
      <c r="AT26" s="708"/>
      <c r="AU26" s="708"/>
      <c r="AV26" s="708"/>
      <c r="AW26" s="708"/>
      <c r="AX26" s="708"/>
      <c r="AY26" s="708"/>
      <c r="AZ26" s="708"/>
      <c r="BA26" s="708"/>
      <c r="BB26" s="708"/>
      <c r="BC26" s="708"/>
      <c r="BD26" s="708"/>
      <c r="BE26" s="708"/>
      <c r="BF26" s="709"/>
      <c r="BG26" s="635" t="s">
        <v>132</v>
      </c>
      <c r="BH26" s="636"/>
      <c r="BI26" s="636"/>
      <c r="BJ26" s="636"/>
      <c r="BK26" s="636"/>
      <c r="BL26" s="636"/>
      <c r="BM26" s="636"/>
      <c r="BN26" s="637"/>
      <c r="BO26" s="661" t="s">
        <v>132</v>
      </c>
      <c r="BP26" s="661"/>
      <c r="BQ26" s="661"/>
      <c r="BR26" s="661"/>
      <c r="BS26" s="662" t="s">
        <v>132</v>
      </c>
      <c r="BT26" s="662"/>
      <c r="BU26" s="662"/>
      <c r="BV26" s="662"/>
      <c r="BW26" s="662"/>
      <c r="BX26" s="662"/>
      <c r="BY26" s="662"/>
      <c r="BZ26" s="662"/>
      <c r="CA26" s="662"/>
      <c r="CB26" s="707"/>
      <c r="CD26" s="632" t="s">
        <v>301</v>
      </c>
      <c r="CE26" s="633"/>
      <c r="CF26" s="633"/>
      <c r="CG26" s="633"/>
      <c r="CH26" s="633"/>
      <c r="CI26" s="633"/>
      <c r="CJ26" s="633"/>
      <c r="CK26" s="633"/>
      <c r="CL26" s="633"/>
      <c r="CM26" s="633"/>
      <c r="CN26" s="633"/>
      <c r="CO26" s="633"/>
      <c r="CP26" s="633"/>
      <c r="CQ26" s="634"/>
      <c r="CR26" s="635">
        <v>358258</v>
      </c>
      <c r="CS26" s="636"/>
      <c r="CT26" s="636"/>
      <c r="CU26" s="636"/>
      <c r="CV26" s="636"/>
      <c r="CW26" s="636"/>
      <c r="CX26" s="636"/>
      <c r="CY26" s="637"/>
      <c r="CZ26" s="638">
        <v>10.7</v>
      </c>
      <c r="DA26" s="647"/>
      <c r="DB26" s="647"/>
      <c r="DC26" s="648"/>
      <c r="DD26" s="641">
        <v>326006</v>
      </c>
      <c r="DE26" s="636"/>
      <c r="DF26" s="636"/>
      <c r="DG26" s="636"/>
      <c r="DH26" s="636"/>
      <c r="DI26" s="636"/>
      <c r="DJ26" s="636"/>
      <c r="DK26" s="637"/>
      <c r="DL26" s="641" t="s">
        <v>132</v>
      </c>
      <c r="DM26" s="636"/>
      <c r="DN26" s="636"/>
      <c r="DO26" s="636"/>
      <c r="DP26" s="636"/>
      <c r="DQ26" s="636"/>
      <c r="DR26" s="636"/>
      <c r="DS26" s="636"/>
      <c r="DT26" s="636"/>
      <c r="DU26" s="636"/>
      <c r="DV26" s="637"/>
      <c r="DW26" s="638" t="s">
        <v>132</v>
      </c>
      <c r="DX26" s="647"/>
      <c r="DY26" s="647"/>
      <c r="DZ26" s="647"/>
      <c r="EA26" s="647"/>
      <c r="EB26" s="647"/>
      <c r="EC26" s="666"/>
    </row>
    <row r="27" spans="2:133" ht="11.25" customHeight="1" x14ac:dyDescent="0.2">
      <c r="B27" s="632" t="s">
        <v>302</v>
      </c>
      <c r="C27" s="633"/>
      <c r="D27" s="633"/>
      <c r="E27" s="633"/>
      <c r="F27" s="633"/>
      <c r="G27" s="633"/>
      <c r="H27" s="633"/>
      <c r="I27" s="633"/>
      <c r="J27" s="633"/>
      <c r="K27" s="633"/>
      <c r="L27" s="633"/>
      <c r="M27" s="633"/>
      <c r="N27" s="633"/>
      <c r="O27" s="633"/>
      <c r="P27" s="633"/>
      <c r="Q27" s="634"/>
      <c r="R27" s="635">
        <v>2544577</v>
      </c>
      <c r="S27" s="636"/>
      <c r="T27" s="636"/>
      <c r="U27" s="636"/>
      <c r="V27" s="636"/>
      <c r="W27" s="636"/>
      <c r="X27" s="636"/>
      <c r="Y27" s="637"/>
      <c r="Z27" s="661">
        <v>63.4</v>
      </c>
      <c r="AA27" s="661"/>
      <c r="AB27" s="661"/>
      <c r="AC27" s="661"/>
      <c r="AD27" s="662">
        <v>2245668</v>
      </c>
      <c r="AE27" s="662"/>
      <c r="AF27" s="662"/>
      <c r="AG27" s="662"/>
      <c r="AH27" s="662"/>
      <c r="AI27" s="662"/>
      <c r="AJ27" s="662"/>
      <c r="AK27" s="662"/>
      <c r="AL27" s="638">
        <v>99.800003051757813</v>
      </c>
      <c r="AM27" s="639"/>
      <c r="AN27" s="639"/>
      <c r="AO27" s="663"/>
      <c r="AP27" s="632" t="s">
        <v>303</v>
      </c>
      <c r="AQ27" s="633"/>
      <c r="AR27" s="633"/>
      <c r="AS27" s="633"/>
      <c r="AT27" s="633"/>
      <c r="AU27" s="633"/>
      <c r="AV27" s="633"/>
      <c r="AW27" s="633"/>
      <c r="AX27" s="633"/>
      <c r="AY27" s="633"/>
      <c r="AZ27" s="633"/>
      <c r="BA27" s="633"/>
      <c r="BB27" s="633"/>
      <c r="BC27" s="633"/>
      <c r="BD27" s="633"/>
      <c r="BE27" s="633"/>
      <c r="BF27" s="634"/>
      <c r="BG27" s="635">
        <v>247026</v>
      </c>
      <c r="BH27" s="636"/>
      <c r="BI27" s="636"/>
      <c r="BJ27" s="636"/>
      <c r="BK27" s="636"/>
      <c r="BL27" s="636"/>
      <c r="BM27" s="636"/>
      <c r="BN27" s="637"/>
      <c r="BO27" s="661">
        <v>100</v>
      </c>
      <c r="BP27" s="661"/>
      <c r="BQ27" s="661"/>
      <c r="BR27" s="661"/>
      <c r="BS27" s="662">
        <v>4840</v>
      </c>
      <c r="BT27" s="662"/>
      <c r="BU27" s="662"/>
      <c r="BV27" s="662"/>
      <c r="BW27" s="662"/>
      <c r="BX27" s="662"/>
      <c r="BY27" s="662"/>
      <c r="BZ27" s="662"/>
      <c r="CA27" s="662"/>
      <c r="CB27" s="707"/>
      <c r="CD27" s="632" t="s">
        <v>304</v>
      </c>
      <c r="CE27" s="633"/>
      <c r="CF27" s="633"/>
      <c r="CG27" s="633"/>
      <c r="CH27" s="633"/>
      <c r="CI27" s="633"/>
      <c r="CJ27" s="633"/>
      <c r="CK27" s="633"/>
      <c r="CL27" s="633"/>
      <c r="CM27" s="633"/>
      <c r="CN27" s="633"/>
      <c r="CO27" s="633"/>
      <c r="CP27" s="633"/>
      <c r="CQ27" s="634"/>
      <c r="CR27" s="635">
        <v>194984</v>
      </c>
      <c r="CS27" s="645"/>
      <c r="CT27" s="645"/>
      <c r="CU27" s="645"/>
      <c r="CV27" s="645"/>
      <c r="CW27" s="645"/>
      <c r="CX27" s="645"/>
      <c r="CY27" s="646"/>
      <c r="CZ27" s="638">
        <v>5.8</v>
      </c>
      <c r="DA27" s="647"/>
      <c r="DB27" s="647"/>
      <c r="DC27" s="648"/>
      <c r="DD27" s="641">
        <v>47526</v>
      </c>
      <c r="DE27" s="645"/>
      <c r="DF27" s="645"/>
      <c r="DG27" s="645"/>
      <c r="DH27" s="645"/>
      <c r="DI27" s="645"/>
      <c r="DJ27" s="645"/>
      <c r="DK27" s="646"/>
      <c r="DL27" s="641">
        <v>45228</v>
      </c>
      <c r="DM27" s="645"/>
      <c r="DN27" s="645"/>
      <c r="DO27" s="645"/>
      <c r="DP27" s="645"/>
      <c r="DQ27" s="645"/>
      <c r="DR27" s="645"/>
      <c r="DS27" s="645"/>
      <c r="DT27" s="645"/>
      <c r="DU27" s="645"/>
      <c r="DV27" s="646"/>
      <c r="DW27" s="638">
        <v>2</v>
      </c>
      <c r="DX27" s="647"/>
      <c r="DY27" s="647"/>
      <c r="DZ27" s="647"/>
      <c r="EA27" s="647"/>
      <c r="EB27" s="647"/>
      <c r="EC27" s="666"/>
    </row>
    <row r="28" spans="2:133" ht="11.25" customHeight="1" x14ac:dyDescent="0.2">
      <c r="B28" s="632" t="s">
        <v>305</v>
      </c>
      <c r="C28" s="633"/>
      <c r="D28" s="633"/>
      <c r="E28" s="633"/>
      <c r="F28" s="633"/>
      <c r="G28" s="633"/>
      <c r="H28" s="633"/>
      <c r="I28" s="633"/>
      <c r="J28" s="633"/>
      <c r="K28" s="633"/>
      <c r="L28" s="633"/>
      <c r="M28" s="633"/>
      <c r="N28" s="633"/>
      <c r="O28" s="633"/>
      <c r="P28" s="633"/>
      <c r="Q28" s="634"/>
      <c r="R28" s="635" t="s">
        <v>132</v>
      </c>
      <c r="S28" s="636"/>
      <c r="T28" s="636"/>
      <c r="U28" s="636"/>
      <c r="V28" s="636"/>
      <c r="W28" s="636"/>
      <c r="X28" s="636"/>
      <c r="Y28" s="637"/>
      <c r="Z28" s="661" t="s">
        <v>132</v>
      </c>
      <c r="AA28" s="661"/>
      <c r="AB28" s="661"/>
      <c r="AC28" s="661"/>
      <c r="AD28" s="662" t="s">
        <v>132</v>
      </c>
      <c r="AE28" s="662"/>
      <c r="AF28" s="662"/>
      <c r="AG28" s="662"/>
      <c r="AH28" s="662"/>
      <c r="AI28" s="662"/>
      <c r="AJ28" s="662"/>
      <c r="AK28" s="662"/>
      <c r="AL28" s="638" t="s">
        <v>132</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306</v>
      </c>
      <c r="CE28" s="633"/>
      <c r="CF28" s="633"/>
      <c r="CG28" s="633"/>
      <c r="CH28" s="633"/>
      <c r="CI28" s="633"/>
      <c r="CJ28" s="633"/>
      <c r="CK28" s="633"/>
      <c r="CL28" s="633"/>
      <c r="CM28" s="633"/>
      <c r="CN28" s="633"/>
      <c r="CO28" s="633"/>
      <c r="CP28" s="633"/>
      <c r="CQ28" s="634"/>
      <c r="CR28" s="635">
        <v>432885</v>
      </c>
      <c r="CS28" s="636"/>
      <c r="CT28" s="636"/>
      <c r="CU28" s="636"/>
      <c r="CV28" s="636"/>
      <c r="CW28" s="636"/>
      <c r="CX28" s="636"/>
      <c r="CY28" s="637"/>
      <c r="CZ28" s="638">
        <v>12.9</v>
      </c>
      <c r="DA28" s="647"/>
      <c r="DB28" s="647"/>
      <c r="DC28" s="648"/>
      <c r="DD28" s="641">
        <v>423450</v>
      </c>
      <c r="DE28" s="636"/>
      <c r="DF28" s="636"/>
      <c r="DG28" s="636"/>
      <c r="DH28" s="636"/>
      <c r="DI28" s="636"/>
      <c r="DJ28" s="636"/>
      <c r="DK28" s="637"/>
      <c r="DL28" s="641">
        <v>423450</v>
      </c>
      <c r="DM28" s="636"/>
      <c r="DN28" s="636"/>
      <c r="DO28" s="636"/>
      <c r="DP28" s="636"/>
      <c r="DQ28" s="636"/>
      <c r="DR28" s="636"/>
      <c r="DS28" s="636"/>
      <c r="DT28" s="636"/>
      <c r="DU28" s="636"/>
      <c r="DV28" s="637"/>
      <c r="DW28" s="638">
        <v>18.8</v>
      </c>
      <c r="DX28" s="647"/>
      <c r="DY28" s="647"/>
      <c r="DZ28" s="647"/>
      <c r="EA28" s="647"/>
      <c r="EB28" s="647"/>
      <c r="EC28" s="666"/>
    </row>
    <row r="29" spans="2:133" ht="11.25" customHeight="1" x14ac:dyDescent="0.2">
      <c r="B29" s="632" t="s">
        <v>307</v>
      </c>
      <c r="C29" s="633"/>
      <c r="D29" s="633"/>
      <c r="E29" s="633"/>
      <c r="F29" s="633"/>
      <c r="G29" s="633"/>
      <c r="H29" s="633"/>
      <c r="I29" s="633"/>
      <c r="J29" s="633"/>
      <c r="K29" s="633"/>
      <c r="L29" s="633"/>
      <c r="M29" s="633"/>
      <c r="N29" s="633"/>
      <c r="O29" s="633"/>
      <c r="P29" s="633"/>
      <c r="Q29" s="634"/>
      <c r="R29" s="635">
        <v>6927</v>
      </c>
      <c r="S29" s="636"/>
      <c r="T29" s="636"/>
      <c r="U29" s="636"/>
      <c r="V29" s="636"/>
      <c r="W29" s="636"/>
      <c r="X29" s="636"/>
      <c r="Y29" s="637"/>
      <c r="Z29" s="661">
        <v>0.2</v>
      </c>
      <c r="AA29" s="661"/>
      <c r="AB29" s="661"/>
      <c r="AC29" s="661"/>
      <c r="AD29" s="662" t="s">
        <v>132</v>
      </c>
      <c r="AE29" s="662"/>
      <c r="AF29" s="662"/>
      <c r="AG29" s="662"/>
      <c r="AH29" s="662"/>
      <c r="AI29" s="662"/>
      <c r="AJ29" s="662"/>
      <c r="AK29" s="662"/>
      <c r="AL29" s="638" t="s">
        <v>132</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308</v>
      </c>
      <c r="CE29" s="656"/>
      <c r="CF29" s="632" t="s">
        <v>309</v>
      </c>
      <c r="CG29" s="633"/>
      <c r="CH29" s="633"/>
      <c r="CI29" s="633"/>
      <c r="CJ29" s="633"/>
      <c r="CK29" s="633"/>
      <c r="CL29" s="633"/>
      <c r="CM29" s="633"/>
      <c r="CN29" s="633"/>
      <c r="CO29" s="633"/>
      <c r="CP29" s="633"/>
      <c r="CQ29" s="634"/>
      <c r="CR29" s="635">
        <v>432885</v>
      </c>
      <c r="CS29" s="645"/>
      <c r="CT29" s="645"/>
      <c r="CU29" s="645"/>
      <c r="CV29" s="645"/>
      <c r="CW29" s="645"/>
      <c r="CX29" s="645"/>
      <c r="CY29" s="646"/>
      <c r="CZ29" s="638">
        <v>12.9</v>
      </c>
      <c r="DA29" s="647"/>
      <c r="DB29" s="647"/>
      <c r="DC29" s="648"/>
      <c r="DD29" s="641">
        <v>423450</v>
      </c>
      <c r="DE29" s="645"/>
      <c r="DF29" s="645"/>
      <c r="DG29" s="645"/>
      <c r="DH29" s="645"/>
      <c r="DI29" s="645"/>
      <c r="DJ29" s="645"/>
      <c r="DK29" s="646"/>
      <c r="DL29" s="641">
        <v>423450</v>
      </c>
      <c r="DM29" s="645"/>
      <c r="DN29" s="645"/>
      <c r="DO29" s="645"/>
      <c r="DP29" s="645"/>
      <c r="DQ29" s="645"/>
      <c r="DR29" s="645"/>
      <c r="DS29" s="645"/>
      <c r="DT29" s="645"/>
      <c r="DU29" s="645"/>
      <c r="DV29" s="646"/>
      <c r="DW29" s="638">
        <v>18.8</v>
      </c>
      <c r="DX29" s="647"/>
      <c r="DY29" s="647"/>
      <c r="DZ29" s="647"/>
      <c r="EA29" s="647"/>
      <c r="EB29" s="647"/>
      <c r="EC29" s="666"/>
    </row>
    <row r="30" spans="2:133" ht="11.25" customHeight="1" x14ac:dyDescent="0.2">
      <c r="B30" s="632" t="s">
        <v>310</v>
      </c>
      <c r="C30" s="633"/>
      <c r="D30" s="633"/>
      <c r="E30" s="633"/>
      <c r="F30" s="633"/>
      <c r="G30" s="633"/>
      <c r="H30" s="633"/>
      <c r="I30" s="633"/>
      <c r="J30" s="633"/>
      <c r="K30" s="633"/>
      <c r="L30" s="633"/>
      <c r="M30" s="633"/>
      <c r="N30" s="633"/>
      <c r="O30" s="633"/>
      <c r="P30" s="633"/>
      <c r="Q30" s="634"/>
      <c r="R30" s="635">
        <v>59971</v>
      </c>
      <c r="S30" s="636"/>
      <c r="T30" s="636"/>
      <c r="U30" s="636"/>
      <c r="V30" s="636"/>
      <c r="W30" s="636"/>
      <c r="X30" s="636"/>
      <c r="Y30" s="637"/>
      <c r="Z30" s="661">
        <v>1.5</v>
      </c>
      <c r="AA30" s="661"/>
      <c r="AB30" s="661"/>
      <c r="AC30" s="661"/>
      <c r="AD30" s="662">
        <v>3465</v>
      </c>
      <c r="AE30" s="662"/>
      <c r="AF30" s="662"/>
      <c r="AG30" s="662"/>
      <c r="AH30" s="662"/>
      <c r="AI30" s="662"/>
      <c r="AJ30" s="662"/>
      <c r="AK30" s="662"/>
      <c r="AL30" s="638">
        <v>0.2</v>
      </c>
      <c r="AM30" s="639"/>
      <c r="AN30" s="639"/>
      <c r="AO30" s="663"/>
      <c r="AP30" s="688" t="s">
        <v>227</v>
      </c>
      <c r="AQ30" s="689"/>
      <c r="AR30" s="689"/>
      <c r="AS30" s="689"/>
      <c r="AT30" s="689"/>
      <c r="AU30" s="689"/>
      <c r="AV30" s="689"/>
      <c r="AW30" s="689"/>
      <c r="AX30" s="689"/>
      <c r="AY30" s="689"/>
      <c r="AZ30" s="689"/>
      <c r="BA30" s="689"/>
      <c r="BB30" s="689"/>
      <c r="BC30" s="689"/>
      <c r="BD30" s="689"/>
      <c r="BE30" s="689"/>
      <c r="BF30" s="690"/>
      <c r="BG30" s="688" t="s">
        <v>311</v>
      </c>
      <c r="BH30" s="705"/>
      <c r="BI30" s="705"/>
      <c r="BJ30" s="705"/>
      <c r="BK30" s="705"/>
      <c r="BL30" s="705"/>
      <c r="BM30" s="705"/>
      <c r="BN30" s="705"/>
      <c r="BO30" s="705"/>
      <c r="BP30" s="705"/>
      <c r="BQ30" s="706"/>
      <c r="BR30" s="688" t="s">
        <v>312</v>
      </c>
      <c r="BS30" s="705"/>
      <c r="BT30" s="705"/>
      <c r="BU30" s="705"/>
      <c r="BV30" s="705"/>
      <c r="BW30" s="705"/>
      <c r="BX30" s="705"/>
      <c r="BY30" s="705"/>
      <c r="BZ30" s="705"/>
      <c r="CA30" s="705"/>
      <c r="CB30" s="706"/>
      <c r="CD30" s="657"/>
      <c r="CE30" s="658"/>
      <c r="CF30" s="632" t="s">
        <v>313</v>
      </c>
      <c r="CG30" s="633"/>
      <c r="CH30" s="633"/>
      <c r="CI30" s="633"/>
      <c r="CJ30" s="633"/>
      <c r="CK30" s="633"/>
      <c r="CL30" s="633"/>
      <c r="CM30" s="633"/>
      <c r="CN30" s="633"/>
      <c r="CO30" s="633"/>
      <c r="CP30" s="633"/>
      <c r="CQ30" s="634"/>
      <c r="CR30" s="635">
        <v>426206</v>
      </c>
      <c r="CS30" s="636"/>
      <c r="CT30" s="636"/>
      <c r="CU30" s="636"/>
      <c r="CV30" s="636"/>
      <c r="CW30" s="636"/>
      <c r="CX30" s="636"/>
      <c r="CY30" s="637"/>
      <c r="CZ30" s="638">
        <v>12.7</v>
      </c>
      <c r="DA30" s="647"/>
      <c r="DB30" s="647"/>
      <c r="DC30" s="648"/>
      <c r="DD30" s="641">
        <v>416771</v>
      </c>
      <c r="DE30" s="636"/>
      <c r="DF30" s="636"/>
      <c r="DG30" s="636"/>
      <c r="DH30" s="636"/>
      <c r="DI30" s="636"/>
      <c r="DJ30" s="636"/>
      <c r="DK30" s="637"/>
      <c r="DL30" s="641">
        <v>416771</v>
      </c>
      <c r="DM30" s="636"/>
      <c r="DN30" s="636"/>
      <c r="DO30" s="636"/>
      <c r="DP30" s="636"/>
      <c r="DQ30" s="636"/>
      <c r="DR30" s="636"/>
      <c r="DS30" s="636"/>
      <c r="DT30" s="636"/>
      <c r="DU30" s="636"/>
      <c r="DV30" s="637"/>
      <c r="DW30" s="638">
        <v>18.5</v>
      </c>
      <c r="DX30" s="647"/>
      <c r="DY30" s="647"/>
      <c r="DZ30" s="647"/>
      <c r="EA30" s="647"/>
      <c r="EB30" s="647"/>
      <c r="EC30" s="666"/>
    </row>
    <row r="31" spans="2:133" ht="11.25" customHeight="1" x14ac:dyDescent="0.2">
      <c r="B31" s="632" t="s">
        <v>314</v>
      </c>
      <c r="C31" s="633"/>
      <c r="D31" s="633"/>
      <c r="E31" s="633"/>
      <c r="F31" s="633"/>
      <c r="G31" s="633"/>
      <c r="H31" s="633"/>
      <c r="I31" s="633"/>
      <c r="J31" s="633"/>
      <c r="K31" s="633"/>
      <c r="L31" s="633"/>
      <c r="M31" s="633"/>
      <c r="N31" s="633"/>
      <c r="O31" s="633"/>
      <c r="P31" s="633"/>
      <c r="Q31" s="634"/>
      <c r="R31" s="635">
        <v>1948</v>
      </c>
      <c r="S31" s="636"/>
      <c r="T31" s="636"/>
      <c r="U31" s="636"/>
      <c r="V31" s="636"/>
      <c r="W31" s="636"/>
      <c r="X31" s="636"/>
      <c r="Y31" s="637"/>
      <c r="Z31" s="661">
        <v>0</v>
      </c>
      <c r="AA31" s="661"/>
      <c r="AB31" s="661"/>
      <c r="AC31" s="661"/>
      <c r="AD31" s="662" t="s">
        <v>178</v>
      </c>
      <c r="AE31" s="662"/>
      <c r="AF31" s="662"/>
      <c r="AG31" s="662"/>
      <c r="AH31" s="662"/>
      <c r="AI31" s="662"/>
      <c r="AJ31" s="662"/>
      <c r="AK31" s="662"/>
      <c r="AL31" s="638" t="s">
        <v>132</v>
      </c>
      <c r="AM31" s="639"/>
      <c r="AN31" s="639"/>
      <c r="AO31" s="663"/>
      <c r="AP31" s="699" t="s">
        <v>315</v>
      </c>
      <c r="AQ31" s="700"/>
      <c r="AR31" s="700"/>
      <c r="AS31" s="700"/>
      <c r="AT31" s="701" t="s">
        <v>316</v>
      </c>
      <c r="AU31" s="209"/>
      <c r="AV31" s="209"/>
      <c r="AW31" s="209"/>
      <c r="AX31" s="685" t="s">
        <v>192</v>
      </c>
      <c r="AY31" s="686"/>
      <c r="AZ31" s="686"/>
      <c r="BA31" s="686"/>
      <c r="BB31" s="686"/>
      <c r="BC31" s="686"/>
      <c r="BD31" s="686"/>
      <c r="BE31" s="686"/>
      <c r="BF31" s="687"/>
      <c r="BG31" s="695">
        <v>98.9</v>
      </c>
      <c r="BH31" s="696"/>
      <c r="BI31" s="696"/>
      <c r="BJ31" s="696"/>
      <c r="BK31" s="696"/>
      <c r="BL31" s="696"/>
      <c r="BM31" s="697">
        <v>96.7</v>
      </c>
      <c r="BN31" s="696"/>
      <c r="BO31" s="696"/>
      <c r="BP31" s="696"/>
      <c r="BQ31" s="698"/>
      <c r="BR31" s="695">
        <v>99</v>
      </c>
      <c r="BS31" s="696"/>
      <c r="BT31" s="696"/>
      <c r="BU31" s="696"/>
      <c r="BV31" s="696"/>
      <c r="BW31" s="696"/>
      <c r="BX31" s="697">
        <v>96.3</v>
      </c>
      <c r="BY31" s="696"/>
      <c r="BZ31" s="696"/>
      <c r="CA31" s="696"/>
      <c r="CB31" s="698"/>
      <c r="CD31" s="657"/>
      <c r="CE31" s="658"/>
      <c r="CF31" s="632" t="s">
        <v>317</v>
      </c>
      <c r="CG31" s="633"/>
      <c r="CH31" s="633"/>
      <c r="CI31" s="633"/>
      <c r="CJ31" s="633"/>
      <c r="CK31" s="633"/>
      <c r="CL31" s="633"/>
      <c r="CM31" s="633"/>
      <c r="CN31" s="633"/>
      <c r="CO31" s="633"/>
      <c r="CP31" s="633"/>
      <c r="CQ31" s="634"/>
      <c r="CR31" s="635">
        <v>6679</v>
      </c>
      <c r="CS31" s="645"/>
      <c r="CT31" s="645"/>
      <c r="CU31" s="645"/>
      <c r="CV31" s="645"/>
      <c r="CW31" s="645"/>
      <c r="CX31" s="645"/>
      <c r="CY31" s="646"/>
      <c r="CZ31" s="638">
        <v>0.2</v>
      </c>
      <c r="DA31" s="647"/>
      <c r="DB31" s="647"/>
      <c r="DC31" s="648"/>
      <c r="DD31" s="641">
        <v>6679</v>
      </c>
      <c r="DE31" s="645"/>
      <c r="DF31" s="645"/>
      <c r="DG31" s="645"/>
      <c r="DH31" s="645"/>
      <c r="DI31" s="645"/>
      <c r="DJ31" s="645"/>
      <c r="DK31" s="646"/>
      <c r="DL31" s="641">
        <v>6679</v>
      </c>
      <c r="DM31" s="645"/>
      <c r="DN31" s="645"/>
      <c r="DO31" s="645"/>
      <c r="DP31" s="645"/>
      <c r="DQ31" s="645"/>
      <c r="DR31" s="645"/>
      <c r="DS31" s="645"/>
      <c r="DT31" s="645"/>
      <c r="DU31" s="645"/>
      <c r="DV31" s="646"/>
      <c r="DW31" s="638">
        <v>0.3</v>
      </c>
      <c r="DX31" s="647"/>
      <c r="DY31" s="647"/>
      <c r="DZ31" s="647"/>
      <c r="EA31" s="647"/>
      <c r="EB31" s="647"/>
      <c r="EC31" s="666"/>
    </row>
    <row r="32" spans="2:133" ht="11.25" customHeight="1" x14ac:dyDescent="0.2">
      <c r="B32" s="632" t="s">
        <v>318</v>
      </c>
      <c r="C32" s="633"/>
      <c r="D32" s="633"/>
      <c r="E32" s="633"/>
      <c r="F32" s="633"/>
      <c r="G32" s="633"/>
      <c r="H32" s="633"/>
      <c r="I32" s="633"/>
      <c r="J32" s="633"/>
      <c r="K32" s="633"/>
      <c r="L32" s="633"/>
      <c r="M32" s="633"/>
      <c r="N32" s="633"/>
      <c r="O32" s="633"/>
      <c r="P32" s="633"/>
      <c r="Q32" s="634"/>
      <c r="R32" s="635">
        <v>411247</v>
      </c>
      <c r="S32" s="636"/>
      <c r="T32" s="636"/>
      <c r="U32" s="636"/>
      <c r="V32" s="636"/>
      <c r="W32" s="636"/>
      <c r="X32" s="636"/>
      <c r="Y32" s="637"/>
      <c r="Z32" s="661">
        <v>10.199999999999999</v>
      </c>
      <c r="AA32" s="661"/>
      <c r="AB32" s="661"/>
      <c r="AC32" s="661"/>
      <c r="AD32" s="662" t="s">
        <v>132</v>
      </c>
      <c r="AE32" s="662"/>
      <c r="AF32" s="662"/>
      <c r="AG32" s="662"/>
      <c r="AH32" s="662"/>
      <c r="AI32" s="662"/>
      <c r="AJ32" s="662"/>
      <c r="AK32" s="662"/>
      <c r="AL32" s="638" t="s">
        <v>132</v>
      </c>
      <c r="AM32" s="639"/>
      <c r="AN32" s="639"/>
      <c r="AO32" s="663"/>
      <c r="AP32" s="672"/>
      <c r="AQ32" s="673"/>
      <c r="AR32" s="673"/>
      <c r="AS32" s="673"/>
      <c r="AT32" s="702"/>
      <c r="AU32" s="205" t="s">
        <v>319</v>
      </c>
      <c r="AX32" s="632" t="s">
        <v>320</v>
      </c>
      <c r="AY32" s="633"/>
      <c r="AZ32" s="633"/>
      <c r="BA32" s="633"/>
      <c r="BB32" s="633"/>
      <c r="BC32" s="633"/>
      <c r="BD32" s="633"/>
      <c r="BE32" s="633"/>
      <c r="BF32" s="634"/>
      <c r="BG32" s="704">
        <v>98.7</v>
      </c>
      <c r="BH32" s="645"/>
      <c r="BI32" s="645"/>
      <c r="BJ32" s="645"/>
      <c r="BK32" s="645"/>
      <c r="BL32" s="645"/>
      <c r="BM32" s="639">
        <v>97.2</v>
      </c>
      <c r="BN32" s="645"/>
      <c r="BO32" s="645"/>
      <c r="BP32" s="645"/>
      <c r="BQ32" s="670"/>
      <c r="BR32" s="704">
        <v>98.9</v>
      </c>
      <c r="BS32" s="645"/>
      <c r="BT32" s="645"/>
      <c r="BU32" s="645"/>
      <c r="BV32" s="645"/>
      <c r="BW32" s="645"/>
      <c r="BX32" s="639">
        <v>97.9</v>
      </c>
      <c r="BY32" s="645"/>
      <c r="BZ32" s="645"/>
      <c r="CA32" s="645"/>
      <c r="CB32" s="670"/>
      <c r="CD32" s="659"/>
      <c r="CE32" s="660"/>
      <c r="CF32" s="632" t="s">
        <v>321</v>
      </c>
      <c r="CG32" s="633"/>
      <c r="CH32" s="633"/>
      <c r="CI32" s="633"/>
      <c r="CJ32" s="633"/>
      <c r="CK32" s="633"/>
      <c r="CL32" s="633"/>
      <c r="CM32" s="633"/>
      <c r="CN32" s="633"/>
      <c r="CO32" s="633"/>
      <c r="CP32" s="633"/>
      <c r="CQ32" s="634"/>
      <c r="CR32" s="635" t="s">
        <v>132</v>
      </c>
      <c r="CS32" s="636"/>
      <c r="CT32" s="636"/>
      <c r="CU32" s="636"/>
      <c r="CV32" s="636"/>
      <c r="CW32" s="636"/>
      <c r="CX32" s="636"/>
      <c r="CY32" s="637"/>
      <c r="CZ32" s="638" t="s">
        <v>132</v>
      </c>
      <c r="DA32" s="647"/>
      <c r="DB32" s="647"/>
      <c r="DC32" s="648"/>
      <c r="DD32" s="641" t="s">
        <v>132</v>
      </c>
      <c r="DE32" s="636"/>
      <c r="DF32" s="636"/>
      <c r="DG32" s="636"/>
      <c r="DH32" s="636"/>
      <c r="DI32" s="636"/>
      <c r="DJ32" s="636"/>
      <c r="DK32" s="637"/>
      <c r="DL32" s="641" t="s">
        <v>132</v>
      </c>
      <c r="DM32" s="636"/>
      <c r="DN32" s="636"/>
      <c r="DO32" s="636"/>
      <c r="DP32" s="636"/>
      <c r="DQ32" s="636"/>
      <c r="DR32" s="636"/>
      <c r="DS32" s="636"/>
      <c r="DT32" s="636"/>
      <c r="DU32" s="636"/>
      <c r="DV32" s="637"/>
      <c r="DW32" s="638" t="s">
        <v>132</v>
      </c>
      <c r="DX32" s="647"/>
      <c r="DY32" s="647"/>
      <c r="DZ32" s="647"/>
      <c r="EA32" s="647"/>
      <c r="EB32" s="647"/>
      <c r="EC32" s="666"/>
    </row>
    <row r="33" spans="2:133" ht="11.25" customHeight="1" x14ac:dyDescent="0.2">
      <c r="B33" s="692" t="s">
        <v>322</v>
      </c>
      <c r="C33" s="693"/>
      <c r="D33" s="693"/>
      <c r="E33" s="693"/>
      <c r="F33" s="693"/>
      <c r="G33" s="693"/>
      <c r="H33" s="693"/>
      <c r="I33" s="693"/>
      <c r="J33" s="693"/>
      <c r="K33" s="693"/>
      <c r="L33" s="693"/>
      <c r="M33" s="693"/>
      <c r="N33" s="693"/>
      <c r="O33" s="693"/>
      <c r="P33" s="693"/>
      <c r="Q33" s="694"/>
      <c r="R33" s="635" t="s">
        <v>132</v>
      </c>
      <c r="S33" s="636"/>
      <c r="T33" s="636"/>
      <c r="U33" s="636"/>
      <c r="V33" s="636"/>
      <c r="W33" s="636"/>
      <c r="X33" s="636"/>
      <c r="Y33" s="637"/>
      <c r="Z33" s="661" t="s">
        <v>132</v>
      </c>
      <c r="AA33" s="661"/>
      <c r="AB33" s="661"/>
      <c r="AC33" s="661"/>
      <c r="AD33" s="662" t="s">
        <v>178</v>
      </c>
      <c r="AE33" s="662"/>
      <c r="AF33" s="662"/>
      <c r="AG33" s="662"/>
      <c r="AH33" s="662"/>
      <c r="AI33" s="662"/>
      <c r="AJ33" s="662"/>
      <c r="AK33" s="662"/>
      <c r="AL33" s="638" t="s">
        <v>132</v>
      </c>
      <c r="AM33" s="639"/>
      <c r="AN33" s="639"/>
      <c r="AO33" s="663"/>
      <c r="AP33" s="674"/>
      <c r="AQ33" s="675"/>
      <c r="AR33" s="675"/>
      <c r="AS33" s="675"/>
      <c r="AT33" s="703"/>
      <c r="AU33" s="210"/>
      <c r="AV33" s="210"/>
      <c r="AW33" s="210"/>
      <c r="AX33" s="612" t="s">
        <v>323</v>
      </c>
      <c r="AY33" s="613"/>
      <c r="AZ33" s="613"/>
      <c r="BA33" s="613"/>
      <c r="BB33" s="613"/>
      <c r="BC33" s="613"/>
      <c r="BD33" s="613"/>
      <c r="BE33" s="613"/>
      <c r="BF33" s="614"/>
      <c r="BG33" s="691">
        <v>99</v>
      </c>
      <c r="BH33" s="616"/>
      <c r="BI33" s="616"/>
      <c r="BJ33" s="616"/>
      <c r="BK33" s="616"/>
      <c r="BL33" s="616"/>
      <c r="BM33" s="653">
        <v>95.9</v>
      </c>
      <c r="BN33" s="616"/>
      <c r="BO33" s="616"/>
      <c r="BP33" s="616"/>
      <c r="BQ33" s="664"/>
      <c r="BR33" s="691">
        <v>99.1</v>
      </c>
      <c r="BS33" s="616"/>
      <c r="BT33" s="616"/>
      <c r="BU33" s="616"/>
      <c r="BV33" s="616"/>
      <c r="BW33" s="616"/>
      <c r="BX33" s="653">
        <v>94.3</v>
      </c>
      <c r="BY33" s="616"/>
      <c r="BZ33" s="616"/>
      <c r="CA33" s="616"/>
      <c r="CB33" s="664"/>
      <c r="CD33" s="632" t="s">
        <v>324</v>
      </c>
      <c r="CE33" s="633"/>
      <c r="CF33" s="633"/>
      <c r="CG33" s="633"/>
      <c r="CH33" s="633"/>
      <c r="CI33" s="633"/>
      <c r="CJ33" s="633"/>
      <c r="CK33" s="633"/>
      <c r="CL33" s="633"/>
      <c r="CM33" s="633"/>
      <c r="CN33" s="633"/>
      <c r="CO33" s="633"/>
      <c r="CP33" s="633"/>
      <c r="CQ33" s="634"/>
      <c r="CR33" s="635">
        <v>1636150</v>
      </c>
      <c r="CS33" s="645"/>
      <c r="CT33" s="645"/>
      <c r="CU33" s="645"/>
      <c r="CV33" s="645"/>
      <c r="CW33" s="645"/>
      <c r="CX33" s="645"/>
      <c r="CY33" s="646"/>
      <c r="CZ33" s="638">
        <v>48.7</v>
      </c>
      <c r="DA33" s="647"/>
      <c r="DB33" s="647"/>
      <c r="DC33" s="648"/>
      <c r="DD33" s="641">
        <v>1243495</v>
      </c>
      <c r="DE33" s="645"/>
      <c r="DF33" s="645"/>
      <c r="DG33" s="645"/>
      <c r="DH33" s="645"/>
      <c r="DI33" s="645"/>
      <c r="DJ33" s="645"/>
      <c r="DK33" s="646"/>
      <c r="DL33" s="641">
        <v>658692</v>
      </c>
      <c r="DM33" s="645"/>
      <c r="DN33" s="645"/>
      <c r="DO33" s="645"/>
      <c r="DP33" s="645"/>
      <c r="DQ33" s="645"/>
      <c r="DR33" s="645"/>
      <c r="DS33" s="645"/>
      <c r="DT33" s="645"/>
      <c r="DU33" s="645"/>
      <c r="DV33" s="646"/>
      <c r="DW33" s="638">
        <v>29.3</v>
      </c>
      <c r="DX33" s="647"/>
      <c r="DY33" s="647"/>
      <c r="DZ33" s="647"/>
      <c r="EA33" s="647"/>
      <c r="EB33" s="647"/>
      <c r="EC33" s="666"/>
    </row>
    <row r="34" spans="2:133" ht="11.25" customHeight="1" x14ac:dyDescent="0.2">
      <c r="B34" s="632" t="s">
        <v>325</v>
      </c>
      <c r="C34" s="633"/>
      <c r="D34" s="633"/>
      <c r="E34" s="633"/>
      <c r="F34" s="633"/>
      <c r="G34" s="633"/>
      <c r="H34" s="633"/>
      <c r="I34" s="633"/>
      <c r="J34" s="633"/>
      <c r="K34" s="633"/>
      <c r="L34" s="633"/>
      <c r="M34" s="633"/>
      <c r="N34" s="633"/>
      <c r="O34" s="633"/>
      <c r="P34" s="633"/>
      <c r="Q34" s="634"/>
      <c r="R34" s="635">
        <v>286122</v>
      </c>
      <c r="S34" s="636"/>
      <c r="T34" s="636"/>
      <c r="U34" s="636"/>
      <c r="V34" s="636"/>
      <c r="W34" s="636"/>
      <c r="X34" s="636"/>
      <c r="Y34" s="637"/>
      <c r="Z34" s="661">
        <v>7.1</v>
      </c>
      <c r="AA34" s="661"/>
      <c r="AB34" s="661"/>
      <c r="AC34" s="661"/>
      <c r="AD34" s="662" t="s">
        <v>132</v>
      </c>
      <c r="AE34" s="662"/>
      <c r="AF34" s="662"/>
      <c r="AG34" s="662"/>
      <c r="AH34" s="662"/>
      <c r="AI34" s="662"/>
      <c r="AJ34" s="662"/>
      <c r="AK34" s="662"/>
      <c r="AL34" s="638" t="s">
        <v>132</v>
      </c>
      <c r="AM34" s="639"/>
      <c r="AN34" s="639"/>
      <c r="AO34" s="663"/>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2" t="s">
        <v>326</v>
      </c>
      <c r="CE34" s="633"/>
      <c r="CF34" s="633"/>
      <c r="CG34" s="633"/>
      <c r="CH34" s="633"/>
      <c r="CI34" s="633"/>
      <c r="CJ34" s="633"/>
      <c r="CK34" s="633"/>
      <c r="CL34" s="633"/>
      <c r="CM34" s="633"/>
      <c r="CN34" s="633"/>
      <c r="CO34" s="633"/>
      <c r="CP34" s="633"/>
      <c r="CQ34" s="634"/>
      <c r="CR34" s="635">
        <v>333564</v>
      </c>
      <c r="CS34" s="636"/>
      <c r="CT34" s="636"/>
      <c r="CU34" s="636"/>
      <c r="CV34" s="636"/>
      <c r="CW34" s="636"/>
      <c r="CX34" s="636"/>
      <c r="CY34" s="637"/>
      <c r="CZ34" s="638">
        <v>9.9</v>
      </c>
      <c r="DA34" s="647"/>
      <c r="DB34" s="647"/>
      <c r="DC34" s="648"/>
      <c r="DD34" s="641">
        <v>231283</v>
      </c>
      <c r="DE34" s="636"/>
      <c r="DF34" s="636"/>
      <c r="DG34" s="636"/>
      <c r="DH34" s="636"/>
      <c r="DI34" s="636"/>
      <c r="DJ34" s="636"/>
      <c r="DK34" s="637"/>
      <c r="DL34" s="641">
        <v>162988</v>
      </c>
      <c r="DM34" s="636"/>
      <c r="DN34" s="636"/>
      <c r="DO34" s="636"/>
      <c r="DP34" s="636"/>
      <c r="DQ34" s="636"/>
      <c r="DR34" s="636"/>
      <c r="DS34" s="636"/>
      <c r="DT34" s="636"/>
      <c r="DU34" s="636"/>
      <c r="DV34" s="637"/>
      <c r="DW34" s="638">
        <v>7.2</v>
      </c>
      <c r="DX34" s="647"/>
      <c r="DY34" s="647"/>
      <c r="DZ34" s="647"/>
      <c r="EA34" s="647"/>
      <c r="EB34" s="647"/>
      <c r="EC34" s="666"/>
    </row>
    <row r="35" spans="2:133" ht="11.25" customHeight="1" x14ac:dyDescent="0.2">
      <c r="B35" s="632" t="s">
        <v>327</v>
      </c>
      <c r="C35" s="633"/>
      <c r="D35" s="633"/>
      <c r="E35" s="633"/>
      <c r="F35" s="633"/>
      <c r="G35" s="633"/>
      <c r="H35" s="633"/>
      <c r="I35" s="633"/>
      <c r="J35" s="633"/>
      <c r="K35" s="633"/>
      <c r="L35" s="633"/>
      <c r="M35" s="633"/>
      <c r="N35" s="633"/>
      <c r="O35" s="633"/>
      <c r="P35" s="633"/>
      <c r="Q35" s="634"/>
      <c r="R35" s="635">
        <v>9933</v>
      </c>
      <c r="S35" s="636"/>
      <c r="T35" s="636"/>
      <c r="U35" s="636"/>
      <c r="V35" s="636"/>
      <c r="W35" s="636"/>
      <c r="X35" s="636"/>
      <c r="Y35" s="637"/>
      <c r="Z35" s="661">
        <v>0.2</v>
      </c>
      <c r="AA35" s="661"/>
      <c r="AB35" s="661"/>
      <c r="AC35" s="661"/>
      <c r="AD35" s="662" t="s">
        <v>132</v>
      </c>
      <c r="AE35" s="662"/>
      <c r="AF35" s="662"/>
      <c r="AG35" s="662"/>
      <c r="AH35" s="662"/>
      <c r="AI35" s="662"/>
      <c r="AJ35" s="662"/>
      <c r="AK35" s="662"/>
      <c r="AL35" s="638" t="s">
        <v>132</v>
      </c>
      <c r="AM35" s="639"/>
      <c r="AN35" s="639"/>
      <c r="AO35" s="663"/>
      <c r="AP35" s="213"/>
      <c r="AQ35" s="688" t="s">
        <v>328</v>
      </c>
      <c r="AR35" s="689"/>
      <c r="AS35" s="689"/>
      <c r="AT35" s="689"/>
      <c r="AU35" s="689"/>
      <c r="AV35" s="689"/>
      <c r="AW35" s="689"/>
      <c r="AX35" s="689"/>
      <c r="AY35" s="689"/>
      <c r="AZ35" s="689"/>
      <c r="BA35" s="689"/>
      <c r="BB35" s="689"/>
      <c r="BC35" s="689"/>
      <c r="BD35" s="689"/>
      <c r="BE35" s="689"/>
      <c r="BF35" s="690"/>
      <c r="BG35" s="688" t="s">
        <v>329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330</v>
      </c>
      <c r="CE35" s="633"/>
      <c r="CF35" s="633"/>
      <c r="CG35" s="633"/>
      <c r="CH35" s="633"/>
      <c r="CI35" s="633"/>
      <c r="CJ35" s="633"/>
      <c r="CK35" s="633"/>
      <c r="CL35" s="633"/>
      <c r="CM35" s="633"/>
      <c r="CN35" s="633"/>
      <c r="CO35" s="633"/>
      <c r="CP35" s="633"/>
      <c r="CQ35" s="634"/>
      <c r="CR35" s="635">
        <v>160362</v>
      </c>
      <c r="CS35" s="645"/>
      <c r="CT35" s="645"/>
      <c r="CU35" s="645"/>
      <c r="CV35" s="645"/>
      <c r="CW35" s="645"/>
      <c r="CX35" s="645"/>
      <c r="CY35" s="646"/>
      <c r="CZ35" s="638">
        <v>4.8</v>
      </c>
      <c r="DA35" s="647"/>
      <c r="DB35" s="647"/>
      <c r="DC35" s="648"/>
      <c r="DD35" s="641">
        <v>120905</v>
      </c>
      <c r="DE35" s="645"/>
      <c r="DF35" s="645"/>
      <c r="DG35" s="645"/>
      <c r="DH35" s="645"/>
      <c r="DI35" s="645"/>
      <c r="DJ35" s="645"/>
      <c r="DK35" s="646"/>
      <c r="DL35" s="641">
        <v>59095</v>
      </c>
      <c r="DM35" s="645"/>
      <c r="DN35" s="645"/>
      <c r="DO35" s="645"/>
      <c r="DP35" s="645"/>
      <c r="DQ35" s="645"/>
      <c r="DR35" s="645"/>
      <c r="DS35" s="645"/>
      <c r="DT35" s="645"/>
      <c r="DU35" s="645"/>
      <c r="DV35" s="646"/>
      <c r="DW35" s="638">
        <v>2.6</v>
      </c>
      <c r="DX35" s="647"/>
      <c r="DY35" s="647"/>
      <c r="DZ35" s="647"/>
      <c r="EA35" s="647"/>
      <c r="EB35" s="647"/>
      <c r="EC35" s="666"/>
    </row>
    <row r="36" spans="2:133" ht="11.25" customHeight="1" x14ac:dyDescent="0.2">
      <c r="B36" s="632" t="s">
        <v>331</v>
      </c>
      <c r="C36" s="633"/>
      <c r="D36" s="633"/>
      <c r="E36" s="633"/>
      <c r="F36" s="633"/>
      <c r="G36" s="633"/>
      <c r="H36" s="633"/>
      <c r="I36" s="633"/>
      <c r="J36" s="633"/>
      <c r="K36" s="633"/>
      <c r="L36" s="633"/>
      <c r="M36" s="633"/>
      <c r="N36" s="633"/>
      <c r="O36" s="633"/>
      <c r="P36" s="633"/>
      <c r="Q36" s="634"/>
      <c r="R36" s="635">
        <v>1045</v>
      </c>
      <c r="S36" s="636"/>
      <c r="T36" s="636"/>
      <c r="U36" s="636"/>
      <c r="V36" s="636"/>
      <c r="W36" s="636"/>
      <c r="X36" s="636"/>
      <c r="Y36" s="637"/>
      <c r="Z36" s="661">
        <v>0</v>
      </c>
      <c r="AA36" s="661"/>
      <c r="AB36" s="661"/>
      <c r="AC36" s="661"/>
      <c r="AD36" s="662" t="s">
        <v>178</v>
      </c>
      <c r="AE36" s="662"/>
      <c r="AF36" s="662"/>
      <c r="AG36" s="662"/>
      <c r="AH36" s="662"/>
      <c r="AI36" s="662"/>
      <c r="AJ36" s="662"/>
      <c r="AK36" s="662"/>
      <c r="AL36" s="638" t="s">
        <v>132</v>
      </c>
      <c r="AM36" s="639"/>
      <c r="AN36" s="639"/>
      <c r="AO36" s="663"/>
      <c r="AP36" s="213"/>
      <c r="AQ36" s="679" t="s">
        <v>332</v>
      </c>
      <c r="AR36" s="680"/>
      <c r="AS36" s="680"/>
      <c r="AT36" s="680"/>
      <c r="AU36" s="680"/>
      <c r="AV36" s="680"/>
      <c r="AW36" s="680"/>
      <c r="AX36" s="680"/>
      <c r="AY36" s="681"/>
      <c r="AZ36" s="682">
        <v>372345</v>
      </c>
      <c r="BA36" s="683"/>
      <c r="BB36" s="683"/>
      <c r="BC36" s="683"/>
      <c r="BD36" s="683"/>
      <c r="BE36" s="683"/>
      <c r="BF36" s="684"/>
      <c r="BG36" s="685" t="s">
        <v>333</v>
      </c>
      <c r="BH36" s="686"/>
      <c r="BI36" s="686"/>
      <c r="BJ36" s="686"/>
      <c r="BK36" s="686"/>
      <c r="BL36" s="686"/>
      <c r="BM36" s="686"/>
      <c r="BN36" s="686"/>
      <c r="BO36" s="686"/>
      <c r="BP36" s="686"/>
      <c r="BQ36" s="686"/>
      <c r="BR36" s="686"/>
      <c r="BS36" s="686"/>
      <c r="BT36" s="686"/>
      <c r="BU36" s="687"/>
      <c r="BV36" s="682">
        <v>13039</v>
      </c>
      <c r="BW36" s="683"/>
      <c r="BX36" s="683"/>
      <c r="BY36" s="683"/>
      <c r="BZ36" s="683"/>
      <c r="CA36" s="683"/>
      <c r="CB36" s="684"/>
      <c r="CD36" s="632" t="s">
        <v>334</v>
      </c>
      <c r="CE36" s="633"/>
      <c r="CF36" s="633"/>
      <c r="CG36" s="633"/>
      <c r="CH36" s="633"/>
      <c r="CI36" s="633"/>
      <c r="CJ36" s="633"/>
      <c r="CK36" s="633"/>
      <c r="CL36" s="633"/>
      <c r="CM36" s="633"/>
      <c r="CN36" s="633"/>
      <c r="CO36" s="633"/>
      <c r="CP36" s="633"/>
      <c r="CQ36" s="634"/>
      <c r="CR36" s="635">
        <v>623597</v>
      </c>
      <c r="CS36" s="636"/>
      <c r="CT36" s="636"/>
      <c r="CU36" s="636"/>
      <c r="CV36" s="636"/>
      <c r="CW36" s="636"/>
      <c r="CX36" s="636"/>
      <c r="CY36" s="637"/>
      <c r="CZ36" s="638">
        <v>18.600000000000001</v>
      </c>
      <c r="DA36" s="647"/>
      <c r="DB36" s="647"/>
      <c r="DC36" s="648"/>
      <c r="DD36" s="641">
        <v>398151</v>
      </c>
      <c r="DE36" s="636"/>
      <c r="DF36" s="636"/>
      <c r="DG36" s="636"/>
      <c r="DH36" s="636"/>
      <c r="DI36" s="636"/>
      <c r="DJ36" s="636"/>
      <c r="DK36" s="637"/>
      <c r="DL36" s="641">
        <v>289294</v>
      </c>
      <c r="DM36" s="636"/>
      <c r="DN36" s="636"/>
      <c r="DO36" s="636"/>
      <c r="DP36" s="636"/>
      <c r="DQ36" s="636"/>
      <c r="DR36" s="636"/>
      <c r="DS36" s="636"/>
      <c r="DT36" s="636"/>
      <c r="DU36" s="636"/>
      <c r="DV36" s="637"/>
      <c r="DW36" s="638">
        <v>12.9</v>
      </c>
      <c r="DX36" s="647"/>
      <c r="DY36" s="647"/>
      <c r="DZ36" s="647"/>
      <c r="EA36" s="647"/>
      <c r="EB36" s="647"/>
      <c r="EC36" s="666"/>
    </row>
    <row r="37" spans="2:133" ht="11.25" customHeight="1" x14ac:dyDescent="0.2">
      <c r="B37" s="632" t="s">
        <v>335</v>
      </c>
      <c r="C37" s="633"/>
      <c r="D37" s="633"/>
      <c r="E37" s="633"/>
      <c r="F37" s="633"/>
      <c r="G37" s="633"/>
      <c r="H37" s="633"/>
      <c r="I37" s="633"/>
      <c r="J37" s="633"/>
      <c r="K37" s="633"/>
      <c r="L37" s="633"/>
      <c r="M37" s="633"/>
      <c r="N37" s="633"/>
      <c r="O37" s="633"/>
      <c r="P37" s="633"/>
      <c r="Q37" s="634"/>
      <c r="R37" s="635">
        <v>12542</v>
      </c>
      <c r="S37" s="636"/>
      <c r="T37" s="636"/>
      <c r="U37" s="636"/>
      <c r="V37" s="636"/>
      <c r="W37" s="636"/>
      <c r="X37" s="636"/>
      <c r="Y37" s="637"/>
      <c r="Z37" s="661">
        <v>0.3</v>
      </c>
      <c r="AA37" s="661"/>
      <c r="AB37" s="661"/>
      <c r="AC37" s="661"/>
      <c r="AD37" s="662" t="s">
        <v>132</v>
      </c>
      <c r="AE37" s="662"/>
      <c r="AF37" s="662"/>
      <c r="AG37" s="662"/>
      <c r="AH37" s="662"/>
      <c r="AI37" s="662"/>
      <c r="AJ37" s="662"/>
      <c r="AK37" s="662"/>
      <c r="AL37" s="638" t="s">
        <v>132</v>
      </c>
      <c r="AM37" s="639"/>
      <c r="AN37" s="639"/>
      <c r="AO37" s="663"/>
      <c r="AQ37" s="667" t="s">
        <v>336</v>
      </c>
      <c r="AR37" s="668"/>
      <c r="AS37" s="668"/>
      <c r="AT37" s="668"/>
      <c r="AU37" s="668"/>
      <c r="AV37" s="668"/>
      <c r="AW37" s="668"/>
      <c r="AX37" s="668"/>
      <c r="AY37" s="669"/>
      <c r="AZ37" s="635">
        <v>148450</v>
      </c>
      <c r="BA37" s="636"/>
      <c r="BB37" s="636"/>
      <c r="BC37" s="636"/>
      <c r="BD37" s="645"/>
      <c r="BE37" s="645"/>
      <c r="BF37" s="670"/>
      <c r="BG37" s="632" t="s">
        <v>337</v>
      </c>
      <c r="BH37" s="633"/>
      <c r="BI37" s="633"/>
      <c r="BJ37" s="633"/>
      <c r="BK37" s="633"/>
      <c r="BL37" s="633"/>
      <c r="BM37" s="633"/>
      <c r="BN37" s="633"/>
      <c r="BO37" s="633"/>
      <c r="BP37" s="633"/>
      <c r="BQ37" s="633"/>
      <c r="BR37" s="633"/>
      <c r="BS37" s="633"/>
      <c r="BT37" s="633"/>
      <c r="BU37" s="634"/>
      <c r="BV37" s="635">
        <v>11836</v>
      </c>
      <c r="BW37" s="636"/>
      <c r="BX37" s="636"/>
      <c r="BY37" s="636"/>
      <c r="BZ37" s="636"/>
      <c r="CA37" s="636"/>
      <c r="CB37" s="671"/>
      <c r="CD37" s="632" t="s">
        <v>338</v>
      </c>
      <c r="CE37" s="633"/>
      <c r="CF37" s="633"/>
      <c r="CG37" s="633"/>
      <c r="CH37" s="633"/>
      <c r="CI37" s="633"/>
      <c r="CJ37" s="633"/>
      <c r="CK37" s="633"/>
      <c r="CL37" s="633"/>
      <c r="CM37" s="633"/>
      <c r="CN37" s="633"/>
      <c r="CO37" s="633"/>
      <c r="CP37" s="633"/>
      <c r="CQ37" s="634"/>
      <c r="CR37" s="635">
        <v>176172</v>
      </c>
      <c r="CS37" s="645"/>
      <c r="CT37" s="645"/>
      <c r="CU37" s="645"/>
      <c r="CV37" s="645"/>
      <c r="CW37" s="645"/>
      <c r="CX37" s="645"/>
      <c r="CY37" s="646"/>
      <c r="CZ37" s="638">
        <v>5.2</v>
      </c>
      <c r="DA37" s="647"/>
      <c r="DB37" s="647"/>
      <c r="DC37" s="648"/>
      <c r="DD37" s="641">
        <v>174748</v>
      </c>
      <c r="DE37" s="645"/>
      <c r="DF37" s="645"/>
      <c r="DG37" s="645"/>
      <c r="DH37" s="645"/>
      <c r="DI37" s="645"/>
      <c r="DJ37" s="645"/>
      <c r="DK37" s="646"/>
      <c r="DL37" s="641">
        <v>158556</v>
      </c>
      <c r="DM37" s="645"/>
      <c r="DN37" s="645"/>
      <c r="DO37" s="645"/>
      <c r="DP37" s="645"/>
      <c r="DQ37" s="645"/>
      <c r="DR37" s="645"/>
      <c r="DS37" s="645"/>
      <c r="DT37" s="645"/>
      <c r="DU37" s="645"/>
      <c r="DV37" s="646"/>
      <c r="DW37" s="638">
        <v>7</v>
      </c>
      <c r="DX37" s="647"/>
      <c r="DY37" s="647"/>
      <c r="DZ37" s="647"/>
      <c r="EA37" s="647"/>
      <c r="EB37" s="647"/>
      <c r="EC37" s="666"/>
    </row>
    <row r="38" spans="2:133" ht="11.25" customHeight="1" x14ac:dyDescent="0.2">
      <c r="B38" s="632" t="s">
        <v>339</v>
      </c>
      <c r="C38" s="633"/>
      <c r="D38" s="633"/>
      <c r="E38" s="633"/>
      <c r="F38" s="633"/>
      <c r="G38" s="633"/>
      <c r="H38" s="633"/>
      <c r="I38" s="633"/>
      <c r="J38" s="633"/>
      <c r="K38" s="633"/>
      <c r="L38" s="633"/>
      <c r="M38" s="633"/>
      <c r="N38" s="633"/>
      <c r="O38" s="633"/>
      <c r="P38" s="633"/>
      <c r="Q38" s="634"/>
      <c r="R38" s="635">
        <v>432875</v>
      </c>
      <c r="S38" s="636"/>
      <c r="T38" s="636"/>
      <c r="U38" s="636"/>
      <c r="V38" s="636"/>
      <c r="W38" s="636"/>
      <c r="X38" s="636"/>
      <c r="Y38" s="637"/>
      <c r="Z38" s="661">
        <v>10.8</v>
      </c>
      <c r="AA38" s="661"/>
      <c r="AB38" s="661"/>
      <c r="AC38" s="661"/>
      <c r="AD38" s="662" t="s">
        <v>132</v>
      </c>
      <c r="AE38" s="662"/>
      <c r="AF38" s="662"/>
      <c r="AG38" s="662"/>
      <c r="AH38" s="662"/>
      <c r="AI38" s="662"/>
      <c r="AJ38" s="662"/>
      <c r="AK38" s="662"/>
      <c r="AL38" s="638" t="s">
        <v>132</v>
      </c>
      <c r="AM38" s="639"/>
      <c r="AN38" s="639"/>
      <c r="AO38" s="663"/>
      <c r="AQ38" s="667" t="s">
        <v>340</v>
      </c>
      <c r="AR38" s="668"/>
      <c r="AS38" s="668"/>
      <c r="AT38" s="668"/>
      <c r="AU38" s="668"/>
      <c r="AV38" s="668"/>
      <c r="AW38" s="668"/>
      <c r="AX38" s="668"/>
      <c r="AY38" s="669"/>
      <c r="AZ38" s="635">
        <v>73000</v>
      </c>
      <c r="BA38" s="636"/>
      <c r="BB38" s="636"/>
      <c r="BC38" s="636"/>
      <c r="BD38" s="645"/>
      <c r="BE38" s="645"/>
      <c r="BF38" s="670"/>
      <c r="BG38" s="632" t="s">
        <v>341</v>
      </c>
      <c r="BH38" s="633"/>
      <c r="BI38" s="633"/>
      <c r="BJ38" s="633"/>
      <c r="BK38" s="633"/>
      <c r="BL38" s="633"/>
      <c r="BM38" s="633"/>
      <c r="BN38" s="633"/>
      <c r="BO38" s="633"/>
      <c r="BP38" s="633"/>
      <c r="BQ38" s="633"/>
      <c r="BR38" s="633"/>
      <c r="BS38" s="633"/>
      <c r="BT38" s="633"/>
      <c r="BU38" s="634"/>
      <c r="BV38" s="635">
        <v>346</v>
      </c>
      <c r="BW38" s="636"/>
      <c r="BX38" s="636"/>
      <c r="BY38" s="636"/>
      <c r="BZ38" s="636"/>
      <c r="CA38" s="636"/>
      <c r="CB38" s="671"/>
      <c r="CD38" s="632" t="s">
        <v>342</v>
      </c>
      <c r="CE38" s="633"/>
      <c r="CF38" s="633"/>
      <c r="CG38" s="633"/>
      <c r="CH38" s="633"/>
      <c r="CI38" s="633"/>
      <c r="CJ38" s="633"/>
      <c r="CK38" s="633"/>
      <c r="CL38" s="633"/>
      <c r="CM38" s="633"/>
      <c r="CN38" s="633"/>
      <c r="CO38" s="633"/>
      <c r="CP38" s="633"/>
      <c r="CQ38" s="634"/>
      <c r="CR38" s="635">
        <v>372345</v>
      </c>
      <c r="CS38" s="636"/>
      <c r="CT38" s="636"/>
      <c r="CU38" s="636"/>
      <c r="CV38" s="636"/>
      <c r="CW38" s="636"/>
      <c r="CX38" s="636"/>
      <c r="CY38" s="637"/>
      <c r="CZ38" s="638">
        <v>11.1</v>
      </c>
      <c r="DA38" s="647"/>
      <c r="DB38" s="647"/>
      <c r="DC38" s="648"/>
      <c r="DD38" s="641">
        <v>351928</v>
      </c>
      <c r="DE38" s="636"/>
      <c r="DF38" s="636"/>
      <c r="DG38" s="636"/>
      <c r="DH38" s="636"/>
      <c r="DI38" s="636"/>
      <c r="DJ38" s="636"/>
      <c r="DK38" s="637"/>
      <c r="DL38" s="641">
        <v>147315</v>
      </c>
      <c r="DM38" s="636"/>
      <c r="DN38" s="636"/>
      <c r="DO38" s="636"/>
      <c r="DP38" s="636"/>
      <c r="DQ38" s="636"/>
      <c r="DR38" s="636"/>
      <c r="DS38" s="636"/>
      <c r="DT38" s="636"/>
      <c r="DU38" s="636"/>
      <c r="DV38" s="637"/>
      <c r="DW38" s="638">
        <v>6.5</v>
      </c>
      <c r="DX38" s="647"/>
      <c r="DY38" s="647"/>
      <c r="DZ38" s="647"/>
      <c r="EA38" s="647"/>
      <c r="EB38" s="647"/>
      <c r="EC38" s="666"/>
    </row>
    <row r="39" spans="2:133" ht="11.25" customHeight="1" x14ac:dyDescent="0.2">
      <c r="B39" s="632" t="s">
        <v>343</v>
      </c>
      <c r="C39" s="633"/>
      <c r="D39" s="633"/>
      <c r="E39" s="633"/>
      <c r="F39" s="633"/>
      <c r="G39" s="633"/>
      <c r="H39" s="633"/>
      <c r="I39" s="633"/>
      <c r="J39" s="633"/>
      <c r="K39" s="633"/>
      <c r="L39" s="633"/>
      <c r="M39" s="633"/>
      <c r="N39" s="633"/>
      <c r="O39" s="633"/>
      <c r="P39" s="633"/>
      <c r="Q39" s="634"/>
      <c r="R39" s="635">
        <v>74307</v>
      </c>
      <c r="S39" s="636"/>
      <c r="T39" s="636"/>
      <c r="U39" s="636"/>
      <c r="V39" s="636"/>
      <c r="W39" s="636"/>
      <c r="X39" s="636"/>
      <c r="Y39" s="637"/>
      <c r="Z39" s="661">
        <v>1.9</v>
      </c>
      <c r="AA39" s="661"/>
      <c r="AB39" s="661"/>
      <c r="AC39" s="661"/>
      <c r="AD39" s="662">
        <v>484</v>
      </c>
      <c r="AE39" s="662"/>
      <c r="AF39" s="662"/>
      <c r="AG39" s="662"/>
      <c r="AH39" s="662"/>
      <c r="AI39" s="662"/>
      <c r="AJ39" s="662"/>
      <c r="AK39" s="662"/>
      <c r="AL39" s="638">
        <v>0</v>
      </c>
      <c r="AM39" s="639"/>
      <c r="AN39" s="639"/>
      <c r="AO39" s="663"/>
      <c r="AQ39" s="667" t="s">
        <v>344</v>
      </c>
      <c r="AR39" s="668"/>
      <c r="AS39" s="668"/>
      <c r="AT39" s="668"/>
      <c r="AU39" s="668"/>
      <c r="AV39" s="668"/>
      <c r="AW39" s="668"/>
      <c r="AX39" s="668"/>
      <c r="AY39" s="669"/>
      <c r="AZ39" s="635" t="s">
        <v>132</v>
      </c>
      <c r="BA39" s="636"/>
      <c r="BB39" s="636"/>
      <c r="BC39" s="636"/>
      <c r="BD39" s="645"/>
      <c r="BE39" s="645"/>
      <c r="BF39" s="670"/>
      <c r="BG39" s="632" t="s">
        <v>345</v>
      </c>
      <c r="BH39" s="633"/>
      <c r="BI39" s="633"/>
      <c r="BJ39" s="633"/>
      <c r="BK39" s="633"/>
      <c r="BL39" s="633"/>
      <c r="BM39" s="633"/>
      <c r="BN39" s="633"/>
      <c r="BO39" s="633"/>
      <c r="BP39" s="633"/>
      <c r="BQ39" s="633"/>
      <c r="BR39" s="633"/>
      <c r="BS39" s="633"/>
      <c r="BT39" s="633"/>
      <c r="BU39" s="634"/>
      <c r="BV39" s="635">
        <v>507</v>
      </c>
      <c r="BW39" s="636"/>
      <c r="BX39" s="636"/>
      <c r="BY39" s="636"/>
      <c r="BZ39" s="636"/>
      <c r="CA39" s="636"/>
      <c r="CB39" s="671"/>
      <c r="CD39" s="632" t="s">
        <v>346</v>
      </c>
      <c r="CE39" s="633"/>
      <c r="CF39" s="633"/>
      <c r="CG39" s="633"/>
      <c r="CH39" s="633"/>
      <c r="CI39" s="633"/>
      <c r="CJ39" s="633"/>
      <c r="CK39" s="633"/>
      <c r="CL39" s="633"/>
      <c r="CM39" s="633"/>
      <c r="CN39" s="633"/>
      <c r="CO39" s="633"/>
      <c r="CP39" s="633"/>
      <c r="CQ39" s="634"/>
      <c r="CR39" s="635">
        <v>143532</v>
      </c>
      <c r="CS39" s="645"/>
      <c r="CT39" s="645"/>
      <c r="CU39" s="645"/>
      <c r="CV39" s="645"/>
      <c r="CW39" s="645"/>
      <c r="CX39" s="645"/>
      <c r="CY39" s="646"/>
      <c r="CZ39" s="638">
        <v>4.3</v>
      </c>
      <c r="DA39" s="647"/>
      <c r="DB39" s="647"/>
      <c r="DC39" s="648"/>
      <c r="DD39" s="641">
        <v>141228</v>
      </c>
      <c r="DE39" s="645"/>
      <c r="DF39" s="645"/>
      <c r="DG39" s="645"/>
      <c r="DH39" s="645"/>
      <c r="DI39" s="645"/>
      <c r="DJ39" s="645"/>
      <c r="DK39" s="646"/>
      <c r="DL39" s="641" t="s">
        <v>132</v>
      </c>
      <c r="DM39" s="645"/>
      <c r="DN39" s="645"/>
      <c r="DO39" s="645"/>
      <c r="DP39" s="645"/>
      <c r="DQ39" s="645"/>
      <c r="DR39" s="645"/>
      <c r="DS39" s="645"/>
      <c r="DT39" s="645"/>
      <c r="DU39" s="645"/>
      <c r="DV39" s="646"/>
      <c r="DW39" s="638" t="s">
        <v>132</v>
      </c>
      <c r="DX39" s="647"/>
      <c r="DY39" s="647"/>
      <c r="DZ39" s="647"/>
      <c r="EA39" s="647"/>
      <c r="EB39" s="647"/>
      <c r="EC39" s="666"/>
    </row>
    <row r="40" spans="2:133" ht="11.25" customHeight="1" x14ac:dyDescent="0.2">
      <c r="B40" s="632" t="s">
        <v>347</v>
      </c>
      <c r="C40" s="633"/>
      <c r="D40" s="633"/>
      <c r="E40" s="633"/>
      <c r="F40" s="633"/>
      <c r="G40" s="633"/>
      <c r="H40" s="633"/>
      <c r="I40" s="633"/>
      <c r="J40" s="633"/>
      <c r="K40" s="633"/>
      <c r="L40" s="633"/>
      <c r="M40" s="633"/>
      <c r="N40" s="633"/>
      <c r="O40" s="633"/>
      <c r="P40" s="633"/>
      <c r="Q40" s="634"/>
      <c r="R40" s="635">
        <v>174500</v>
      </c>
      <c r="S40" s="636"/>
      <c r="T40" s="636"/>
      <c r="U40" s="636"/>
      <c r="V40" s="636"/>
      <c r="W40" s="636"/>
      <c r="X40" s="636"/>
      <c r="Y40" s="637"/>
      <c r="Z40" s="661">
        <v>4.3</v>
      </c>
      <c r="AA40" s="661"/>
      <c r="AB40" s="661"/>
      <c r="AC40" s="661"/>
      <c r="AD40" s="662" t="s">
        <v>132</v>
      </c>
      <c r="AE40" s="662"/>
      <c r="AF40" s="662"/>
      <c r="AG40" s="662"/>
      <c r="AH40" s="662"/>
      <c r="AI40" s="662"/>
      <c r="AJ40" s="662"/>
      <c r="AK40" s="662"/>
      <c r="AL40" s="638" t="s">
        <v>132</v>
      </c>
      <c r="AM40" s="639"/>
      <c r="AN40" s="639"/>
      <c r="AO40" s="663"/>
      <c r="AQ40" s="667" t="s">
        <v>348</v>
      </c>
      <c r="AR40" s="668"/>
      <c r="AS40" s="668"/>
      <c r="AT40" s="668"/>
      <c r="AU40" s="668"/>
      <c r="AV40" s="668"/>
      <c r="AW40" s="668"/>
      <c r="AX40" s="668"/>
      <c r="AY40" s="669"/>
      <c r="AZ40" s="635" t="s">
        <v>178</v>
      </c>
      <c r="BA40" s="636"/>
      <c r="BB40" s="636"/>
      <c r="BC40" s="636"/>
      <c r="BD40" s="645"/>
      <c r="BE40" s="645"/>
      <c r="BF40" s="670"/>
      <c r="BG40" s="672" t="s">
        <v>349</v>
      </c>
      <c r="BH40" s="673"/>
      <c r="BI40" s="673"/>
      <c r="BJ40" s="673"/>
      <c r="BK40" s="673"/>
      <c r="BL40" s="214"/>
      <c r="BM40" s="633" t="s">
        <v>350</v>
      </c>
      <c r="BN40" s="633"/>
      <c r="BO40" s="633"/>
      <c r="BP40" s="633"/>
      <c r="BQ40" s="633"/>
      <c r="BR40" s="633"/>
      <c r="BS40" s="633"/>
      <c r="BT40" s="633"/>
      <c r="BU40" s="634"/>
      <c r="BV40" s="635">
        <v>88</v>
      </c>
      <c r="BW40" s="636"/>
      <c r="BX40" s="636"/>
      <c r="BY40" s="636"/>
      <c r="BZ40" s="636"/>
      <c r="CA40" s="636"/>
      <c r="CB40" s="671"/>
      <c r="CD40" s="632" t="s">
        <v>351</v>
      </c>
      <c r="CE40" s="633"/>
      <c r="CF40" s="633"/>
      <c r="CG40" s="633"/>
      <c r="CH40" s="633"/>
      <c r="CI40" s="633"/>
      <c r="CJ40" s="633"/>
      <c r="CK40" s="633"/>
      <c r="CL40" s="633"/>
      <c r="CM40" s="633"/>
      <c r="CN40" s="633"/>
      <c r="CO40" s="633"/>
      <c r="CP40" s="633"/>
      <c r="CQ40" s="634"/>
      <c r="CR40" s="635">
        <v>2750</v>
      </c>
      <c r="CS40" s="636"/>
      <c r="CT40" s="636"/>
      <c r="CU40" s="636"/>
      <c r="CV40" s="636"/>
      <c r="CW40" s="636"/>
      <c r="CX40" s="636"/>
      <c r="CY40" s="637"/>
      <c r="CZ40" s="638">
        <v>0.1</v>
      </c>
      <c r="DA40" s="647"/>
      <c r="DB40" s="647"/>
      <c r="DC40" s="648"/>
      <c r="DD40" s="641" t="s">
        <v>178</v>
      </c>
      <c r="DE40" s="636"/>
      <c r="DF40" s="636"/>
      <c r="DG40" s="636"/>
      <c r="DH40" s="636"/>
      <c r="DI40" s="636"/>
      <c r="DJ40" s="636"/>
      <c r="DK40" s="637"/>
      <c r="DL40" s="641" t="s">
        <v>132</v>
      </c>
      <c r="DM40" s="636"/>
      <c r="DN40" s="636"/>
      <c r="DO40" s="636"/>
      <c r="DP40" s="636"/>
      <c r="DQ40" s="636"/>
      <c r="DR40" s="636"/>
      <c r="DS40" s="636"/>
      <c r="DT40" s="636"/>
      <c r="DU40" s="636"/>
      <c r="DV40" s="637"/>
      <c r="DW40" s="638" t="s">
        <v>178</v>
      </c>
      <c r="DX40" s="647"/>
      <c r="DY40" s="647"/>
      <c r="DZ40" s="647"/>
      <c r="EA40" s="647"/>
      <c r="EB40" s="647"/>
      <c r="EC40" s="666"/>
    </row>
    <row r="41" spans="2:133" ht="11.25" customHeight="1" x14ac:dyDescent="0.2">
      <c r="B41" s="632" t="s">
        <v>352</v>
      </c>
      <c r="C41" s="633"/>
      <c r="D41" s="633"/>
      <c r="E41" s="633"/>
      <c r="F41" s="633"/>
      <c r="G41" s="633"/>
      <c r="H41" s="633"/>
      <c r="I41" s="633"/>
      <c r="J41" s="633"/>
      <c r="K41" s="633"/>
      <c r="L41" s="633"/>
      <c r="M41" s="633"/>
      <c r="N41" s="633"/>
      <c r="O41" s="633"/>
      <c r="P41" s="633"/>
      <c r="Q41" s="634"/>
      <c r="R41" s="635" t="s">
        <v>132</v>
      </c>
      <c r="S41" s="636"/>
      <c r="T41" s="636"/>
      <c r="U41" s="636"/>
      <c r="V41" s="636"/>
      <c r="W41" s="636"/>
      <c r="X41" s="636"/>
      <c r="Y41" s="637"/>
      <c r="Z41" s="661" t="s">
        <v>132</v>
      </c>
      <c r="AA41" s="661"/>
      <c r="AB41" s="661"/>
      <c r="AC41" s="661"/>
      <c r="AD41" s="662" t="s">
        <v>132</v>
      </c>
      <c r="AE41" s="662"/>
      <c r="AF41" s="662"/>
      <c r="AG41" s="662"/>
      <c r="AH41" s="662"/>
      <c r="AI41" s="662"/>
      <c r="AJ41" s="662"/>
      <c r="AK41" s="662"/>
      <c r="AL41" s="638" t="s">
        <v>132</v>
      </c>
      <c r="AM41" s="639"/>
      <c r="AN41" s="639"/>
      <c r="AO41" s="663"/>
      <c r="AQ41" s="667" t="s">
        <v>353</v>
      </c>
      <c r="AR41" s="668"/>
      <c r="AS41" s="668"/>
      <c r="AT41" s="668"/>
      <c r="AU41" s="668"/>
      <c r="AV41" s="668"/>
      <c r="AW41" s="668"/>
      <c r="AX41" s="668"/>
      <c r="AY41" s="669"/>
      <c r="AZ41" s="635">
        <v>24008</v>
      </c>
      <c r="BA41" s="636"/>
      <c r="BB41" s="636"/>
      <c r="BC41" s="636"/>
      <c r="BD41" s="645"/>
      <c r="BE41" s="645"/>
      <c r="BF41" s="670"/>
      <c r="BG41" s="672"/>
      <c r="BH41" s="673"/>
      <c r="BI41" s="673"/>
      <c r="BJ41" s="673"/>
      <c r="BK41" s="673"/>
      <c r="BL41" s="214"/>
      <c r="BM41" s="633" t="s">
        <v>354</v>
      </c>
      <c r="BN41" s="633"/>
      <c r="BO41" s="633"/>
      <c r="BP41" s="633"/>
      <c r="BQ41" s="633"/>
      <c r="BR41" s="633"/>
      <c r="BS41" s="633"/>
      <c r="BT41" s="633"/>
      <c r="BU41" s="634"/>
      <c r="BV41" s="635" t="s">
        <v>132</v>
      </c>
      <c r="BW41" s="636"/>
      <c r="BX41" s="636"/>
      <c r="BY41" s="636"/>
      <c r="BZ41" s="636"/>
      <c r="CA41" s="636"/>
      <c r="CB41" s="671"/>
      <c r="CD41" s="632" t="s">
        <v>355</v>
      </c>
      <c r="CE41" s="633"/>
      <c r="CF41" s="633"/>
      <c r="CG41" s="633"/>
      <c r="CH41" s="633"/>
      <c r="CI41" s="633"/>
      <c r="CJ41" s="633"/>
      <c r="CK41" s="633"/>
      <c r="CL41" s="633"/>
      <c r="CM41" s="633"/>
      <c r="CN41" s="633"/>
      <c r="CO41" s="633"/>
      <c r="CP41" s="633"/>
      <c r="CQ41" s="634"/>
      <c r="CR41" s="635" t="s">
        <v>178</v>
      </c>
      <c r="CS41" s="645"/>
      <c r="CT41" s="645"/>
      <c r="CU41" s="645"/>
      <c r="CV41" s="645"/>
      <c r="CW41" s="645"/>
      <c r="CX41" s="645"/>
      <c r="CY41" s="646"/>
      <c r="CZ41" s="638" t="s">
        <v>132</v>
      </c>
      <c r="DA41" s="647"/>
      <c r="DB41" s="647"/>
      <c r="DC41" s="648"/>
      <c r="DD41" s="641" t="s">
        <v>132</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2">
      <c r="B42" s="632" t="s">
        <v>356</v>
      </c>
      <c r="C42" s="633"/>
      <c r="D42" s="633"/>
      <c r="E42" s="633"/>
      <c r="F42" s="633"/>
      <c r="G42" s="633"/>
      <c r="H42" s="633"/>
      <c r="I42" s="633"/>
      <c r="J42" s="633"/>
      <c r="K42" s="633"/>
      <c r="L42" s="633"/>
      <c r="M42" s="633"/>
      <c r="N42" s="633"/>
      <c r="O42" s="633"/>
      <c r="P42" s="633"/>
      <c r="Q42" s="634"/>
      <c r="R42" s="635" t="s">
        <v>132</v>
      </c>
      <c r="S42" s="636"/>
      <c r="T42" s="636"/>
      <c r="U42" s="636"/>
      <c r="V42" s="636"/>
      <c r="W42" s="636"/>
      <c r="X42" s="636"/>
      <c r="Y42" s="637"/>
      <c r="Z42" s="661" t="s">
        <v>132</v>
      </c>
      <c r="AA42" s="661"/>
      <c r="AB42" s="661"/>
      <c r="AC42" s="661"/>
      <c r="AD42" s="662" t="s">
        <v>132</v>
      </c>
      <c r="AE42" s="662"/>
      <c r="AF42" s="662"/>
      <c r="AG42" s="662"/>
      <c r="AH42" s="662"/>
      <c r="AI42" s="662"/>
      <c r="AJ42" s="662"/>
      <c r="AK42" s="662"/>
      <c r="AL42" s="638" t="s">
        <v>132</v>
      </c>
      <c r="AM42" s="639"/>
      <c r="AN42" s="639"/>
      <c r="AO42" s="663"/>
      <c r="AQ42" s="676" t="s">
        <v>357</v>
      </c>
      <c r="AR42" s="677"/>
      <c r="AS42" s="677"/>
      <c r="AT42" s="677"/>
      <c r="AU42" s="677"/>
      <c r="AV42" s="677"/>
      <c r="AW42" s="677"/>
      <c r="AX42" s="677"/>
      <c r="AY42" s="678"/>
      <c r="AZ42" s="615">
        <v>126887</v>
      </c>
      <c r="BA42" s="649"/>
      <c r="BB42" s="649"/>
      <c r="BC42" s="649"/>
      <c r="BD42" s="616"/>
      <c r="BE42" s="616"/>
      <c r="BF42" s="664"/>
      <c r="BG42" s="674"/>
      <c r="BH42" s="675"/>
      <c r="BI42" s="675"/>
      <c r="BJ42" s="675"/>
      <c r="BK42" s="675"/>
      <c r="BL42" s="215"/>
      <c r="BM42" s="613" t="s">
        <v>358</v>
      </c>
      <c r="BN42" s="613"/>
      <c r="BO42" s="613"/>
      <c r="BP42" s="613"/>
      <c r="BQ42" s="613"/>
      <c r="BR42" s="613"/>
      <c r="BS42" s="613"/>
      <c r="BT42" s="613"/>
      <c r="BU42" s="614"/>
      <c r="BV42" s="615">
        <v>404</v>
      </c>
      <c r="BW42" s="649"/>
      <c r="BX42" s="649"/>
      <c r="BY42" s="649"/>
      <c r="BZ42" s="649"/>
      <c r="CA42" s="649"/>
      <c r="CB42" s="665"/>
      <c r="CD42" s="632" t="s">
        <v>359</v>
      </c>
      <c r="CE42" s="633"/>
      <c r="CF42" s="633"/>
      <c r="CG42" s="633"/>
      <c r="CH42" s="633"/>
      <c r="CI42" s="633"/>
      <c r="CJ42" s="633"/>
      <c r="CK42" s="633"/>
      <c r="CL42" s="633"/>
      <c r="CM42" s="633"/>
      <c r="CN42" s="633"/>
      <c r="CO42" s="633"/>
      <c r="CP42" s="633"/>
      <c r="CQ42" s="634"/>
      <c r="CR42" s="635">
        <v>494540</v>
      </c>
      <c r="CS42" s="645"/>
      <c r="CT42" s="645"/>
      <c r="CU42" s="645"/>
      <c r="CV42" s="645"/>
      <c r="CW42" s="645"/>
      <c r="CX42" s="645"/>
      <c r="CY42" s="646"/>
      <c r="CZ42" s="638">
        <v>14.7</v>
      </c>
      <c r="DA42" s="647"/>
      <c r="DB42" s="647"/>
      <c r="DC42" s="648"/>
      <c r="DD42" s="641">
        <v>133500</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2">
      <c r="B43" s="632" t="s">
        <v>360</v>
      </c>
      <c r="C43" s="633"/>
      <c r="D43" s="633"/>
      <c r="E43" s="633"/>
      <c r="F43" s="633"/>
      <c r="G43" s="633"/>
      <c r="H43" s="633"/>
      <c r="I43" s="633"/>
      <c r="J43" s="633"/>
      <c r="K43" s="633"/>
      <c r="L43" s="633"/>
      <c r="M43" s="633"/>
      <c r="N43" s="633"/>
      <c r="O43" s="633"/>
      <c r="P43" s="633"/>
      <c r="Q43" s="634"/>
      <c r="R43" s="635" t="s">
        <v>132</v>
      </c>
      <c r="S43" s="636"/>
      <c r="T43" s="636"/>
      <c r="U43" s="636"/>
      <c r="V43" s="636"/>
      <c r="W43" s="636"/>
      <c r="X43" s="636"/>
      <c r="Y43" s="637"/>
      <c r="Z43" s="661" t="s">
        <v>132</v>
      </c>
      <c r="AA43" s="661"/>
      <c r="AB43" s="661"/>
      <c r="AC43" s="661"/>
      <c r="AD43" s="662" t="s">
        <v>132</v>
      </c>
      <c r="AE43" s="662"/>
      <c r="AF43" s="662"/>
      <c r="AG43" s="662"/>
      <c r="AH43" s="662"/>
      <c r="AI43" s="662"/>
      <c r="AJ43" s="662"/>
      <c r="AK43" s="662"/>
      <c r="AL43" s="638" t="s">
        <v>132</v>
      </c>
      <c r="AM43" s="639"/>
      <c r="AN43" s="639"/>
      <c r="AO43" s="663"/>
      <c r="CD43" s="632" t="s">
        <v>361</v>
      </c>
      <c r="CE43" s="633"/>
      <c r="CF43" s="633"/>
      <c r="CG43" s="633"/>
      <c r="CH43" s="633"/>
      <c r="CI43" s="633"/>
      <c r="CJ43" s="633"/>
      <c r="CK43" s="633"/>
      <c r="CL43" s="633"/>
      <c r="CM43" s="633"/>
      <c r="CN43" s="633"/>
      <c r="CO43" s="633"/>
      <c r="CP43" s="633"/>
      <c r="CQ43" s="634"/>
      <c r="CR43" s="635">
        <v>8793</v>
      </c>
      <c r="CS43" s="645"/>
      <c r="CT43" s="645"/>
      <c r="CU43" s="645"/>
      <c r="CV43" s="645"/>
      <c r="CW43" s="645"/>
      <c r="CX43" s="645"/>
      <c r="CY43" s="646"/>
      <c r="CZ43" s="638">
        <v>0.3</v>
      </c>
      <c r="DA43" s="647"/>
      <c r="DB43" s="647"/>
      <c r="DC43" s="648"/>
      <c r="DD43" s="641">
        <v>8793</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2">
      <c r="B44" s="612" t="s">
        <v>362</v>
      </c>
      <c r="C44" s="613"/>
      <c r="D44" s="613"/>
      <c r="E44" s="613"/>
      <c r="F44" s="613"/>
      <c r="G44" s="613"/>
      <c r="H44" s="613"/>
      <c r="I44" s="613"/>
      <c r="J44" s="613"/>
      <c r="K44" s="613"/>
      <c r="L44" s="613"/>
      <c r="M44" s="613"/>
      <c r="N44" s="613"/>
      <c r="O44" s="613"/>
      <c r="P44" s="613"/>
      <c r="Q44" s="614"/>
      <c r="R44" s="615">
        <v>4015994</v>
      </c>
      <c r="S44" s="649"/>
      <c r="T44" s="649"/>
      <c r="U44" s="649"/>
      <c r="V44" s="649"/>
      <c r="W44" s="649"/>
      <c r="X44" s="649"/>
      <c r="Y44" s="650"/>
      <c r="Z44" s="651">
        <v>100</v>
      </c>
      <c r="AA44" s="651"/>
      <c r="AB44" s="651"/>
      <c r="AC44" s="651"/>
      <c r="AD44" s="652">
        <v>2249617</v>
      </c>
      <c r="AE44" s="652"/>
      <c r="AF44" s="652"/>
      <c r="AG44" s="652"/>
      <c r="AH44" s="652"/>
      <c r="AI44" s="652"/>
      <c r="AJ44" s="652"/>
      <c r="AK44" s="652"/>
      <c r="AL44" s="618">
        <v>100</v>
      </c>
      <c r="AM44" s="653"/>
      <c r="AN44" s="653"/>
      <c r="AO44" s="654"/>
      <c r="CD44" s="655" t="s">
        <v>308</v>
      </c>
      <c r="CE44" s="656"/>
      <c r="CF44" s="632" t="s">
        <v>363</v>
      </c>
      <c r="CG44" s="633"/>
      <c r="CH44" s="633"/>
      <c r="CI44" s="633"/>
      <c r="CJ44" s="633"/>
      <c r="CK44" s="633"/>
      <c r="CL44" s="633"/>
      <c r="CM44" s="633"/>
      <c r="CN44" s="633"/>
      <c r="CO44" s="633"/>
      <c r="CP44" s="633"/>
      <c r="CQ44" s="634"/>
      <c r="CR44" s="635">
        <v>492764</v>
      </c>
      <c r="CS44" s="636"/>
      <c r="CT44" s="636"/>
      <c r="CU44" s="636"/>
      <c r="CV44" s="636"/>
      <c r="CW44" s="636"/>
      <c r="CX44" s="636"/>
      <c r="CY44" s="637"/>
      <c r="CZ44" s="638">
        <v>14.7</v>
      </c>
      <c r="DA44" s="639"/>
      <c r="DB44" s="639"/>
      <c r="DC44" s="640"/>
      <c r="DD44" s="641">
        <v>133153</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2">
      <c r="CD45" s="657"/>
      <c r="CE45" s="658"/>
      <c r="CF45" s="632" t="s">
        <v>364</v>
      </c>
      <c r="CG45" s="633"/>
      <c r="CH45" s="633"/>
      <c r="CI45" s="633"/>
      <c r="CJ45" s="633"/>
      <c r="CK45" s="633"/>
      <c r="CL45" s="633"/>
      <c r="CM45" s="633"/>
      <c r="CN45" s="633"/>
      <c r="CO45" s="633"/>
      <c r="CP45" s="633"/>
      <c r="CQ45" s="634"/>
      <c r="CR45" s="635">
        <v>278441</v>
      </c>
      <c r="CS45" s="645"/>
      <c r="CT45" s="645"/>
      <c r="CU45" s="645"/>
      <c r="CV45" s="645"/>
      <c r="CW45" s="645"/>
      <c r="CX45" s="645"/>
      <c r="CY45" s="646"/>
      <c r="CZ45" s="638">
        <v>8.3000000000000007</v>
      </c>
      <c r="DA45" s="647"/>
      <c r="DB45" s="647"/>
      <c r="DC45" s="648"/>
      <c r="DD45" s="641">
        <v>26932</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2">
      <c r="B46" s="205" t="s">
        <v>365</v>
      </c>
      <c r="CD46" s="657"/>
      <c r="CE46" s="658"/>
      <c r="CF46" s="632" t="s">
        <v>366</v>
      </c>
      <c r="CG46" s="633"/>
      <c r="CH46" s="633"/>
      <c r="CI46" s="633"/>
      <c r="CJ46" s="633"/>
      <c r="CK46" s="633"/>
      <c r="CL46" s="633"/>
      <c r="CM46" s="633"/>
      <c r="CN46" s="633"/>
      <c r="CO46" s="633"/>
      <c r="CP46" s="633"/>
      <c r="CQ46" s="634"/>
      <c r="CR46" s="635">
        <v>212501</v>
      </c>
      <c r="CS46" s="636"/>
      <c r="CT46" s="636"/>
      <c r="CU46" s="636"/>
      <c r="CV46" s="636"/>
      <c r="CW46" s="636"/>
      <c r="CX46" s="636"/>
      <c r="CY46" s="637"/>
      <c r="CZ46" s="638">
        <v>6.3</v>
      </c>
      <c r="DA46" s="639"/>
      <c r="DB46" s="639"/>
      <c r="DC46" s="640"/>
      <c r="DD46" s="641">
        <v>104399</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2">
      <c r="B47" s="631" t="s">
        <v>367</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368</v>
      </c>
      <c r="CG47" s="633"/>
      <c r="CH47" s="633"/>
      <c r="CI47" s="633"/>
      <c r="CJ47" s="633"/>
      <c r="CK47" s="633"/>
      <c r="CL47" s="633"/>
      <c r="CM47" s="633"/>
      <c r="CN47" s="633"/>
      <c r="CO47" s="633"/>
      <c r="CP47" s="633"/>
      <c r="CQ47" s="634"/>
      <c r="CR47" s="635">
        <v>1776</v>
      </c>
      <c r="CS47" s="645"/>
      <c r="CT47" s="645"/>
      <c r="CU47" s="645"/>
      <c r="CV47" s="645"/>
      <c r="CW47" s="645"/>
      <c r="CX47" s="645"/>
      <c r="CY47" s="646"/>
      <c r="CZ47" s="638">
        <v>0.1</v>
      </c>
      <c r="DA47" s="647"/>
      <c r="DB47" s="647"/>
      <c r="DC47" s="648"/>
      <c r="DD47" s="641">
        <v>347</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0.8" x14ac:dyDescent="0.2">
      <c r="B48" s="631" t="s">
        <v>369</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370</v>
      </c>
      <c r="CG48" s="633"/>
      <c r="CH48" s="633"/>
      <c r="CI48" s="633"/>
      <c r="CJ48" s="633"/>
      <c r="CK48" s="633"/>
      <c r="CL48" s="633"/>
      <c r="CM48" s="633"/>
      <c r="CN48" s="633"/>
      <c r="CO48" s="633"/>
      <c r="CP48" s="633"/>
      <c r="CQ48" s="634"/>
      <c r="CR48" s="635" t="s">
        <v>132</v>
      </c>
      <c r="CS48" s="636"/>
      <c r="CT48" s="636"/>
      <c r="CU48" s="636"/>
      <c r="CV48" s="636"/>
      <c r="CW48" s="636"/>
      <c r="CX48" s="636"/>
      <c r="CY48" s="637"/>
      <c r="CZ48" s="638" t="s">
        <v>132</v>
      </c>
      <c r="DA48" s="639"/>
      <c r="DB48" s="639"/>
      <c r="DC48" s="640"/>
      <c r="DD48" s="641" t="s">
        <v>371</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2">
      <c r="B49" s="216"/>
      <c r="CD49" s="612" t="s">
        <v>372</v>
      </c>
      <c r="CE49" s="613"/>
      <c r="CF49" s="613"/>
      <c r="CG49" s="613"/>
      <c r="CH49" s="613"/>
      <c r="CI49" s="613"/>
      <c r="CJ49" s="613"/>
      <c r="CK49" s="613"/>
      <c r="CL49" s="613"/>
      <c r="CM49" s="613"/>
      <c r="CN49" s="613"/>
      <c r="CO49" s="613"/>
      <c r="CP49" s="613"/>
      <c r="CQ49" s="614"/>
      <c r="CR49" s="615">
        <v>3356343</v>
      </c>
      <c r="CS49" s="616"/>
      <c r="CT49" s="616"/>
      <c r="CU49" s="616"/>
      <c r="CV49" s="616"/>
      <c r="CW49" s="616"/>
      <c r="CX49" s="616"/>
      <c r="CY49" s="617"/>
      <c r="CZ49" s="618">
        <v>100</v>
      </c>
      <c r="DA49" s="619"/>
      <c r="DB49" s="619"/>
      <c r="DC49" s="620"/>
      <c r="DD49" s="621">
        <v>2405999</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0.8" hidden="1" x14ac:dyDescent="0.2">
      <c r="B50" s="216"/>
    </row>
  </sheetData>
  <sheetProtection algorithmName="SHA-512" hashValue="mwhvDVEC8RjbwB83J+pCPP5WCwU6S+as7wjyzU6E9K/A+Q0pdlhGXw50HAtOsOxI7CEI2/ozi2gcu0ksHpGPyg==" saltValue="BP56DIl0CWaaCYPzjcch9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99" t="s">
        <v>373</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0" t="s">
        <v>374</v>
      </c>
      <c r="DK2" s="1101"/>
      <c r="DL2" s="1101"/>
      <c r="DM2" s="1101"/>
      <c r="DN2" s="1101"/>
      <c r="DO2" s="1102"/>
      <c r="DP2" s="219"/>
      <c r="DQ2" s="1100" t="s">
        <v>375</v>
      </c>
      <c r="DR2" s="1101"/>
      <c r="DS2" s="1101"/>
      <c r="DT2" s="1101"/>
      <c r="DU2" s="1101"/>
      <c r="DV2" s="1101"/>
      <c r="DW2" s="1101"/>
      <c r="DX2" s="1101"/>
      <c r="DY2" s="1101"/>
      <c r="DZ2" s="1102"/>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68" t="s">
        <v>376</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377</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5"/>
    </row>
    <row r="5" spans="1:131" s="226" customFormat="1" ht="26.25" customHeight="1" x14ac:dyDescent="0.2">
      <c r="A5" s="1004" t="s">
        <v>378</v>
      </c>
      <c r="B5" s="1005"/>
      <c r="C5" s="1005"/>
      <c r="D5" s="1005"/>
      <c r="E5" s="1005"/>
      <c r="F5" s="1005"/>
      <c r="G5" s="1005"/>
      <c r="H5" s="1005"/>
      <c r="I5" s="1005"/>
      <c r="J5" s="1005"/>
      <c r="K5" s="1005"/>
      <c r="L5" s="1005"/>
      <c r="M5" s="1005"/>
      <c r="N5" s="1005"/>
      <c r="O5" s="1005"/>
      <c r="P5" s="1006"/>
      <c r="Q5" s="1010" t="s">
        <v>379</v>
      </c>
      <c r="R5" s="1011"/>
      <c r="S5" s="1011"/>
      <c r="T5" s="1011"/>
      <c r="U5" s="1012"/>
      <c r="V5" s="1010" t="s">
        <v>380</v>
      </c>
      <c r="W5" s="1011"/>
      <c r="X5" s="1011"/>
      <c r="Y5" s="1011"/>
      <c r="Z5" s="1012"/>
      <c r="AA5" s="1010" t="s">
        <v>381</v>
      </c>
      <c r="AB5" s="1011"/>
      <c r="AC5" s="1011"/>
      <c r="AD5" s="1011"/>
      <c r="AE5" s="1011"/>
      <c r="AF5" s="1103" t="s">
        <v>382</v>
      </c>
      <c r="AG5" s="1011"/>
      <c r="AH5" s="1011"/>
      <c r="AI5" s="1011"/>
      <c r="AJ5" s="1024"/>
      <c r="AK5" s="1011" t="s">
        <v>383</v>
      </c>
      <c r="AL5" s="1011"/>
      <c r="AM5" s="1011"/>
      <c r="AN5" s="1011"/>
      <c r="AO5" s="1012"/>
      <c r="AP5" s="1010" t="s">
        <v>384</v>
      </c>
      <c r="AQ5" s="1011"/>
      <c r="AR5" s="1011"/>
      <c r="AS5" s="1011"/>
      <c r="AT5" s="1012"/>
      <c r="AU5" s="1010" t="s">
        <v>385</v>
      </c>
      <c r="AV5" s="1011"/>
      <c r="AW5" s="1011"/>
      <c r="AX5" s="1011"/>
      <c r="AY5" s="1024"/>
      <c r="AZ5" s="223"/>
      <c r="BA5" s="223"/>
      <c r="BB5" s="223"/>
      <c r="BC5" s="223"/>
      <c r="BD5" s="223"/>
      <c r="BE5" s="224"/>
      <c r="BF5" s="224"/>
      <c r="BG5" s="224"/>
      <c r="BH5" s="224"/>
      <c r="BI5" s="224"/>
      <c r="BJ5" s="224"/>
      <c r="BK5" s="224"/>
      <c r="BL5" s="224"/>
      <c r="BM5" s="224"/>
      <c r="BN5" s="224"/>
      <c r="BO5" s="224"/>
      <c r="BP5" s="224"/>
      <c r="BQ5" s="1004" t="s">
        <v>386</v>
      </c>
      <c r="BR5" s="1005"/>
      <c r="BS5" s="1005"/>
      <c r="BT5" s="1005"/>
      <c r="BU5" s="1005"/>
      <c r="BV5" s="1005"/>
      <c r="BW5" s="1005"/>
      <c r="BX5" s="1005"/>
      <c r="BY5" s="1005"/>
      <c r="BZ5" s="1005"/>
      <c r="CA5" s="1005"/>
      <c r="CB5" s="1005"/>
      <c r="CC5" s="1005"/>
      <c r="CD5" s="1005"/>
      <c r="CE5" s="1005"/>
      <c r="CF5" s="1005"/>
      <c r="CG5" s="1006"/>
      <c r="CH5" s="1010" t="s">
        <v>387</v>
      </c>
      <c r="CI5" s="1011"/>
      <c r="CJ5" s="1011"/>
      <c r="CK5" s="1011"/>
      <c r="CL5" s="1012"/>
      <c r="CM5" s="1010" t="s">
        <v>388</v>
      </c>
      <c r="CN5" s="1011"/>
      <c r="CO5" s="1011"/>
      <c r="CP5" s="1011"/>
      <c r="CQ5" s="1012"/>
      <c r="CR5" s="1010" t="s">
        <v>389</v>
      </c>
      <c r="CS5" s="1011"/>
      <c r="CT5" s="1011"/>
      <c r="CU5" s="1011"/>
      <c r="CV5" s="1012"/>
      <c r="CW5" s="1010" t="s">
        <v>390</v>
      </c>
      <c r="CX5" s="1011"/>
      <c r="CY5" s="1011"/>
      <c r="CZ5" s="1011"/>
      <c r="DA5" s="1012"/>
      <c r="DB5" s="1010" t="s">
        <v>391</v>
      </c>
      <c r="DC5" s="1011"/>
      <c r="DD5" s="1011"/>
      <c r="DE5" s="1011"/>
      <c r="DF5" s="1012"/>
      <c r="DG5" s="1093" t="s">
        <v>392</v>
      </c>
      <c r="DH5" s="1094"/>
      <c r="DI5" s="1094"/>
      <c r="DJ5" s="1094"/>
      <c r="DK5" s="1095"/>
      <c r="DL5" s="1093" t="s">
        <v>393</v>
      </c>
      <c r="DM5" s="1094"/>
      <c r="DN5" s="1094"/>
      <c r="DO5" s="1094"/>
      <c r="DP5" s="1095"/>
      <c r="DQ5" s="1010" t="s">
        <v>394</v>
      </c>
      <c r="DR5" s="1011"/>
      <c r="DS5" s="1011"/>
      <c r="DT5" s="1011"/>
      <c r="DU5" s="1012"/>
      <c r="DV5" s="1010" t="s">
        <v>385</v>
      </c>
      <c r="DW5" s="1011"/>
      <c r="DX5" s="1011"/>
      <c r="DY5" s="1011"/>
      <c r="DZ5" s="1024"/>
      <c r="EA5" s="225"/>
    </row>
    <row r="6" spans="1:131" s="226" customFormat="1" ht="26.25" customHeight="1" thickBot="1" x14ac:dyDescent="0.25">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5"/>
    </row>
    <row r="7" spans="1:131" s="226" customFormat="1" ht="26.25" customHeight="1" thickTop="1" x14ac:dyDescent="0.2">
      <c r="A7" s="227">
        <v>1</v>
      </c>
      <c r="B7" s="1056" t="s">
        <v>395</v>
      </c>
      <c r="C7" s="1057"/>
      <c r="D7" s="1057"/>
      <c r="E7" s="1057"/>
      <c r="F7" s="1057"/>
      <c r="G7" s="1057"/>
      <c r="H7" s="1057"/>
      <c r="I7" s="1057"/>
      <c r="J7" s="1057"/>
      <c r="K7" s="1057"/>
      <c r="L7" s="1057"/>
      <c r="M7" s="1057"/>
      <c r="N7" s="1057"/>
      <c r="O7" s="1057"/>
      <c r="P7" s="1058"/>
      <c r="Q7" s="1111">
        <v>4018</v>
      </c>
      <c r="R7" s="1112"/>
      <c r="S7" s="1112"/>
      <c r="T7" s="1112"/>
      <c r="U7" s="1112"/>
      <c r="V7" s="1112">
        <v>3358</v>
      </c>
      <c r="W7" s="1112"/>
      <c r="X7" s="1112"/>
      <c r="Y7" s="1112"/>
      <c r="Z7" s="1112"/>
      <c r="AA7" s="1112">
        <v>660</v>
      </c>
      <c r="AB7" s="1112"/>
      <c r="AC7" s="1112"/>
      <c r="AD7" s="1112"/>
      <c r="AE7" s="1113"/>
      <c r="AF7" s="1114">
        <v>578</v>
      </c>
      <c r="AG7" s="1115"/>
      <c r="AH7" s="1115"/>
      <c r="AI7" s="1115"/>
      <c r="AJ7" s="1116"/>
      <c r="AK7" s="1117">
        <v>13</v>
      </c>
      <c r="AL7" s="1118"/>
      <c r="AM7" s="1118"/>
      <c r="AN7" s="1118"/>
      <c r="AO7" s="1118"/>
      <c r="AP7" s="1118">
        <v>3089</v>
      </c>
      <c r="AQ7" s="1118"/>
      <c r="AR7" s="1118"/>
      <c r="AS7" s="1118"/>
      <c r="AT7" s="1118"/>
      <c r="AU7" s="1119"/>
      <c r="AV7" s="1119"/>
      <c r="AW7" s="1119"/>
      <c r="AX7" s="1119"/>
      <c r="AY7" s="1120"/>
      <c r="AZ7" s="223"/>
      <c r="BA7" s="223"/>
      <c r="BB7" s="223"/>
      <c r="BC7" s="223"/>
      <c r="BD7" s="223"/>
      <c r="BE7" s="224"/>
      <c r="BF7" s="224"/>
      <c r="BG7" s="224"/>
      <c r="BH7" s="224"/>
      <c r="BI7" s="224"/>
      <c r="BJ7" s="224"/>
      <c r="BK7" s="224"/>
      <c r="BL7" s="224"/>
      <c r="BM7" s="224"/>
      <c r="BN7" s="224"/>
      <c r="BO7" s="224"/>
      <c r="BP7" s="224"/>
      <c r="BQ7" s="227">
        <v>1</v>
      </c>
      <c r="BR7" s="228"/>
      <c r="BS7" s="1108" t="s">
        <v>597</v>
      </c>
      <c r="BT7" s="1109"/>
      <c r="BU7" s="1109"/>
      <c r="BV7" s="1109"/>
      <c r="BW7" s="1109"/>
      <c r="BX7" s="1109"/>
      <c r="BY7" s="1109"/>
      <c r="BZ7" s="1109"/>
      <c r="CA7" s="1109"/>
      <c r="CB7" s="1109"/>
      <c r="CC7" s="1109"/>
      <c r="CD7" s="1109"/>
      <c r="CE7" s="1109"/>
      <c r="CF7" s="1109"/>
      <c r="CG7" s="1121"/>
      <c r="CH7" s="1105">
        <v>-2</v>
      </c>
      <c r="CI7" s="1106"/>
      <c r="CJ7" s="1106"/>
      <c r="CK7" s="1106"/>
      <c r="CL7" s="1107"/>
      <c r="CM7" s="1105">
        <v>52</v>
      </c>
      <c r="CN7" s="1106"/>
      <c r="CO7" s="1106"/>
      <c r="CP7" s="1106"/>
      <c r="CQ7" s="1107"/>
      <c r="CR7" s="1105">
        <v>41</v>
      </c>
      <c r="CS7" s="1106"/>
      <c r="CT7" s="1106"/>
      <c r="CU7" s="1106"/>
      <c r="CV7" s="1107"/>
      <c r="CW7" s="1105">
        <v>25</v>
      </c>
      <c r="CX7" s="1106"/>
      <c r="CY7" s="1106"/>
      <c r="CZ7" s="1106"/>
      <c r="DA7" s="1107"/>
      <c r="DB7" s="1105">
        <v>0</v>
      </c>
      <c r="DC7" s="1106"/>
      <c r="DD7" s="1106"/>
      <c r="DE7" s="1106"/>
      <c r="DF7" s="1107"/>
      <c r="DG7" s="1105">
        <v>0</v>
      </c>
      <c r="DH7" s="1106"/>
      <c r="DI7" s="1106"/>
      <c r="DJ7" s="1106"/>
      <c r="DK7" s="1107"/>
      <c r="DL7" s="1105">
        <v>0</v>
      </c>
      <c r="DM7" s="1106"/>
      <c r="DN7" s="1106"/>
      <c r="DO7" s="1106"/>
      <c r="DP7" s="1107"/>
      <c r="DQ7" s="1105">
        <v>0</v>
      </c>
      <c r="DR7" s="1106"/>
      <c r="DS7" s="1106"/>
      <c r="DT7" s="1106"/>
      <c r="DU7" s="1107"/>
      <c r="DV7" s="1108"/>
      <c r="DW7" s="1109"/>
      <c r="DX7" s="1109"/>
      <c r="DY7" s="1109"/>
      <c r="DZ7" s="1110"/>
      <c r="EA7" s="225"/>
    </row>
    <row r="8" spans="1:131" s="226" customFormat="1" ht="26.25" customHeight="1" x14ac:dyDescent="0.2">
      <c r="A8" s="229">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29">
        <v>2</v>
      </c>
      <c r="BR8" s="230"/>
      <c r="BS8" s="1001" t="s">
        <v>598</v>
      </c>
      <c r="BT8" s="1002"/>
      <c r="BU8" s="1002"/>
      <c r="BV8" s="1002"/>
      <c r="BW8" s="1002"/>
      <c r="BX8" s="1002"/>
      <c r="BY8" s="1002"/>
      <c r="BZ8" s="1002"/>
      <c r="CA8" s="1002"/>
      <c r="CB8" s="1002"/>
      <c r="CC8" s="1002"/>
      <c r="CD8" s="1002"/>
      <c r="CE8" s="1002"/>
      <c r="CF8" s="1002"/>
      <c r="CG8" s="1023"/>
      <c r="CH8" s="998">
        <v>-7</v>
      </c>
      <c r="CI8" s="999"/>
      <c r="CJ8" s="999"/>
      <c r="CK8" s="999"/>
      <c r="CL8" s="1000"/>
      <c r="CM8" s="998">
        <v>139</v>
      </c>
      <c r="CN8" s="999"/>
      <c r="CO8" s="999"/>
      <c r="CP8" s="999"/>
      <c r="CQ8" s="1000"/>
      <c r="CR8" s="998">
        <v>50</v>
      </c>
      <c r="CS8" s="999"/>
      <c r="CT8" s="999"/>
      <c r="CU8" s="999"/>
      <c r="CV8" s="1000"/>
      <c r="CW8" s="998">
        <v>53</v>
      </c>
      <c r="CX8" s="999"/>
      <c r="CY8" s="999"/>
      <c r="CZ8" s="999"/>
      <c r="DA8" s="1000"/>
      <c r="DB8" s="998">
        <v>0</v>
      </c>
      <c r="DC8" s="999"/>
      <c r="DD8" s="999"/>
      <c r="DE8" s="999"/>
      <c r="DF8" s="1000"/>
      <c r="DG8" s="998">
        <v>0</v>
      </c>
      <c r="DH8" s="999"/>
      <c r="DI8" s="999"/>
      <c r="DJ8" s="999"/>
      <c r="DK8" s="1000"/>
      <c r="DL8" s="998">
        <v>0</v>
      </c>
      <c r="DM8" s="999"/>
      <c r="DN8" s="999"/>
      <c r="DO8" s="999"/>
      <c r="DP8" s="1000"/>
      <c r="DQ8" s="998">
        <v>0</v>
      </c>
      <c r="DR8" s="999"/>
      <c r="DS8" s="999"/>
      <c r="DT8" s="999"/>
      <c r="DU8" s="1000"/>
      <c r="DV8" s="1001"/>
      <c r="DW8" s="1002"/>
      <c r="DX8" s="1002"/>
      <c r="DY8" s="1002"/>
      <c r="DZ8" s="1003"/>
      <c r="EA8" s="225"/>
    </row>
    <row r="9" spans="1:131" s="226" customFormat="1" ht="26.25" customHeight="1" x14ac:dyDescent="0.2">
      <c r="A9" s="229">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29">
        <v>3</v>
      </c>
      <c r="BR9" s="230"/>
      <c r="BS9" s="1001" t="s">
        <v>599</v>
      </c>
      <c r="BT9" s="1002"/>
      <c r="BU9" s="1002"/>
      <c r="BV9" s="1002"/>
      <c r="BW9" s="1002"/>
      <c r="BX9" s="1002"/>
      <c r="BY9" s="1002"/>
      <c r="BZ9" s="1002"/>
      <c r="CA9" s="1002"/>
      <c r="CB9" s="1002"/>
      <c r="CC9" s="1002"/>
      <c r="CD9" s="1002"/>
      <c r="CE9" s="1002"/>
      <c r="CF9" s="1002"/>
      <c r="CG9" s="1023"/>
      <c r="CH9" s="998">
        <v>-2</v>
      </c>
      <c r="CI9" s="999"/>
      <c r="CJ9" s="999"/>
      <c r="CK9" s="999"/>
      <c r="CL9" s="1000"/>
      <c r="CM9" s="998">
        <v>80</v>
      </c>
      <c r="CN9" s="999"/>
      <c r="CO9" s="999"/>
      <c r="CP9" s="999"/>
      <c r="CQ9" s="1000"/>
      <c r="CR9" s="998">
        <v>99</v>
      </c>
      <c r="CS9" s="999"/>
      <c r="CT9" s="999"/>
      <c r="CU9" s="999"/>
      <c r="CV9" s="1000"/>
      <c r="CW9" s="998">
        <v>8</v>
      </c>
      <c r="CX9" s="999"/>
      <c r="CY9" s="999"/>
      <c r="CZ9" s="999"/>
      <c r="DA9" s="1000"/>
      <c r="DB9" s="998">
        <v>0</v>
      </c>
      <c r="DC9" s="999"/>
      <c r="DD9" s="999"/>
      <c r="DE9" s="999"/>
      <c r="DF9" s="1000"/>
      <c r="DG9" s="998">
        <v>0</v>
      </c>
      <c r="DH9" s="999"/>
      <c r="DI9" s="999"/>
      <c r="DJ9" s="999"/>
      <c r="DK9" s="1000"/>
      <c r="DL9" s="998">
        <v>0</v>
      </c>
      <c r="DM9" s="999"/>
      <c r="DN9" s="999"/>
      <c r="DO9" s="999"/>
      <c r="DP9" s="1000"/>
      <c r="DQ9" s="998">
        <v>0</v>
      </c>
      <c r="DR9" s="999"/>
      <c r="DS9" s="999"/>
      <c r="DT9" s="999"/>
      <c r="DU9" s="1000"/>
      <c r="DV9" s="1001"/>
      <c r="DW9" s="1002"/>
      <c r="DX9" s="1002"/>
      <c r="DY9" s="1002"/>
      <c r="DZ9" s="1003"/>
      <c r="EA9" s="225"/>
    </row>
    <row r="10" spans="1:131" s="226" customFormat="1" ht="26.25" customHeight="1" x14ac:dyDescent="0.2">
      <c r="A10" s="229">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29">
        <v>4</v>
      </c>
      <c r="BR10" s="230"/>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5"/>
    </row>
    <row r="11" spans="1:131" s="226" customFormat="1" ht="26.25" customHeight="1" x14ac:dyDescent="0.2">
      <c r="A11" s="229">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29">
        <v>5</v>
      </c>
      <c r="BR11" s="230"/>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5"/>
    </row>
    <row r="12" spans="1:131" s="226" customFormat="1" ht="26.25" customHeight="1" x14ac:dyDescent="0.2">
      <c r="A12" s="229">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29">
        <v>6</v>
      </c>
      <c r="BR12" s="230"/>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5"/>
    </row>
    <row r="13" spans="1:131" s="226" customFormat="1" ht="26.25" customHeight="1" x14ac:dyDescent="0.2">
      <c r="A13" s="229">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29">
        <v>7</v>
      </c>
      <c r="BR13" s="230"/>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5"/>
    </row>
    <row r="14" spans="1:131" s="226" customFormat="1" ht="26.25" customHeight="1" x14ac:dyDescent="0.2">
      <c r="A14" s="229">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29">
        <v>8</v>
      </c>
      <c r="BR14" s="230"/>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5"/>
    </row>
    <row r="15" spans="1:131" s="226" customFormat="1" ht="26.25" customHeight="1" x14ac:dyDescent="0.2">
      <c r="A15" s="229">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29">
        <v>9</v>
      </c>
      <c r="BR15" s="230"/>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5"/>
    </row>
    <row r="16" spans="1:131" s="226" customFormat="1" ht="26.25" customHeight="1" x14ac:dyDescent="0.2">
      <c r="A16" s="229">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29">
        <v>10</v>
      </c>
      <c r="BR16" s="230"/>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5"/>
    </row>
    <row r="17" spans="1:131" s="226" customFormat="1" ht="26.25" customHeight="1" x14ac:dyDescent="0.2">
      <c r="A17" s="229">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29">
        <v>11</v>
      </c>
      <c r="BR17" s="230"/>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5"/>
    </row>
    <row r="18" spans="1:131" s="226" customFormat="1" ht="26.25" customHeight="1" x14ac:dyDescent="0.2">
      <c r="A18" s="229">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29">
        <v>12</v>
      </c>
      <c r="BR18" s="230"/>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5"/>
    </row>
    <row r="19" spans="1:131" s="226" customFormat="1" ht="26.25" customHeight="1" x14ac:dyDescent="0.2">
      <c r="A19" s="229">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29">
        <v>13</v>
      </c>
      <c r="BR19" s="230"/>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5"/>
    </row>
    <row r="20" spans="1:131" s="226" customFormat="1" ht="26.25" customHeight="1" x14ac:dyDescent="0.2">
      <c r="A20" s="229">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29">
        <v>14</v>
      </c>
      <c r="BR20" s="230"/>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5"/>
    </row>
    <row r="21" spans="1:131" s="226" customFormat="1" ht="26.25" customHeight="1" thickBot="1" x14ac:dyDescent="0.25">
      <c r="A21" s="229">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29">
        <v>15</v>
      </c>
      <c r="BR21" s="230"/>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5"/>
    </row>
    <row r="22" spans="1:131" s="226" customFormat="1" ht="26.25" customHeight="1" x14ac:dyDescent="0.2">
      <c r="A22" s="229">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396</v>
      </c>
      <c r="BA22" s="1037"/>
      <c r="BB22" s="1037"/>
      <c r="BC22" s="1037"/>
      <c r="BD22" s="1038"/>
      <c r="BE22" s="224"/>
      <c r="BF22" s="224"/>
      <c r="BG22" s="224"/>
      <c r="BH22" s="224"/>
      <c r="BI22" s="224"/>
      <c r="BJ22" s="224"/>
      <c r="BK22" s="224"/>
      <c r="BL22" s="224"/>
      <c r="BM22" s="224"/>
      <c r="BN22" s="224"/>
      <c r="BO22" s="224"/>
      <c r="BP22" s="224"/>
      <c r="BQ22" s="229">
        <v>16</v>
      </c>
      <c r="BR22" s="230"/>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5"/>
    </row>
    <row r="23" spans="1:131" s="226" customFormat="1" ht="26.25" customHeight="1" thickBot="1" x14ac:dyDescent="0.25">
      <c r="A23" s="231" t="s">
        <v>397</v>
      </c>
      <c r="B23" s="946" t="s">
        <v>398</v>
      </c>
      <c r="C23" s="947"/>
      <c r="D23" s="947"/>
      <c r="E23" s="947"/>
      <c r="F23" s="947"/>
      <c r="G23" s="947"/>
      <c r="H23" s="947"/>
      <c r="I23" s="947"/>
      <c r="J23" s="947"/>
      <c r="K23" s="947"/>
      <c r="L23" s="947"/>
      <c r="M23" s="947"/>
      <c r="N23" s="947"/>
      <c r="O23" s="947"/>
      <c r="P23" s="957"/>
      <c r="Q23" s="1076">
        <v>4018</v>
      </c>
      <c r="R23" s="1070"/>
      <c r="S23" s="1070"/>
      <c r="T23" s="1070"/>
      <c r="U23" s="1070"/>
      <c r="V23" s="1070">
        <v>3358</v>
      </c>
      <c r="W23" s="1070"/>
      <c r="X23" s="1070"/>
      <c r="Y23" s="1070"/>
      <c r="Z23" s="1070"/>
      <c r="AA23" s="1070">
        <v>660</v>
      </c>
      <c r="AB23" s="1070"/>
      <c r="AC23" s="1070"/>
      <c r="AD23" s="1070"/>
      <c r="AE23" s="1077"/>
      <c r="AF23" s="1078">
        <v>578</v>
      </c>
      <c r="AG23" s="1070"/>
      <c r="AH23" s="1070"/>
      <c r="AI23" s="1070"/>
      <c r="AJ23" s="1079"/>
      <c r="AK23" s="1080"/>
      <c r="AL23" s="1081"/>
      <c r="AM23" s="1081"/>
      <c r="AN23" s="1081"/>
      <c r="AO23" s="1081"/>
      <c r="AP23" s="1070">
        <v>3089</v>
      </c>
      <c r="AQ23" s="1070"/>
      <c r="AR23" s="1070"/>
      <c r="AS23" s="1070"/>
      <c r="AT23" s="1070"/>
      <c r="AU23" s="1071"/>
      <c r="AV23" s="1071"/>
      <c r="AW23" s="1071"/>
      <c r="AX23" s="1071"/>
      <c r="AY23" s="1072"/>
      <c r="AZ23" s="1073" t="s">
        <v>399</v>
      </c>
      <c r="BA23" s="1074"/>
      <c r="BB23" s="1074"/>
      <c r="BC23" s="1074"/>
      <c r="BD23" s="1075"/>
      <c r="BE23" s="224"/>
      <c r="BF23" s="224"/>
      <c r="BG23" s="224"/>
      <c r="BH23" s="224"/>
      <c r="BI23" s="224"/>
      <c r="BJ23" s="224"/>
      <c r="BK23" s="224"/>
      <c r="BL23" s="224"/>
      <c r="BM23" s="224"/>
      <c r="BN23" s="224"/>
      <c r="BO23" s="224"/>
      <c r="BP23" s="224"/>
      <c r="BQ23" s="229">
        <v>17</v>
      </c>
      <c r="BR23" s="230"/>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5"/>
    </row>
    <row r="24" spans="1:131" s="226" customFormat="1" ht="26.25" customHeight="1" x14ac:dyDescent="0.2">
      <c r="A24" s="1069" t="s">
        <v>400</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29">
        <v>18</v>
      </c>
      <c r="BR24" s="230"/>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5"/>
    </row>
    <row r="25" spans="1:131" ht="26.25" customHeight="1" thickBot="1" x14ac:dyDescent="0.25">
      <c r="A25" s="1068" t="s">
        <v>401</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2"/>
      <c r="BP25" s="232"/>
      <c r="BQ25" s="229">
        <v>19</v>
      </c>
      <c r="BR25" s="230"/>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2">
      <c r="A26" s="1004" t="s">
        <v>378</v>
      </c>
      <c r="B26" s="1005"/>
      <c r="C26" s="1005"/>
      <c r="D26" s="1005"/>
      <c r="E26" s="1005"/>
      <c r="F26" s="1005"/>
      <c r="G26" s="1005"/>
      <c r="H26" s="1005"/>
      <c r="I26" s="1005"/>
      <c r="J26" s="1005"/>
      <c r="K26" s="1005"/>
      <c r="L26" s="1005"/>
      <c r="M26" s="1005"/>
      <c r="N26" s="1005"/>
      <c r="O26" s="1005"/>
      <c r="P26" s="1006"/>
      <c r="Q26" s="1010" t="s">
        <v>402</v>
      </c>
      <c r="R26" s="1011"/>
      <c r="S26" s="1011"/>
      <c r="T26" s="1011"/>
      <c r="U26" s="1012"/>
      <c r="V26" s="1010" t="s">
        <v>403</v>
      </c>
      <c r="W26" s="1011"/>
      <c r="X26" s="1011"/>
      <c r="Y26" s="1011"/>
      <c r="Z26" s="1012"/>
      <c r="AA26" s="1010" t="s">
        <v>404</v>
      </c>
      <c r="AB26" s="1011"/>
      <c r="AC26" s="1011"/>
      <c r="AD26" s="1011"/>
      <c r="AE26" s="1011"/>
      <c r="AF26" s="1064" t="s">
        <v>405</v>
      </c>
      <c r="AG26" s="1017"/>
      <c r="AH26" s="1017"/>
      <c r="AI26" s="1017"/>
      <c r="AJ26" s="1065"/>
      <c r="AK26" s="1011" t="s">
        <v>406</v>
      </c>
      <c r="AL26" s="1011"/>
      <c r="AM26" s="1011"/>
      <c r="AN26" s="1011"/>
      <c r="AO26" s="1012"/>
      <c r="AP26" s="1010" t="s">
        <v>407</v>
      </c>
      <c r="AQ26" s="1011"/>
      <c r="AR26" s="1011"/>
      <c r="AS26" s="1011"/>
      <c r="AT26" s="1012"/>
      <c r="AU26" s="1010" t="s">
        <v>408</v>
      </c>
      <c r="AV26" s="1011"/>
      <c r="AW26" s="1011"/>
      <c r="AX26" s="1011"/>
      <c r="AY26" s="1012"/>
      <c r="AZ26" s="1010" t="s">
        <v>409</v>
      </c>
      <c r="BA26" s="1011"/>
      <c r="BB26" s="1011"/>
      <c r="BC26" s="1011"/>
      <c r="BD26" s="1012"/>
      <c r="BE26" s="1010" t="s">
        <v>385</v>
      </c>
      <c r="BF26" s="1011"/>
      <c r="BG26" s="1011"/>
      <c r="BH26" s="1011"/>
      <c r="BI26" s="1024"/>
      <c r="BJ26" s="223"/>
      <c r="BK26" s="223"/>
      <c r="BL26" s="223"/>
      <c r="BM26" s="223"/>
      <c r="BN26" s="223"/>
      <c r="BO26" s="232"/>
      <c r="BP26" s="232"/>
      <c r="BQ26" s="229">
        <v>20</v>
      </c>
      <c r="BR26" s="230"/>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5">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2"/>
      <c r="BP27" s="232"/>
      <c r="BQ27" s="229">
        <v>21</v>
      </c>
      <c r="BR27" s="230"/>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2">
      <c r="A28" s="233">
        <v>1</v>
      </c>
      <c r="B28" s="1056" t="s">
        <v>410</v>
      </c>
      <c r="C28" s="1057"/>
      <c r="D28" s="1057"/>
      <c r="E28" s="1057"/>
      <c r="F28" s="1057"/>
      <c r="G28" s="1057"/>
      <c r="H28" s="1057"/>
      <c r="I28" s="1057"/>
      <c r="J28" s="1057"/>
      <c r="K28" s="1057"/>
      <c r="L28" s="1057"/>
      <c r="M28" s="1057"/>
      <c r="N28" s="1057"/>
      <c r="O28" s="1057"/>
      <c r="P28" s="1058"/>
      <c r="Q28" s="1059">
        <v>322</v>
      </c>
      <c r="R28" s="1060"/>
      <c r="S28" s="1060"/>
      <c r="T28" s="1060"/>
      <c r="U28" s="1060"/>
      <c r="V28" s="1060">
        <v>309</v>
      </c>
      <c r="W28" s="1060"/>
      <c r="X28" s="1060"/>
      <c r="Y28" s="1060"/>
      <c r="Z28" s="1060"/>
      <c r="AA28" s="1060">
        <v>13</v>
      </c>
      <c r="AB28" s="1060"/>
      <c r="AC28" s="1060"/>
      <c r="AD28" s="1060"/>
      <c r="AE28" s="1061"/>
      <c r="AF28" s="1062">
        <v>13</v>
      </c>
      <c r="AG28" s="1060"/>
      <c r="AH28" s="1060"/>
      <c r="AI28" s="1060"/>
      <c r="AJ28" s="1063"/>
      <c r="AK28" s="1051">
        <v>23</v>
      </c>
      <c r="AL28" s="1052"/>
      <c r="AM28" s="1052"/>
      <c r="AN28" s="1052"/>
      <c r="AO28" s="1052"/>
      <c r="AP28" s="1052">
        <v>0</v>
      </c>
      <c r="AQ28" s="1052"/>
      <c r="AR28" s="1052"/>
      <c r="AS28" s="1052"/>
      <c r="AT28" s="1052"/>
      <c r="AU28" s="1052">
        <v>0</v>
      </c>
      <c r="AV28" s="1052"/>
      <c r="AW28" s="1052"/>
      <c r="AX28" s="1052"/>
      <c r="AY28" s="1052"/>
      <c r="AZ28" s="1053" t="s">
        <v>586</v>
      </c>
      <c r="BA28" s="1053"/>
      <c r="BB28" s="1053"/>
      <c r="BC28" s="1053"/>
      <c r="BD28" s="1053"/>
      <c r="BE28" s="1054"/>
      <c r="BF28" s="1054"/>
      <c r="BG28" s="1054"/>
      <c r="BH28" s="1054"/>
      <c r="BI28" s="1055"/>
      <c r="BJ28" s="223"/>
      <c r="BK28" s="223"/>
      <c r="BL28" s="223"/>
      <c r="BM28" s="223"/>
      <c r="BN28" s="223"/>
      <c r="BO28" s="232"/>
      <c r="BP28" s="232"/>
      <c r="BQ28" s="229">
        <v>22</v>
      </c>
      <c r="BR28" s="230"/>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2">
      <c r="A29" s="233">
        <v>2</v>
      </c>
      <c r="B29" s="1039" t="s">
        <v>411</v>
      </c>
      <c r="C29" s="1040"/>
      <c r="D29" s="1040"/>
      <c r="E29" s="1040"/>
      <c r="F29" s="1040"/>
      <c r="G29" s="1040"/>
      <c r="H29" s="1040"/>
      <c r="I29" s="1040"/>
      <c r="J29" s="1040"/>
      <c r="K29" s="1040"/>
      <c r="L29" s="1040"/>
      <c r="M29" s="1040"/>
      <c r="N29" s="1040"/>
      <c r="O29" s="1040"/>
      <c r="P29" s="1041"/>
      <c r="Q29" s="1047">
        <v>162</v>
      </c>
      <c r="R29" s="1048"/>
      <c r="S29" s="1048"/>
      <c r="T29" s="1048"/>
      <c r="U29" s="1048"/>
      <c r="V29" s="1048">
        <v>146</v>
      </c>
      <c r="W29" s="1048"/>
      <c r="X29" s="1048"/>
      <c r="Y29" s="1048"/>
      <c r="Z29" s="1048"/>
      <c r="AA29" s="1048">
        <v>16</v>
      </c>
      <c r="AB29" s="1048"/>
      <c r="AC29" s="1048"/>
      <c r="AD29" s="1048"/>
      <c r="AE29" s="1049"/>
      <c r="AF29" s="1044">
        <v>16</v>
      </c>
      <c r="AG29" s="1045"/>
      <c r="AH29" s="1045"/>
      <c r="AI29" s="1045"/>
      <c r="AJ29" s="1046"/>
      <c r="AK29" s="989">
        <v>1</v>
      </c>
      <c r="AL29" s="980"/>
      <c r="AM29" s="980"/>
      <c r="AN29" s="980"/>
      <c r="AO29" s="980"/>
      <c r="AP29" s="980">
        <v>12</v>
      </c>
      <c r="AQ29" s="980"/>
      <c r="AR29" s="980"/>
      <c r="AS29" s="980"/>
      <c r="AT29" s="980"/>
      <c r="AU29" s="980">
        <v>0</v>
      </c>
      <c r="AV29" s="980"/>
      <c r="AW29" s="980"/>
      <c r="AX29" s="980"/>
      <c r="AY29" s="980"/>
      <c r="AZ29" s="1050" t="s">
        <v>586</v>
      </c>
      <c r="BA29" s="1050"/>
      <c r="BB29" s="1050"/>
      <c r="BC29" s="1050"/>
      <c r="BD29" s="1050"/>
      <c r="BE29" s="981"/>
      <c r="BF29" s="981"/>
      <c r="BG29" s="981"/>
      <c r="BH29" s="981"/>
      <c r="BI29" s="982"/>
      <c r="BJ29" s="223"/>
      <c r="BK29" s="223"/>
      <c r="BL29" s="223"/>
      <c r="BM29" s="223"/>
      <c r="BN29" s="223"/>
      <c r="BO29" s="232"/>
      <c r="BP29" s="232"/>
      <c r="BQ29" s="229">
        <v>23</v>
      </c>
      <c r="BR29" s="230"/>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2">
      <c r="A30" s="233">
        <v>3</v>
      </c>
      <c r="B30" s="1039" t="s">
        <v>412</v>
      </c>
      <c r="C30" s="1040"/>
      <c r="D30" s="1040"/>
      <c r="E30" s="1040"/>
      <c r="F30" s="1040"/>
      <c r="G30" s="1040"/>
      <c r="H30" s="1040"/>
      <c r="I30" s="1040"/>
      <c r="J30" s="1040"/>
      <c r="K30" s="1040"/>
      <c r="L30" s="1040"/>
      <c r="M30" s="1040"/>
      <c r="N30" s="1040"/>
      <c r="O30" s="1040"/>
      <c r="P30" s="1041"/>
      <c r="Q30" s="1047">
        <v>451</v>
      </c>
      <c r="R30" s="1048"/>
      <c r="S30" s="1048"/>
      <c r="T30" s="1048"/>
      <c r="U30" s="1048"/>
      <c r="V30" s="1048">
        <v>406</v>
      </c>
      <c r="W30" s="1048"/>
      <c r="X30" s="1048"/>
      <c r="Y30" s="1048"/>
      <c r="Z30" s="1048"/>
      <c r="AA30" s="1048">
        <v>45</v>
      </c>
      <c r="AB30" s="1048"/>
      <c r="AC30" s="1048"/>
      <c r="AD30" s="1048"/>
      <c r="AE30" s="1049"/>
      <c r="AF30" s="1044">
        <v>45</v>
      </c>
      <c r="AG30" s="1045"/>
      <c r="AH30" s="1045"/>
      <c r="AI30" s="1045"/>
      <c r="AJ30" s="1046"/>
      <c r="AK30" s="989">
        <v>1</v>
      </c>
      <c r="AL30" s="980"/>
      <c r="AM30" s="980"/>
      <c r="AN30" s="980"/>
      <c r="AO30" s="980"/>
      <c r="AP30" s="980">
        <v>0</v>
      </c>
      <c r="AQ30" s="980"/>
      <c r="AR30" s="980"/>
      <c r="AS30" s="980"/>
      <c r="AT30" s="980"/>
      <c r="AU30" s="980">
        <v>0</v>
      </c>
      <c r="AV30" s="980"/>
      <c r="AW30" s="980"/>
      <c r="AX30" s="980"/>
      <c r="AY30" s="980"/>
      <c r="AZ30" s="1050" t="s">
        <v>586</v>
      </c>
      <c r="BA30" s="1050"/>
      <c r="BB30" s="1050"/>
      <c r="BC30" s="1050"/>
      <c r="BD30" s="1050"/>
      <c r="BE30" s="981"/>
      <c r="BF30" s="981"/>
      <c r="BG30" s="981"/>
      <c r="BH30" s="981"/>
      <c r="BI30" s="982"/>
      <c r="BJ30" s="223"/>
      <c r="BK30" s="223"/>
      <c r="BL30" s="223"/>
      <c r="BM30" s="223"/>
      <c r="BN30" s="223"/>
      <c r="BO30" s="232"/>
      <c r="BP30" s="232"/>
      <c r="BQ30" s="229">
        <v>24</v>
      </c>
      <c r="BR30" s="230"/>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2">
      <c r="A31" s="233">
        <v>4</v>
      </c>
      <c r="B31" s="1039" t="s">
        <v>413</v>
      </c>
      <c r="C31" s="1040"/>
      <c r="D31" s="1040"/>
      <c r="E31" s="1040"/>
      <c r="F31" s="1040"/>
      <c r="G31" s="1040"/>
      <c r="H31" s="1040"/>
      <c r="I31" s="1040"/>
      <c r="J31" s="1040"/>
      <c r="K31" s="1040"/>
      <c r="L31" s="1040"/>
      <c r="M31" s="1040"/>
      <c r="N31" s="1040"/>
      <c r="O31" s="1040"/>
      <c r="P31" s="1041"/>
      <c r="Q31" s="1047">
        <v>4</v>
      </c>
      <c r="R31" s="1048"/>
      <c r="S31" s="1048"/>
      <c r="T31" s="1048"/>
      <c r="U31" s="1048"/>
      <c r="V31" s="1048">
        <v>4</v>
      </c>
      <c r="W31" s="1048"/>
      <c r="X31" s="1048"/>
      <c r="Y31" s="1048"/>
      <c r="Z31" s="1048"/>
      <c r="AA31" s="1048">
        <v>0</v>
      </c>
      <c r="AB31" s="1048"/>
      <c r="AC31" s="1048"/>
      <c r="AD31" s="1048"/>
      <c r="AE31" s="1049"/>
      <c r="AF31" s="1044" t="s">
        <v>132</v>
      </c>
      <c r="AG31" s="1045"/>
      <c r="AH31" s="1045"/>
      <c r="AI31" s="1045"/>
      <c r="AJ31" s="1046"/>
      <c r="AK31" s="989">
        <v>63</v>
      </c>
      <c r="AL31" s="980"/>
      <c r="AM31" s="980"/>
      <c r="AN31" s="980"/>
      <c r="AO31" s="980"/>
      <c r="AP31" s="980">
        <v>0</v>
      </c>
      <c r="AQ31" s="980"/>
      <c r="AR31" s="980"/>
      <c r="AS31" s="980"/>
      <c r="AT31" s="980"/>
      <c r="AU31" s="980">
        <v>0</v>
      </c>
      <c r="AV31" s="980"/>
      <c r="AW31" s="980"/>
      <c r="AX31" s="980"/>
      <c r="AY31" s="980"/>
      <c r="AZ31" s="1050" t="s">
        <v>586</v>
      </c>
      <c r="BA31" s="1050"/>
      <c r="BB31" s="1050"/>
      <c r="BC31" s="1050"/>
      <c r="BD31" s="1050"/>
      <c r="BE31" s="981"/>
      <c r="BF31" s="981"/>
      <c r="BG31" s="981"/>
      <c r="BH31" s="981"/>
      <c r="BI31" s="982"/>
      <c r="BJ31" s="223"/>
      <c r="BK31" s="223"/>
      <c r="BL31" s="223"/>
      <c r="BM31" s="223"/>
      <c r="BN31" s="223"/>
      <c r="BO31" s="232"/>
      <c r="BP31" s="232"/>
      <c r="BQ31" s="229">
        <v>25</v>
      </c>
      <c r="BR31" s="230"/>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2">
      <c r="A32" s="233">
        <v>5</v>
      </c>
      <c r="B32" s="1039" t="s">
        <v>414</v>
      </c>
      <c r="C32" s="1040"/>
      <c r="D32" s="1040"/>
      <c r="E32" s="1040"/>
      <c r="F32" s="1040"/>
      <c r="G32" s="1040"/>
      <c r="H32" s="1040"/>
      <c r="I32" s="1040"/>
      <c r="J32" s="1040"/>
      <c r="K32" s="1040"/>
      <c r="L32" s="1040"/>
      <c r="M32" s="1040"/>
      <c r="N32" s="1040"/>
      <c r="O32" s="1040"/>
      <c r="P32" s="1041"/>
      <c r="Q32" s="1047">
        <v>47</v>
      </c>
      <c r="R32" s="1048"/>
      <c r="S32" s="1048"/>
      <c r="T32" s="1048"/>
      <c r="U32" s="1048"/>
      <c r="V32" s="1048">
        <v>46</v>
      </c>
      <c r="W32" s="1048"/>
      <c r="X32" s="1048"/>
      <c r="Y32" s="1048"/>
      <c r="Z32" s="1048"/>
      <c r="AA32" s="1048">
        <v>1</v>
      </c>
      <c r="AB32" s="1048"/>
      <c r="AC32" s="1048"/>
      <c r="AD32" s="1048"/>
      <c r="AE32" s="1049"/>
      <c r="AF32" s="1044">
        <v>1</v>
      </c>
      <c r="AG32" s="1045"/>
      <c r="AH32" s="1045"/>
      <c r="AI32" s="1045"/>
      <c r="AJ32" s="1046"/>
      <c r="AK32" s="989">
        <v>2</v>
      </c>
      <c r="AL32" s="980"/>
      <c r="AM32" s="980"/>
      <c r="AN32" s="980"/>
      <c r="AO32" s="980"/>
      <c r="AP32" s="980">
        <v>0</v>
      </c>
      <c r="AQ32" s="980"/>
      <c r="AR32" s="980"/>
      <c r="AS32" s="980"/>
      <c r="AT32" s="980"/>
      <c r="AU32" s="980">
        <v>0</v>
      </c>
      <c r="AV32" s="980"/>
      <c r="AW32" s="980"/>
      <c r="AX32" s="980"/>
      <c r="AY32" s="980"/>
      <c r="AZ32" s="1050" t="s">
        <v>586</v>
      </c>
      <c r="BA32" s="1050"/>
      <c r="BB32" s="1050"/>
      <c r="BC32" s="1050"/>
      <c r="BD32" s="1050"/>
      <c r="BE32" s="981"/>
      <c r="BF32" s="981"/>
      <c r="BG32" s="981"/>
      <c r="BH32" s="981"/>
      <c r="BI32" s="982"/>
      <c r="BJ32" s="223"/>
      <c r="BK32" s="223"/>
      <c r="BL32" s="223"/>
      <c r="BM32" s="223"/>
      <c r="BN32" s="223"/>
      <c r="BO32" s="232"/>
      <c r="BP32" s="232"/>
      <c r="BQ32" s="229">
        <v>26</v>
      </c>
      <c r="BR32" s="230"/>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2">
      <c r="A33" s="233">
        <v>6</v>
      </c>
      <c r="B33" s="1039" t="s">
        <v>415</v>
      </c>
      <c r="C33" s="1040"/>
      <c r="D33" s="1040"/>
      <c r="E33" s="1040"/>
      <c r="F33" s="1040"/>
      <c r="G33" s="1040"/>
      <c r="H33" s="1040"/>
      <c r="I33" s="1040"/>
      <c r="J33" s="1040"/>
      <c r="K33" s="1040"/>
      <c r="L33" s="1040"/>
      <c r="M33" s="1040"/>
      <c r="N33" s="1040"/>
      <c r="O33" s="1040"/>
      <c r="P33" s="1041"/>
      <c r="Q33" s="1047">
        <v>316</v>
      </c>
      <c r="R33" s="1048"/>
      <c r="S33" s="1048"/>
      <c r="T33" s="1048"/>
      <c r="U33" s="1048"/>
      <c r="V33" s="1048">
        <v>307</v>
      </c>
      <c r="W33" s="1048"/>
      <c r="X33" s="1048"/>
      <c r="Y33" s="1048"/>
      <c r="Z33" s="1048"/>
      <c r="AA33" s="1048">
        <v>9</v>
      </c>
      <c r="AB33" s="1048"/>
      <c r="AC33" s="1048"/>
      <c r="AD33" s="1048"/>
      <c r="AE33" s="1049"/>
      <c r="AF33" s="1044">
        <v>0</v>
      </c>
      <c r="AG33" s="1045"/>
      <c r="AH33" s="1045"/>
      <c r="AI33" s="1045"/>
      <c r="AJ33" s="1046"/>
      <c r="AK33" s="989">
        <v>73</v>
      </c>
      <c r="AL33" s="980"/>
      <c r="AM33" s="980"/>
      <c r="AN33" s="980"/>
      <c r="AO33" s="980"/>
      <c r="AP33" s="980">
        <v>532</v>
      </c>
      <c r="AQ33" s="980"/>
      <c r="AR33" s="980"/>
      <c r="AS33" s="980"/>
      <c r="AT33" s="980"/>
      <c r="AU33" s="980">
        <v>444</v>
      </c>
      <c r="AV33" s="980"/>
      <c r="AW33" s="980"/>
      <c r="AX33" s="980"/>
      <c r="AY33" s="980"/>
      <c r="AZ33" s="1050" t="s">
        <v>586</v>
      </c>
      <c r="BA33" s="1050"/>
      <c r="BB33" s="1050"/>
      <c r="BC33" s="1050"/>
      <c r="BD33" s="1050"/>
      <c r="BE33" s="981" t="s">
        <v>416</v>
      </c>
      <c r="BF33" s="981"/>
      <c r="BG33" s="981"/>
      <c r="BH33" s="981"/>
      <c r="BI33" s="982"/>
      <c r="BJ33" s="223"/>
      <c r="BK33" s="223"/>
      <c r="BL33" s="223"/>
      <c r="BM33" s="223"/>
      <c r="BN33" s="223"/>
      <c r="BO33" s="232"/>
      <c r="BP33" s="232"/>
      <c r="BQ33" s="229">
        <v>27</v>
      </c>
      <c r="BR33" s="230"/>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2">
      <c r="A34" s="233">
        <v>7</v>
      </c>
      <c r="B34" s="1039" t="s">
        <v>417</v>
      </c>
      <c r="C34" s="1040"/>
      <c r="D34" s="1040"/>
      <c r="E34" s="1040"/>
      <c r="F34" s="1040"/>
      <c r="G34" s="1040"/>
      <c r="H34" s="1040"/>
      <c r="I34" s="1040"/>
      <c r="J34" s="1040"/>
      <c r="K34" s="1040"/>
      <c r="L34" s="1040"/>
      <c r="M34" s="1040"/>
      <c r="N34" s="1040"/>
      <c r="O34" s="1040"/>
      <c r="P34" s="1041"/>
      <c r="Q34" s="1047">
        <v>214</v>
      </c>
      <c r="R34" s="1048"/>
      <c r="S34" s="1048"/>
      <c r="T34" s="1048"/>
      <c r="U34" s="1048"/>
      <c r="V34" s="1048">
        <v>214</v>
      </c>
      <c r="W34" s="1048"/>
      <c r="X34" s="1048"/>
      <c r="Y34" s="1048"/>
      <c r="Z34" s="1048"/>
      <c r="AA34" s="1048">
        <v>0</v>
      </c>
      <c r="AB34" s="1048"/>
      <c r="AC34" s="1048"/>
      <c r="AD34" s="1048"/>
      <c r="AE34" s="1049"/>
      <c r="AF34" s="1044">
        <v>0</v>
      </c>
      <c r="AG34" s="1045"/>
      <c r="AH34" s="1045"/>
      <c r="AI34" s="1045"/>
      <c r="AJ34" s="1046"/>
      <c r="AK34" s="989">
        <v>104</v>
      </c>
      <c r="AL34" s="980"/>
      <c r="AM34" s="980"/>
      <c r="AN34" s="980"/>
      <c r="AO34" s="980"/>
      <c r="AP34" s="980">
        <v>641</v>
      </c>
      <c r="AQ34" s="980"/>
      <c r="AR34" s="980"/>
      <c r="AS34" s="980"/>
      <c r="AT34" s="980"/>
      <c r="AU34" s="980">
        <v>423</v>
      </c>
      <c r="AV34" s="980"/>
      <c r="AW34" s="980"/>
      <c r="AX34" s="980"/>
      <c r="AY34" s="980"/>
      <c r="AZ34" s="1050" t="s">
        <v>586</v>
      </c>
      <c r="BA34" s="1050"/>
      <c r="BB34" s="1050"/>
      <c r="BC34" s="1050"/>
      <c r="BD34" s="1050"/>
      <c r="BE34" s="981" t="s">
        <v>416</v>
      </c>
      <c r="BF34" s="981"/>
      <c r="BG34" s="981"/>
      <c r="BH34" s="981"/>
      <c r="BI34" s="982"/>
      <c r="BJ34" s="223"/>
      <c r="BK34" s="223"/>
      <c r="BL34" s="223"/>
      <c r="BM34" s="223"/>
      <c r="BN34" s="223"/>
      <c r="BO34" s="232"/>
      <c r="BP34" s="232"/>
      <c r="BQ34" s="229">
        <v>28</v>
      </c>
      <c r="BR34" s="230"/>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2">
      <c r="A35" s="233">
        <v>8</v>
      </c>
      <c r="B35" s="1039" t="s">
        <v>418</v>
      </c>
      <c r="C35" s="1040"/>
      <c r="D35" s="1040"/>
      <c r="E35" s="1040"/>
      <c r="F35" s="1040"/>
      <c r="G35" s="1040"/>
      <c r="H35" s="1040"/>
      <c r="I35" s="1040"/>
      <c r="J35" s="1040"/>
      <c r="K35" s="1040"/>
      <c r="L35" s="1040"/>
      <c r="M35" s="1040"/>
      <c r="N35" s="1040"/>
      <c r="O35" s="1040"/>
      <c r="P35" s="1041"/>
      <c r="Q35" s="1047">
        <v>56</v>
      </c>
      <c r="R35" s="1048"/>
      <c r="S35" s="1048"/>
      <c r="T35" s="1048"/>
      <c r="U35" s="1048"/>
      <c r="V35" s="1048">
        <v>55</v>
      </c>
      <c r="W35" s="1048"/>
      <c r="X35" s="1048"/>
      <c r="Y35" s="1048"/>
      <c r="Z35" s="1048"/>
      <c r="AA35" s="1048">
        <v>1</v>
      </c>
      <c r="AB35" s="1048"/>
      <c r="AC35" s="1048"/>
      <c r="AD35" s="1048"/>
      <c r="AE35" s="1049"/>
      <c r="AF35" s="1044">
        <v>0</v>
      </c>
      <c r="AG35" s="1045"/>
      <c r="AH35" s="1045"/>
      <c r="AI35" s="1045"/>
      <c r="AJ35" s="1046"/>
      <c r="AK35" s="989">
        <v>48</v>
      </c>
      <c r="AL35" s="980"/>
      <c r="AM35" s="980"/>
      <c r="AN35" s="980"/>
      <c r="AO35" s="980"/>
      <c r="AP35" s="980">
        <v>254</v>
      </c>
      <c r="AQ35" s="980"/>
      <c r="AR35" s="980"/>
      <c r="AS35" s="980"/>
      <c r="AT35" s="980"/>
      <c r="AU35" s="980">
        <v>224</v>
      </c>
      <c r="AV35" s="980"/>
      <c r="AW35" s="980"/>
      <c r="AX35" s="980"/>
      <c r="AY35" s="980"/>
      <c r="AZ35" s="1050" t="s">
        <v>586</v>
      </c>
      <c r="BA35" s="1050"/>
      <c r="BB35" s="1050"/>
      <c r="BC35" s="1050"/>
      <c r="BD35" s="1050"/>
      <c r="BE35" s="981" t="s">
        <v>416</v>
      </c>
      <c r="BF35" s="981"/>
      <c r="BG35" s="981"/>
      <c r="BH35" s="981"/>
      <c r="BI35" s="982"/>
      <c r="BJ35" s="223"/>
      <c r="BK35" s="223"/>
      <c r="BL35" s="223"/>
      <c r="BM35" s="223"/>
      <c r="BN35" s="223"/>
      <c r="BO35" s="232"/>
      <c r="BP35" s="232"/>
      <c r="BQ35" s="229">
        <v>29</v>
      </c>
      <c r="BR35" s="230"/>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2">
      <c r="A36" s="233">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23"/>
      <c r="BK36" s="223"/>
      <c r="BL36" s="223"/>
      <c r="BM36" s="223"/>
      <c r="BN36" s="223"/>
      <c r="BO36" s="232"/>
      <c r="BP36" s="232"/>
      <c r="BQ36" s="229">
        <v>30</v>
      </c>
      <c r="BR36" s="230"/>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2">
      <c r="A37" s="233">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2"/>
      <c r="BP37" s="232"/>
      <c r="BQ37" s="229">
        <v>31</v>
      </c>
      <c r="BR37" s="230"/>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2">
      <c r="A38" s="233">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2"/>
      <c r="BP38" s="232"/>
      <c r="BQ38" s="229">
        <v>32</v>
      </c>
      <c r="BR38" s="230"/>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2">
      <c r="A39" s="233">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2"/>
      <c r="BP39" s="232"/>
      <c r="BQ39" s="229">
        <v>33</v>
      </c>
      <c r="BR39" s="230"/>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2">
      <c r="A40" s="229">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2"/>
      <c r="BP40" s="232"/>
      <c r="BQ40" s="229">
        <v>34</v>
      </c>
      <c r="BR40" s="230"/>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2">
      <c r="A41" s="229">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2"/>
      <c r="BP41" s="232"/>
      <c r="BQ41" s="229">
        <v>35</v>
      </c>
      <c r="BR41" s="230"/>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2">
      <c r="A42" s="229">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2"/>
      <c r="BP42" s="232"/>
      <c r="BQ42" s="229">
        <v>36</v>
      </c>
      <c r="BR42" s="230"/>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2">
      <c r="A43" s="229">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2"/>
      <c r="BP43" s="232"/>
      <c r="BQ43" s="229">
        <v>37</v>
      </c>
      <c r="BR43" s="230"/>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2">
      <c r="A44" s="229">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2"/>
      <c r="BP44" s="232"/>
      <c r="BQ44" s="229">
        <v>38</v>
      </c>
      <c r="BR44" s="230"/>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2">
      <c r="A45" s="229">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2"/>
      <c r="BP45" s="232"/>
      <c r="BQ45" s="229">
        <v>39</v>
      </c>
      <c r="BR45" s="230"/>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2">
      <c r="A46" s="229">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2"/>
      <c r="BP46" s="232"/>
      <c r="BQ46" s="229">
        <v>40</v>
      </c>
      <c r="BR46" s="230"/>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2">
      <c r="A47" s="229">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2"/>
      <c r="BP47" s="232"/>
      <c r="BQ47" s="229">
        <v>41</v>
      </c>
      <c r="BR47" s="230"/>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2">
      <c r="A48" s="229">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2"/>
      <c r="BP48" s="232"/>
      <c r="BQ48" s="229">
        <v>42</v>
      </c>
      <c r="BR48" s="230"/>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2">
      <c r="A49" s="229">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2"/>
      <c r="BP49" s="232"/>
      <c r="BQ49" s="229">
        <v>43</v>
      </c>
      <c r="BR49" s="230"/>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2">
      <c r="A50" s="229">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2"/>
      <c r="BP50" s="232"/>
      <c r="BQ50" s="229">
        <v>44</v>
      </c>
      <c r="BR50" s="230"/>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2">
      <c r="A51" s="229">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2"/>
      <c r="BP51" s="232"/>
      <c r="BQ51" s="229">
        <v>45</v>
      </c>
      <c r="BR51" s="230"/>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2">
      <c r="A52" s="229">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2"/>
      <c r="BP52" s="232"/>
      <c r="BQ52" s="229">
        <v>46</v>
      </c>
      <c r="BR52" s="230"/>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2">
      <c r="A53" s="229">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2"/>
      <c r="BP53" s="232"/>
      <c r="BQ53" s="229">
        <v>47</v>
      </c>
      <c r="BR53" s="230"/>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2">
      <c r="A54" s="229">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2"/>
      <c r="BP54" s="232"/>
      <c r="BQ54" s="229">
        <v>48</v>
      </c>
      <c r="BR54" s="230"/>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2">
      <c r="A55" s="229">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2"/>
      <c r="BP55" s="232"/>
      <c r="BQ55" s="229">
        <v>49</v>
      </c>
      <c r="BR55" s="230"/>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2">
      <c r="A56" s="229">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2"/>
      <c r="BP56" s="232"/>
      <c r="BQ56" s="229">
        <v>50</v>
      </c>
      <c r="BR56" s="230"/>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2">
      <c r="A57" s="229">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2"/>
      <c r="BP57" s="232"/>
      <c r="BQ57" s="229">
        <v>51</v>
      </c>
      <c r="BR57" s="230"/>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2">
      <c r="A58" s="229">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2"/>
      <c r="BP58" s="232"/>
      <c r="BQ58" s="229">
        <v>52</v>
      </c>
      <c r="BR58" s="230"/>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2">
      <c r="A59" s="229">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2"/>
      <c r="BP59" s="232"/>
      <c r="BQ59" s="229">
        <v>53</v>
      </c>
      <c r="BR59" s="230"/>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2">
      <c r="A60" s="229">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2"/>
      <c r="BP60" s="232"/>
      <c r="BQ60" s="229">
        <v>54</v>
      </c>
      <c r="BR60" s="230"/>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5">
      <c r="A61" s="229">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2"/>
      <c r="BP61" s="232"/>
      <c r="BQ61" s="229">
        <v>55</v>
      </c>
      <c r="BR61" s="230"/>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2">
      <c r="A62" s="229">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419</v>
      </c>
      <c r="BK62" s="1037"/>
      <c r="BL62" s="1037"/>
      <c r="BM62" s="1037"/>
      <c r="BN62" s="1038"/>
      <c r="BO62" s="232"/>
      <c r="BP62" s="232"/>
      <c r="BQ62" s="229">
        <v>56</v>
      </c>
      <c r="BR62" s="230"/>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5">
      <c r="A63" s="231" t="s">
        <v>397</v>
      </c>
      <c r="B63" s="946" t="s">
        <v>420</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74</v>
      </c>
      <c r="AG63" s="968"/>
      <c r="AH63" s="968"/>
      <c r="AI63" s="968"/>
      <c r="AJ63" s="1031"/>
      <c r="AK63" s="1032"/>
      <c r="AL63" s="972"/>
      <c r="AM63" s="972"/>
      <c r="AN63" s="972"/>
      <c r="AO63" s="972"/>
      <c r="AP63" s="968">
        <v>1439</v>
      </c>
      <c r="AQ63" s="968"/>
      <c r="AR63" s="968"/>
      <c r="AS63" s="968"/>
      <c r="AT63" s="968"/>
      <c r="AU63" s="968">
        <v>1091</v>
      </c>
      <c r="AV63" s="968"/>
      <c r="AW63" s="968"/>
      <c r="AX63" s="968"/>
      <c r="AY63" s="968"/>
      <c r="AZ63" s="1026"/>
      <c r="BA63" s="1026"/>
      <c r="BB63" s="1026"/>
      <c r="BC63" s="1026"/>
      <c r="BD63" s="1026"/>
      <c r="BE63" s="969"/>
      <c r="BF63" s="969"/>
      <c r="BG63" s="969"/>
      <c r="BH63" s="969"/>
      <c r="BI63" s="970"/>
      <c r="BJ63" s="1027" t="s">
        <v>132</v>
      </c>
      <c r="BK63" s="962"/>
      <c r="BL63" s="962"/>
      <c r="BM63" s="962"/>
      <c r="BN63" s="1028"/>
      <c r="BO63" s="232"/>
      <c r="BP63" s="232"/>
      <c r="BQ63" s="229">
        <v>57</v>
      </c>
      <c r="BR63" s="230"/>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5">
      <c r="A65" s="223" t="s">
        <v>421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2">
      <c r="A66" s="1004" t="s">
        <v>422</v>
      </c>
      <c r="B66" s="1005"/>
      <c r="C66" s="1005"/>
      <c r="D66" s="1005"/>
      <c r="E66" s="1005"/>
      <c r="F66" s="1005"/>
      <c r="G66" s="1005"/>
      <c r="H66" s="1005"/>
      <c r="I66" s="1005"/>
      <c r="J66" s="1005"/>
      <c r="K66" s="1005"/>
      <c r="L66" s="1005"/>
      <c r="M66" s="1005"/>
      <c r="N66" s="1005"/>
      <c r="O66" s="1005"/>
      <c r="P66" s="1006"/>
      <c r="Q66" s="1010" t="s">
        <v>423</v>
      </c>
      <c r="R66" s="1011"/>
      <c r="S66" s="1011"/>
      <c r="T66" s="1011"/>
      <c r="U66" s="1012"/>
      <c r="V66" s="1010" t="s">
        <v>403</v>
      </c>
      <c r="W66" s="1011"/>
      <c r="X66" s="1011"/>
      <c r="Y66" s="1011"/>
      <c r="Z66" s="1012"/>
      <c r="AA66" s="1010" t="s">
        <v>424</v>
      </c>
      <c r="AB66" s="1011"/>
      <c r="AC66" s="1011"/>
      <c r="AD66" s="1011"/>
      <c r="AE66" s="1012"/>
      <c r="AF66" s="1016" t="s">
        <v>405</v>
      </c>
      <c r="AG66" s="1017"/>
      <c r="AH66" s="1017"/>
      <c r="AI66" s="1017"/>
      <c r="AJ66" s="1018"/>
      <c r="AK66" s="1010" t="s">
        <v>425</v>
      </c>
      <c r="AL66" s="1005"/>
      <c r="AM66" s="1005"/>
      <c r="AN66" s="1005"/>
      <c r="AO66" s="1006"/>
      <c r="AP66" s="1010" t="s">
        <v>426</v>
      </c>
      <c r="AQ66" s="1011"/>
      <c r="AR66" s="1011"/>
      <c r="AS66" s="1011"/>
      <c r="AT66" s="1012"/>
      <c r="AU66" s="1010" t="s">
        <v>427</v>
      </c>
      <c r="AV66" s="1011"/>
      <c r="AW66" s="1011"/>
      <c r="AX66" s="1011"/>
      <c r="AY66" s="1012"/>
      <c r="AZ66" s="1010" t="s">
        <v>385</v>
      </c>
      <c r="BA66" s="1011"/>
      <c r="BB66" s="1011"/>
      <c r="BC66" s="1011"/>
      <c r="BD66" s="1024"/>
      <c r="BE66" s="232"/>
      <c r="BF66" s="232"/>
      <c r="BG66" s="232"/>
      <c r="BH66" s="232"/>
      <c r="BI66" s="232"/>
      <c r="BJ66" s="232"/>
      <c r="BK66" s="232"/>
      <c r="BL66" s="232"/>
      <c r="BM66" s="232"/>
      <c r="BN66" s="232"/>
      <c r="BO66" s="232"/>
      <c r="BP66" s="232"/>
      <c r="BQ66" s="229">
        <v>60</v>
      </c>
      <c r="BR66" s="234"/>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5">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2"/>
      <c r="BF67" s="232"/>
      <c r="BG67" s="232"/>
      <c r="BH67" s="232"/>
      <c r="BI67" s="232"/>
      <c r="BJ67" s="232"/>
      <c r="BK67" s="232"/>
      <c r="BL67" s="232"/>
      <c r="BM67" s="232"/>
      <c r="BN67" s="232"/>
      <c r="BO67" s="232"/>
      <c r="BP67" s="232"/>
      <c r="BQ67" s="229">
        <v>61</v>
      </c>
      <c r="BR67" s="234"/>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2">
      <c r="A68" s="227">
        <v>1</v>
      </c>
      <c r="B68" s="994" t="s">
        <v>587</v>
      </c>
      <c r="C68" s="995"/>
      <c r="D68" s="995"/>
      <c r="E68" s="995"/>
      <c r="F68" s="995"/>
      <c r="G68" s="995"/>
      <c r="H68" s="995"/>
      <c r="I68" s="995"/>
      <c r="J68" s="995"/>
      <c r="K68" s="995"/>
      <c r="L68" s="995"/>
      <c r="M68" s="995"/>
      <c r="N68" s="995"/>
      <c r="O68" s="995"/>
      <c r="P68" s="996"/>
      <c r="Q68" s="997">
        <v>4581</v>
      </c>
      <c r="R68" s="991"/>
      <c r="S68" s="991"/>
      <c r="T68" s="991"/>
      <c r="U68" s="991"/>
      <c r="V68" s="991">
        <v>3606</v>
      </c>
      <c r="W68" s="991"/>
      <c r="X68" s="991"/>
      <c r="Y68" s="991"/>
      <c r="Z68" s="991"/>
      <c r="AA68" s="991">
        <v>975</v>
      </c>
      <c r="AB68" s="991"/>
      <c r="AC68" s="991"/>
      <c r="AD68" s="991"/>
      <c r="AE68" s="991"/>
      <c r="AF68" s="991">
        <v>975</v>
      </c>
      <c r="AG68" s="991"/>
      <c r="AH68" s="991"/>
      <c r="AI68" s="991"/>
      <c r="AJ68" s="991"/>
      <c r="AK68" s="991">
        <v>0</v>
      </c>
      <c r="AL68" s="991"/>
      <c r="AM68" s="991"/>
      <c r="AN68" s="991"/>
      <c r="AO68" s="991"/>
      <c r="AP68" s="991">
        <v>0</v>
      </c>
      <c r="AQ68" s="991"/>
      <c r="AR68" s="991"/>
      <c r="AS68" s="991"/>
      <c r="AT68" s="991"/>
      <c r="AU68" s="991">
        <v>0</v>
      </c>
      <c r="AV68" s="991"/>
      <c r="AW68" s="991"/>
      <c r="AX68" s="991"/>
      <c r="AY68" s="991"/>
      <c r="AZ68" s="992"/>
      <c r="BA68" s="992"/>
      <c r="BB68" s="992"/>
      <c r="BC68" s="992"/>
      <c r="BD68" s="993"/>
      <c r="BE68" s="232"/>
      <c r="BF68" s="232"/>
      <c r="BG68" s="232"/>
      <c r="BH68" s="232"/>
      <c r="BI68" s="232"/>
      <c r="BJ68" s="232"/>
      <c r="BK68" s="232"/>
      <c r="BL68" s="232"/>
      <c r="BM68" s="232"/>
      <c r="BN68" s="232"/>
      <c r="BO68" s="232"/>
      <c r="BP68" s="232"/>
      <c r="BQ68" s="229">
        <v>62</v>
      </c>
      <c r="BR68" s="234"/>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2">
      <c r="A69" s="229">
        <v>2</v>
      </c>
      <c r="B69" s="983" t="s">
        <v>588</v>
      </c>
      <c r="C69" s="984"/>
      <c r="D69" s="984"/>
      <c r="E69" s="984"/>
      <c r="F69" s="984"/>
      <c r="G69" s="984"/>
      <c r="H69" s="984"/>
      <c r="I69" s="984"/>
      <c r="J69" s="984"/>
      <c r="K69" s="984"/>
      <c r="L69" s="984"/>
      <c r="M69" s="984"/>
      <c r="N69" s="984"/>
      <c r="O69" s="984"/>
      <c r="P69" s="985"/>
      <c r="Q69" s="986">
        <v>84</v>
      </c>
      <c r="R69" s="980"/>
      <c r="S69" s="980"/>
      <c r="T69" s="980"/>
      <c r="U69" s="980"/>
      <c r="V69" s="980">
        <v>81</v>
      </c>
      <c r="W69" s="980"/>
      <c r="X69" s="980"/>
      <c r="Y69" s="980"/>
      <c r="Z69" s="980"/>
      <c r="AA69" s="980">
        <v>3</v>
      </c>
      <c r="AB69" s="980"/>
      <c r="AC69" s="980"/>
      <c r="AD69" s="980"/>
      <c r="AE69" s="980"/>
      <c r="AF69" s="980">
        <v>3</v>
      </c>
      <c r="AG69" s="980"/>
      <c r="AH69" s="980"/>
      <c r="AI69" s="980"/>
      <c r="AJ69" s="980"/>
      <c r="AK69" s="980">
        <v>0</v>
      </c>
      <c r="AL69" s="980"/>
      <c r="AM69" s="980"/>
      <c r="AN69" s="980"/>
      <c r="AO69" s="980"/>
      <c r="AP69" s="980">
        <v>0</v>
      </c>
      <c r="AQ69" s="980"/>
      <c r="AR69" s="980"/>
      <c r="AS69" s="980"/>
      <c r="AT69" s="980"/>
      <c r="AU69" s="980">
        <v>0</v>
      </c>
      <c r="AV69" s="980"/>
      <c r="AW69" s="980"/>
      <c r="AX69" s="980"/>
      <c r="AY69" s="980"/>
      <c r="AZ69" s="981"/>
      <c r="BA69" s="981"/>
      <c r="BB69" s="981"/>
      <c r="BC69" s="981"/>
      <c r="BD69" s="982"/>
      <c r="BE69" s="232"/>
      <c r="BF69" s="232"/>
      <c r="BG69" s="232"/>
      <c r="BH69" s="232"/>
      <c r="BI69" s="232"/>
      <c r="BJ69" s="232"/>
      <c r="BK69" s="232"/>
      <c r="BL69" s="232"/>
      <c r="BM69" s="232"/>
      <c r="BN69" s="232"/>
      <c r="BO69" s="232"/>
      <c r="BP69" s="232"/>
      <c r="BQ69" s="229">
        <v>63</v>
      </c>
      <c r="BR69" s="234"/>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2">
      <c r="A70" s="229">
        <v>3</v>
      </c>
      <c r="B70" s="983" t="s">
        <v>589</v>
      </c>
      <c r="C70" s="984"/>
      <c r="D70" s="984"/>
      <c r="E70" s="984"/>
      <c r="F70" s="984"/>
      <c r="G70" s="984"/>
      <c r="H70" s="984"/>
      <c r="I70" s="984"/>
      <c r="J70" s="984"/>
      <c r="K70" s="984"/>
      <c r="L70" s="984"/>
      <c r="M70" s="984"/>
      <c r="N70" s="984"/>
      <c r="O70" s="984"/>
      <c r="P70" s="985"/>
      <c r="Q70" s="986">
        <v>1880</v>
      </c>
      <c r="R70" s="980"/>
      <c r="S70" s="980"/>
      <c r="T70" s="980"/>
      <c r="U70" s="980"/>
      <c r="V70" s="980">
        <v>1819</v>
      </c>
      <c r="W70" s="980"/>
      <c r="X70" s="980"/>
      <c r="Y70" s="980"/>
      <c r="Z70" s="980"/>
      <c r="AA70" s="980">
        <v>61</v>
      </c>
      <c r="AB70" s="980"/>
      <c r="AC70" s="980"/>
      <c r="AD70" s="980"/>
      <c r="AE70" s="980"/>
      <c r="AF70" s="980">
        <v>61</v>
      </c>
      <c r="AG70" s="980"/>
      <c r="AH70" s="980"/>
      <c r="AI70" s="980"/>
      <c r="AJ70" s="980"/>
      <c r="AK70" s="980">
        <v>0</v>
      </c>
      <c r="AL70" s="980"/>
      <c r="AM70" s="980"/>
      <c r="AN70" s="980"/>
      <c r="AO70" s="980"/>
      <c r="AP70" s="980">
        <v>1603</v>
      </c>
      <c r="AQ70" s="980"/>
      <c r="AR70" s="980"/>
      <c r="AS70" s="980"/>
      <c r="AT70" s="980"/>
      <c r="AU70" s="980">
        <v>81</v>
      </c>
      <c r="AV70" s="980"/>
      <c r="AW70" s="980"/>
      <c r="AX70" s="980"/>
      <c r="AY70" s="980"/>
      <c r="AZ70" s="981"/>
      <c r="BA70" s="981"/>
      <c r="BB70" s="981"/>
      <c r="BC70" s="981"/>
      <c r="BD70" s="982"/>
      <c r="BE70" s="232"/>
      <c r="BF70" s="232"/>
      <c r="BG70" s="232"/>
      <c r="BH70" s="232"/>
      <c r="BI70" s="232"/>
      <c r="BJ70" s="232"/>
      <c r="BK70" s="232"/>
      <c r="BL70" s="232"/>
      <c r="BM70" s="232"/>
      <c r="BN70" s="232"/>
      <c r="BO70" s="232"/>
      <c r="BP70" s="232"/>
      <c r="BQ70" s="229">
        <v>64</v>
      </c>
      <c r="BR70" s="234"/>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2">
      <c r="A71" s="229">
        <v>4</v>
      </c>
      <c r="B71" s="983" t="s">
        <v>590</v>
      </c>
      <c r="C71" s="984"/>
      <c r="D71" s="984"/>
      <c r="E71" s="984"/>
      <c r="F71" s="984"/>
      <c r="G71" s="984"/>
      <c r="H71" s="984"/>
      <c r="I71" s="984"/>
      <c r="J71" s="984"/>
      <c r="K71" s="984"/>
      <c r="L71" s="984"/>
      <c r="M71" s="984"/>
      <c r="N71" s="984"/>
      <c r="O71" s="984"/>
      <c r="P71" s="985"/>
      <c r="Q71" s="986">
        <v>1798</v>
      </c>
      <c r="R71" s="980"/>
      <c r="S71" s="980"/>
      <c r="T71" s="980"/>
      <c r="U71" s="980"/>
      <c r="V71" s="980">
        <v>1755</v>
      </c>
      <c r="W71" s="980"/>
      <c r="X71" s="980"/>
      <c r="Y71" s="980"/>
      <c r="Z71" s="980"/>
      <c r="AA71" s="980">
        <v>43</v>
      </c>
      <c r="AB71" s="980"/>
      <c r="AC71" s="980"/>
      <c r="AD71" s="980"/>
      <c r="AE71" s="980"/>
      <c r="AF71" s="980">
        <v>43</v>
      </c>
      <c r="AG71" s="980"/>
      <c r="AH71" s="980"/>
      <c r="AI71" s="980"/>
      <c r="AJ71" s="980"/>
      <c r="AK71" s="980">
        <v>7</v>
      </c>
      <c r="AL71" s="980"/>
      <c r="AM71" s="980"/>
      <c r="AN71" s="980"/>
      <c r="AO71" s="980"/>
      <c r="AP71" s="980">
        <v>6390</v>
      </c>
      <c r="AQ71" s="980"/>
      <c r="AR71" s="980"/>
      <c r="AS71" s="980"/>
      <c r="AT71" s="980"/>
      <c r="AU71" s="980">
        <v>164</v>
      </c>
      <c r="AV71" s="980"/>
      <c r="AW71" s="980"/>
      <c r="AX71" s="980"/>
      <c r="AY71" s="980"/>
      <c r="AZ71" s="981"/>
      <c r="BA71" s="981"/>
      <c r="BB71" s="981"/>
      <c r="BC71" s="981"/>
      <c r="BD71" s="982"/>
      <c r="BE71" s="232"/>
      <c r="BF71" s="232"/>
      <c r="BG71" s="232"/>
      <c r="BH71" s="232"/>
      <c r="BI71" s="232"/>
      <c r="BJ71" s="232"/>
      <c r="BK71" s="232"/>
      <c r="BL71" s="232"/>
      <c r="BM71" s="232"/>
      <c r="BN71" s="232"/>
      <c r="BO71" s="232"/>
      <c r="BP71" s="232"/>
      <c r="BQ71" s="229">
        <v>65</v>
      </c>
      <c r="BR71" s="234"/>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2">
      <c r="A72" s="229">
        <v>5</v>
      </c>
      <c r="B72" s="983" t="s">
        <v>591</v>
      </c>
      <c r="C72" s="984"/>
      <c r="D72" s="984"/>
      <c r="E72" s="984"/>
      <c r="F72" s="984"/>
      <c r="G72" s="984"/>
      <c r="H72" s="984"/>
      <c r="I72" s="984"/>
      <c r="J72" s="984"/>
      <c r="K72" s="984"/>
      <c r="L72" s="984"/>
      <c r="M72" s="984"/>
      <c r="N72" s="984"/>
      <c r="O72" s="984"/>
      <c r="P72" s="985"/>
      <c r="Q72" s="986">
        <v>1454</v>
      </c>
      <c r="R72" s="980"/>
      <c r="S72" s="980"/>
      <c r="T72" s="980"/>
      <c r="U72" s="980"/>
      <c r="V72" s="980">
        <v>1428</v>
      </c>
      <c r="W72" s="980"/>
      <c r="X72" s="980"/>
      <c r="Y72" s="980"/>
      <c r="Z72" s="980"/>
      <c r="AA72" s="980">
        <v>26</v>
      </c>
      <c r="AB72" s="980"/>
      <c r="AC72" s="980"/>
      <c r="AD72" s="980"/>
      <c r="AE72" s="980"/>
      <c r="AF72" s="980">
        <v>26</v>
      </c>
      <c r="AG72" s="980"/>
      <c r="AH72" s="980"/>
      <c r="AI72" s="980"/>
      <c r="AJ72" s="980"/>
      <c r="AK72" s="980">
        <v>55</v>
      </c>
      <c r="AL72" s="980"/>
      <c r="AM72" s="980"/>
      <c r="AN72" s="980"/>
      <c r="AO72" s="980"/>
      <c r="AP72" s="980">
        <v>1166</v>
      </c>
      <c r="AQ72" s="980"/>
      <c r="AR72" s="980"/>
      <c r="AS72" s="980"/>
      <c r="AT72" s="980"/>
      <c r="AU72" s="980">
        <v>1</v>
      </c>
      <c r="AV72" s="980"/>
      <c r="AW72" s="980"/>
      <c r="AX72" s="980"/>
      <c r="AY72" s="980"/>
      <c r="AZ72" s="981"/>
      <c r="BA72" s="981"/>
      <c r="BB72" s="981"/>
      <c r="BC72" s="981"/>
      <c r="BD72" s="982"/>
      <c r="BE72" s="232"/>
      <c r="BF72" s="232"/>
      <c r="BG72" s="232"/>
      <c r="BH72" s="232"/>
      <c r="BI72" s="232"/>
      <c r="BJ72" s="232"/>
      <c r="BK72" s="232"/>
      <c r="BL72" s="232"/>
      <c r="BM72" s="232"/>
      <c r="BN72" s="232"/>
      <c r="BO72" s="232"/>
      <c r="BP72" s="232"/>
      <c r="BQ72" s="229">
        <v>66</v>
      </c>
      <c r="BR72" s="234"/>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2">
      <c r="A73" s="229">
        <v>6</v>
      </c>
      <c r="B73" s="983" t="s">
        <v>592</v>
      </c>
      <c r="C73" s="984"/>
      <c r="D73" s="984"/>
      <c r="E73" s="984"/>
      <c r="F73" s="984"/>
      <c r="G73" s="984"/>
      <c r="H73" s="984"/>
      <c r="I73" s="984"/>
      <c r="J73" s="984"/>
      <c r="K73" s="984"/>
      <c r="L73" s="984"/>
      <c r="M73" s="984"/>
      <c r="N73" s="984"/>
      <c r="O73" s="984"/>
      <c r="P73" s="985"/>
      <c r="Q73" s="986">
        <v>828</v>
      </c>
      <c r="R73" s="980"/>
      <c r="S73" s="980"/>
      <c r="T73" s="980"/>
      <c r="U73" s="980"/>
      <c r="V73" s="980">
        <v>793</v>
      </c>
      <c r="W73" s="980"/>
      <c r="X73" s="980"/>
      <c r="Y73" s="980"/>
      <c r="Z73" s="980"/>
      <c r="AA73" s="980">
        <v>35</v>
      </c>
      <c r="AB73" s="980"/>
      <c r="AC73" s="980"/>
      <c r="AD73" s="980"/>
      <c r="AE73" s="980"/>
      <c r="AF73" s="980">
        <v>35</v>
      </c>
      <c r="AG73" s="980"/>
      <c r="AH73" s="980"/>
      <c r="AI73" s="980"/>
      <c r="AJ73" s="980"/>
      <c r="AK73" s="980">
        <v>1</v>
      </c>
      <c r="AL73" s="980"/>
      <c r="AM73" s="980"/>
      <c r="AN73" s="980"/>
      <c r="AO73" s="980"/>
      <c r="AP73" s="980">
        <v>0</v>
      </c>
      <c r="AQ73" s="980"/>
      <c r="AR73" s="980"/>
      <c r="AS73" s="980"/>
      <c r="AT73" s="980"/>
      <c r="AU73" s="980">
        <v>0</v>
      </c>
      <c r="AV73" s="980"/>
      <c r="AW73" s="980"/>
      <c r="AX73" s="980"/>
      <c r="AY73" s="980"/>
      <c r="AZ73" s="981"/>
      <c r="BA73" s="981"/>
      <c r="BB73" s="981"/>
      <c r="BC73" s="981"/>
      <c r="BD73" s="982"/>
      <c r="BE73" s="232"/>
      <c r="BF73" s="232"/>
      <c r="BG73" s="232"/>
      <c r="BH73" s="232"/>
      <c r="BI73" s="232"/>
      <c r="BJ73" s="232"/>
      <c r="BK73" s="232"/>
      <c r="BL73" s="232"/>
      <c r="BM73" s="232"/>
      <c r="BN73" s="232"/>
      <c r="BO73" s="232"/>
      <c r="BP73" s="232"/>
      <c r="BQ73" s="229">
        <v>67</v>
      </c>
      <c r="BR73" s="234"/>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2">
      <c r="A74" s="229">
        <v>7</v>
      </c>
      <c r="B74" s="983" t="s">
        <v>593</v>
      </c>
      <c r="C74" s="984"/>
      <c r="D74" s="984"/>
      <c r="E74" s="984"/>
      <c r="F74" s="984"/>
      <c r="G74" s="984"/>
      <c r="H74" s="984"/>
      <c r="I74" s="984"/>
      <c r="J74" s="984"/>
      <c r="K74" s="984"/>
      <c r="L74" s="984"/>
      <c r="M74" s="984"/>
      <c r="N74" s="984"/>
      <c r="O74" s="984"/>
      <c r="P74" s="985"/>
      <c r="Q74" s="986">
        <v>114</v>
      </c>
      <c r="R74" s="980"/>
      <c r="S74" s="980"/>
      <c r="T74" s="980"/>
      <c r="U74" s="980"/>
      <c r="V74" s="980">
        <v>109</v>
      </c>
      <c r="W74" s="980"/>
      <c r="X74" s="980"/>
      <c r="Y74" s="980"/>
      <c r="Z74" s="980"/>
      <c r="AA74" s="980">
        <v>5</v>
      </c>
      <c r="AB74" s="980"/>
      <c r="AC74" s="980"/>
      <c r="AD74" s="980"/>
      <c r="AE74" s="980"/>
      <c r="AF74" s="980">
        <v>5</v>
      </c>
      <c r="AG74" s="980"/>
      <c r="AH74" s="980"/>
      <c r="AI74" s="980"/>
      <c r="AJ74" s="980"/>
      <c r="AK74" s="980">
        <v>0</v>
      </c>
      <c r="AL74" s="980"/>
      <c r="AM74" s="980"/>
      <c r="AN74" s="980"/>
      <c r="AO74" s="980"/>
      <c r="AP74" s="980">
        <v>0</v>
      </c>
      <c r="AQ74" s="980"/>
      <c r="AR74" s="980"/>
      <c r="AS74" s="980"/>
      <c r="AT74" s="980"/>
      <c r="AU74" s="980">
        <v>0</v>
      </c>
      <c r="AV74" s="980"/>
      <c r="AW74" s="980"/>
      <c r="AX74" s="980"/>
      <c r="AY74" s="980"/>
      <c r="AZ74" s="981"/>
      <c r="BA74" s="981"/>
      <c r="BB74" s="981"/>
      <c r="BC74" s="981"/>
      <c r="BD74" s="982"/>
      <c r="BE74" s="232"/>
      <c r="BF74" s="232"/>
      <c r="BG74" s="232"/>
      <c r="BH74" s="232"/>
      <c r="BI74" s="232"/>
      <c r="BJ74" s="232"/>
      <c r="BK74" s="232"/>
      <c r="BL74" s="232"/>
      <c r="BM74" s="232"/>
      <c r="BN74" s="232"/>
      <c r="BO74" s="232"/>
      <c r="BP74" s="232"/>
      <c r="BQ74" s="229">
        <v>68</v>
      </c>
      <c r="BR74" s="234"/>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2">
      <c r="A75" s="229">
        <v>8</v>
      </c>
      <c r="B75" s="983" t="s">
        <v>594</v>
      </c>
      <c r="C75" s="984"/>
      <c r="D75" s="984"/>
      <c r="E75" s="984"/>
      <c r="F75" s="984"/>
      <c r="G75" s="984"/>
      <c r="H75" s="984"/>
      <c r="I75" s="984"/>
      <c r="J75" s="984"/>
      <c r="K75" s="984"/>
      <c r="L75" s="984"/>
      <c r="M75" s="984"/>
      <c r="N75" s="984"/>
      <c r="O75" s="984"/>
      <c r="P75" s="985"/>
      <c r="Q75" s="987">
        <v>503</v>
      </c>
      <c r="R75" s="988"/>
      <c r="S75" s="988"/>
      <c r="T75" s="988"/>
      <c r="U75" s="989"/>
      <c r="V75" s="990">
        <v>470</v>
      </c>
      <c r="W75" s="988"/>
      <c r="X75" s="988"/>
      <c r="Y75" s="988"/>
      <c r="Z75" s="989"/>
      <c r="AA75" s="990">
        <v>33</v>
      </c>
      <c r="AB75" s="988"/>
      <c r="AC75" s="988"/>
      <c r="AD75" s="988"/>
      <c r="AE75" s="989"/>
      <c r="AF75" s="990">
        <v>33</v>
      </c>
      <c r="AG75" s="988"/>
      <c r="AH75" s="988"/>
      <c r="AI75" s="988"/>
      <c r="AJ75" s="989"/>
      <c r="AK75" s="990">
        <v>0</v>
      </c>
      <c r="AL75" s="988"/>
      <c r="AM75" s="988"/>
      <c r="AN75" s="988"/>
      <c r="AO75" s="989"/>
      <c r="AP75" s="990">
        <v>0</v>
      </c>
      <c r="AQ75" s="988"/>
      <c r="AR75" s="988"/>
      <c r="AS75" s="988"/>
      <c r="AT75" s="989"/>
      <c r="AU75" s="990">
        <v>0</v>
      </c>
      <c r="AV75" s="988"/>
      <c r="AW75" s="988"/>
      <c r="AX75" s="988"/>
      <c r="AY75" s="989"/>
      <c r="AZ75" s="981"/>
      <c r="BA75" s="981"/>
      <c r="BB75" s="981"/>
      <c r="BC75" s="981"/>
      <c r="BD75" s="982"/>
      <c r="BE75" s="232"/>
      <c r="BF75" s="232"/>
      <c r="BG75" s="232"/>
      <c r="BH75" s="232"/>
      <c r="BI75" s="232"/>
      <c r="BJ75" s="232"/>
      <c r="BK75" s="232"/>
      <c r="BL75" s="232"/>
      <c r="BM75" s="232"/>
      <c r="BN75" s="232"/>
      <c r="BO75" s="232"/>
      <c r="BP75" s="232"/>
      <c r="BQ75" s="229">
        <v>69</v>
      </c>
      <c r="BR75" s="234"/>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2">
      <c r="A76" s="229">
        <v>9</v>
      </c>
      <c r="B76" s="983" t="s">
        <v>595</v>
      </c>
      <c r="C76" s="984"/>
      <c r="D76" s="984"/>
      <c r="E76" s="984"/>
      <c r="F76" s="984"/>
      <c r="G76" s="984"/>
      <c r="H76" s="984"/>
      <c r="I76" s="984"/>
      <c r="J76" s="984"/>
      <c r="K76" s="984"/>
      <c r="L76" s="984"/>
      <c r="M76" s="984"/>
      <c r="N76" s="984"/>
      <c r="O76" s="984"/>
      <c r="P76" s="985"/>
      <c r="Q76" s="987">
        <v>110356</v>
      </c>
      <c r="R76" s="988"/>
      <c r="S76" s="988"/>
      <c r="T76" s="988"/>
      <c r="U76" s="989"/>
      <c r="V76" s="990">
        <v>107577</v>
      </c>
      <c r="W76" s="988"/>
      <c r="X76" s="988"/>
      <c r="Y76" s="988"/>
      <c r="Z76" s="989"/>
      <c r="AA76" s="990">
        <v>2780</v>
      </c>
      <c r="AB76" s="988"/>
      <c r="AC76" s="988"/>
      <c r="AD76" s="988"/>
      <c r="AE76" s="989"/>
      <c r="AF76" s="990">
        <v>2780</v>
      </c>
      <c r="AG76" s="988"/>
      <c r="AH76" s="988"/>
      <c r="AI76" s="988"/>
      <c r="AJ76" s="989"/>
      <c r="AK76" s="990">
        <v>90</v>
      </c>
      <c r="AL76" s="988"/>
      <c r="AM76" s="988"/>
      <c r="AN76" s="988"/>
      <c r="AO76" s="989"/>
      <c r="AP76" s="990">
        <v>0</v>
      </c>
      <c r="AQ76" s="988"/>
      <c r="AR76" s="988"/>
      <c r="AS76" s="988"/>
      <c r="AT76" s="989"/>
      <c r="AU76" s="990">
        <v>0</v>
      </c>
      <c r="AV76" s="988"/>
      <c r="AW76" s="988"/>
      <c r="AX76" s="988"/>
      <c r="AY76" s="989"/>
      <c r="AZ76" s="981"/>
      <c r="BA76" s="981"/>
      <c r="BB76" s="981"/>
      <c r="BC76" s="981"/>
      <c r="BD76" s="982"/>
      <c r="BE76" s="232"/>
      <c r="BF76" s="232"/>
      <c r="BG76" s="232"/>
      <c r="BH76" s="232"/>
      <c r="BI76" s="232"/>
      <c r="BJ76" s="232"/>
      <c r="BK76" s="232"/>
      <c r="BL76" s="232"/>
      <c r="BM76" s="232"/>
      <c r="BN76" s="232"/>
      <c r="BO76" s="232"/>
      <c r="BP76" s="232"/>
      <c r="BQ76" s="229">
        <v>70</v>
      </c>
      <c r="BR76" s="234"/>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2">
      <c r="A77" s="229">
        <v>10</v>
      </c>
      <c r="B77" s="983" t="s">
        <v>596</v>
      </c>
      <c r="C77" s="984"/>
      <c r="D77" s="984"/>
      <c r="E77" s="984"/>
      <c r="F77" s="984"/>
      <c r="G77" s="984"/>
      <c r="H77" s="984"/>
      <c r="I77" s="984"/>
      <c r="J77" s="984"/>
      <c r="K77" s="984"/>
      <c r="L77" s="984"/>
      <c r="M77" s="984"/>
      <c r="N77" s="984"/>
      <c r="O77" s="984"/>
      <c r="P77" s="985"/>
      <c r="Q77" s="987">
        <v>408</v>
      </c>
      <c r="R77" s="988"/>
      <c r="S77" s="988"/>
      <c r="T77" s="988"/>
      <c r="U77" s="989"/>
      <c r="V77" s="990">
        <v>337</v>
      </c>
      <c r="W77" s="988"/>
      <c r="X77" s="988"/>
      <c r="Y77" s="988"/>
      <c r="Z77" s="989"/>
      <c r="AA77" s="990">
        <v>71</v>
      </c>
      <c r="AB77" s="988"/>
      <c r="AC77" s="988"/>
      <c r="AD77" s="988"/>
      <c r="AE77" s="989"/>
      <c r="AF77" s="990">
        <v>178</v>
      </c>
      <c r="AG77" s="988"/>
      <c r="AH77" s="988"/>
      <c r="AI77" s="988"/>
      <c r="AJ77" s="989"/>
      <c r="AK77" s="990">
        <v>0</v>
      </c>
      <c r="AL77" s="988"/>
      <c r="AM77" s="988"/>
      <c r="AN77" s="988"/>
      <c r="AO77" s="989"/>
      <c r="AP77" s="990">
        <v>1079</v>
      </c>
      <c r="AQ77" s="988"/>
      <c r="AR77" s="988"/>
      <c r="AS77" s="988"/>
      <c r="AT77" s="989"/>
      <c r="AU77" s="990">
        <v>0</v>
      </c>
      <c r="AV77" s="988"/>
      <c r="AW77" s="988"/>
      <c r="AX77" s="988"/>
      <c r="AY77" s="989"/>
      <c r="AZ77" s="981"/>
      <c r="BA77" s="981"/>
      <c r="BB77" s="981"/>
      <c r="BC77" s="981"/>
      <c r="BD77" s="982"/>
      <c r="BE77" s="232"/>
      <c r="BF77" s="232"/>
      <c r="BG77" s="232"/>
      <c r="BH77" s="232"/>
      <c r="BI77" s="232"/>
      <c r="BJ77" s="232"/>
      <c r="BK77" s="232"/>
      <c r="BL77" s="232"/>
      <c r="BM77" s="232"/>
      <c r="BN77" s="232"/>
      <c r="BO77" s="232"/>
      <c r="BP77" s="232"/>
      <c r="BQ77" s="229">
        <v>71</v>
      </c>
      <c r="BR77" s="234"/>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2">
      <c r="A78" s="229">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2"/>
      <c r="BF78" s="232"/>
      <c r="BG78" s="232"/>
      <c r="BH78" s="232"/>
      <c r="BI78" s="232"/>
      <c r="BJ78" s="221"/>
      <c r="BK78" s="221"/>
      <c r="BL78" s="221"/>
      <c r="BM78" s="221"/>
      <c r="BN78" s="221"/>
      <c r="BO78" s="232"/>
      <c r="BP78" s="232"/>
      <c r="BQ78" s="229">
        <v>72</v>
      </c>
      <c r="BR78" s="234"/>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2">
      <c r="A79" s="229">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2"/>
      <c r="BF79" s="232"/>
      <c r="BG79" s="232"/>
      <c r="BH79" s="232"/>
      <c r="BI79" s="232"/>
      <c r="BJ79" s="221"/>
      <c r="BK79" s="221"/>
      <c r="BL79" s="221"/>
      <c r="BM79" s="221"/>
      <c r="BN79" s="221"/>
      <c r="BO79" s="232"/>
      <c r="BP79" s="232"/>
      <c r="BQ79" s="229">
        <v>73</v>
      </c>
      <c r="BR79" s="234"/>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2">
      <c r="A80" s="229">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2"/>
      <c r="BF80" s="232"/>
      <c r="BG80" s="232"/>
      <c r="BH80" s="232"/>
      <c r="BI80" s="232"/>
      <c r="BJ80" s="232"/>
      <c r="BK80" s="232"/>
      <c r="BL80" s="232"/>
      <c r="BM80" s="232"/>
      <c r="BN80" s="232"/>
      <c r="BO80" s="232"/>
      <c r="BP80" s="232"/>
      <c r="BQ80" s="229">
        <v>74</v>
      </c>
      <c r="BR80" s="234"/>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2">
      <c r="A81" s="229">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2"/>
      <c r="BF81" s="232"/>
      <c r="BG81" s="232"/>
      <c r="BH81" s="232"/>
      <c r="BI81" s="232"/>
      <c r="BJ81" s="232"/>
      <c r="BK81" s="232"/>
      <c r="BL81" s="232"/>
      <c r="BM81" s="232"/>
      <c r="BN81" s="232"/>
      <c r="BO81" s="232"/>
      <c r="BP81" s="232"/>
      <c r="BQ81" s="229">
        <v>75</v>
      </c>
      <c r="BR81" s="234"/>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2">
      <c r="A82" s="229">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2"/>
      <c r="BF82" s="232"/>
      <c r="BG82" s="232"/>
      <c r="BH82" s="232"/>
      <c r="BI82" s="232"/>
      <c r="BJ82" s="232"/>
      <c r="BK82" s="232"/>
      <c r="BL82" s="232"/>
      <c r="BM82" s="232"/>
      <c r="BN82" s="232"/>
      <c r="BO82" s="232"/>
      <c r="BP82" s="232"/>
      <c r="BQ82" s="229">
        <v>76</v>
      </c>
      <c r="BR82" s="234"/>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2">
      <c r="A83" s="229">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2"/>
      <c r="BF83" s="232"/>
      <c r="BG83" s="232"/>
      <c r="BH83" s="232"/>
      <c r="BI83" s="232"/>
      <c r="BJ83" s="232"/>
      <c r="BK83" s="232"/>
      <c r="BL83" s="232"/>
      <c r="BM83" s="232"/>
      <c r="BN83" s="232"/>
      <c r="BO83" s="232"/>
      <c r="BP83" s="232"/>
      <c r="BQ83" s="229">
        <v>77</v>
      </c>
      <c r="BR83" s="234"/>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2">
      <c r="A84" s="229">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2"/>
      <c r="BF84" s="232"/>
      <c r="BG84" s="232"/>
      <c r="BH84" s="232"/>
      <c r="BI84" s="232"/>
      <c r="BJ84" s="232"/>
      <c r="BK84" s="232"/>
      <c r="BL84" s="232"/>
      <c r="BM84" s="232"/>
      <c r="BN84" s="232"/>
      <c r="BO84" s="232"/>
      <c r="BP84" s="232"/>
      <c r="BQ84" s="229">
        <v>78</v>
      </c>
      <c r="BR84" s="234"/>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2">
      <c r="A85" s="229">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2"/>
      <c r="BF85" s="232"/>
      <c r="BG85" s="232"/>
      <c r="BH85" s="232"/>
      <c r="BI85" s="232"/>
      <c r="BJ85" s="232"/>
      <c r="BK85" s="232"/>
      <c r="BL85" s="232"/>
      <c r="BM85" s="232"/>
      <c r="BN85" s="232"/>
      <c r="BO85" s="232"/>
      <c r="BP85" s="232"/>
      <c r="BQ85" s="229">
        <v>79</v>
      </c>
      <c r="BR85" s="234"/>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2">
      <c r="A86" s="229">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2"/>
      <c r="BF86" s="232"/>
      <c r="BG86" s="232"/>
      <c r="BH86" s="232"/>
      <c r="BI86" s="232"/>
      <c r="BJ86" s="232"/>
      <c r="BK86" s="232"/>
      <c r="BL86" s="232"/>
      <c r="BM86" s="232"/>
      <c r="BN86" s="232"/>
      <c r="BO86" s="232"/>
      <c r="BP86" s="232"/>
      <c r="BQ86" s="229">
        <v>80</v>
      </c>
      <c r="BR86" s="234"/>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2">
      <c r="A87" s="23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2"/>
      <c r="BF87" s="232"/>
      <c r="BG87" s="232"/>
      <c r="BH87" s="232"/>
      <c r="BI87" s="232"/>
      <c r="BJ87" s="232"/>
      <c r="BK87" s="232"/>
      <c r="BL87" s="232"/>
      <c r="BM87" s="232"/>
      <c r="BN87" s="232"/>
      <c r="BO87" s="232"/>
      <c r="BP87" s="232"/>
      <c r="BQ87" s="229">
        <v>81</v>
      </c>
      <c r="BR87" s="234"/>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5">
      <c r="A88" s="231" t="s">
        <v>397</v>
      </c>
      <c r="B88" s="946" t="s">
        <v>428</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4139</v>
      </c>
      <c r="AG88" s="968"/>
      <c r="AH88" s="968"/>
      <c r="AI88" s="968"/>
      <c r="AJ88" s="968"/>
      <c r="AK88" s="972"/>
      <c r="AL88" s="972"/>
      <c r="AM88" s="972"/>
      <c r="AN88" s="972"/>
      <c r="AO88" s="972"/>
      <c r="AP88" s="968">
        <v>10238</v>
      </c>
      <c r="AQ88" s="968"/>
      <c r="AR88" s="968"/>
      <c r="AS88" s="968"/>
      <c r="AT88" s="968"/>
      <c r="AU88" s="968">
        <v>246</v>
      </c>
      <c r="AV88" s="968"/>
      <c r="AW88" s="968"/>
      <c r="AX88" s="968"/>
      <c r="AY88" s="968"/>
      <c r="AZ88" s="969"/>
      <c r="BA88" s="969"/>
      <c r="BB88" s="969"/>
      <c r="BC88" s="969"/>
      <c r="BD88" s="970"/>
      <c r="BE88" s="232"/>
      <c r="BF88" s="232"/>
      <c r="BG88" s="232"/>
      <c r="BH88" s="232"/>
      <c r="BI88" s="232"/>
      <c r="BJ88" s="232"/>
      <c r="BK88" s="232"/>
      <c r="BL88" s="232"/>
      <c r="BM88" s="232"/>
      <c r="BN88" s="232"/>
      <c r="BO88" s="232"/>
      <c r="BP88" s="232"/>
      <c r="BQ88" s="229">
        <v>82</v>
      </c>
      <c r="BR88" s="234"/>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397</v>
      </c>
      <c r="BR102" s="946" t="s">
        <v>429</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190</v>
      </c>
      <c r="CS102" s="962"/>
      <c r="CT102" s="962"/>
      <c r="CU102" s="962"/>
      <c r="CV102" s="963"/>
      <c r="CW102" s="961">
        <v>86</v>
      </c>
      <c r="CX102" s="962"/>
      <c r="CY102" s="962"/>
      <c r="CZ102" s="962"/>
      <c r="DA102" s="963"/>
      <c r="DB102" s="961">
        <v>0</v>
      </c>
      <c r="DC102" s="962"/>
      <c r="DD102" s="962"/>
      <c r="DE102" s="962"/>
      <c r="DF102" s="963"/>
      <c r="DG102" s="961">
        <v>0</v>
      </c>
      <c r="DH102" s="962"/>
      <c r="DI102" s="962"/>
      <c r="DJ102" s="962"/>
      <c r="DK102" s="963"/>
      <c r="DL102" s="961">
        <v>0</v>
      </c>
      <c r="DM102" s="962"/>
      <c r="DN102" s="962"/>
      <c r="DO102" s="962"/>
      <c r="DP102" s="963"/>
      <c r="DQ102" s="961">
        <v>0</v>
      </c>
      <c r="DR102" s="962"/>
      <c r="DS102" s="962"/>
      <c r="DT102" s="962"/>
      <c r="DU102" s="963"/>
      <c r="DV102" s="946"/>
      <c r="DW102" s="947"/>
      <c r="DX102" s="947"/>
      <c r="DY102" s="947"/>
      <c r="DZ102" s="948"/>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430</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431</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1" t="s">
        <v>434</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435</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2">
      <c r="A109" s="904" t="s">
        <v>436</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437</v>
      </c>
      <c r="AB109" s="905"/>
      <c r="AC109" s="905"/>
      <c r="AD109" s="905"/>
      <c r="AE109" s="906"/>
      <c r="AF109" s="907" t="s">
        <v>438</v>
      </c>
      <c r="AG109" s="905"/>
      <c r="AH109" s="905"/>
      <c r="AI109" s="905"/>
      <c r="AJ109" s="906"/>
      <c r="AK109" s="907" t="s">
        <v>311</v>
      </c>
      <c r="AL109" s="905"/>
      <c r="AM109" s="905"/>
      <c r="AN109" s="905"/>
      <c r="AO109" s="906"/>
      <c r="AP109" s="907" t="s">
        <v>439</v>
      </c>
      <c r="AQ109" s="905"/>
      <c r="AR109" s="905"/>
      <c r="AS109" s="905"/>
      <c r="AT109" s="938"/>
      <c r="AU109" s="904" t="s">
        <v>436</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437</v>
      </c>
      <c r="BR109" s="905"/>
      <c r="BS109" s="905"/>
      <c r="BT109" s="905"/>
      <c r="BU109" s="906"/>
      <c r="BV109" s="907" t="s">
        <v>438</v>
      </c>
      <c r="BW109" s="905"/>
      <c r="BX109" s="905"/>
      <c r="BY109" s="905"/>
      <c r="BZ109" s="906"/>
      <c r="CA109" s="907" t="s">
        <v>311</v>
      </c>
      <c r="CB109" s="905"/>
      <c r="CC109" s="905"/>
      <c r="CD109" s="905"/>
      <c r="CE109" s="906"/>
      <c r="CF109" s="945" t="s">
        <v>439</v>
      </c>
      <c r="CG109" s="945"/>
      <c r="CH109" s="945"/>
      <c r="CI109" s="945"/>
      <c r="CJ109" s="945"/>
      <c r="CK109" s="907" t="s">
        <v>440</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437</v>
      </c>
      <c r="DH109" s="905"/>
      <c r="DI109" s="905"/>
      <c r="DJ109" s="905"/>
      <c r="DK109" s="906"/>
      <c r="DL109" s="907" t="s">
        <v>438</v>
      </c>
      <c r="DM109" s="905"/>
      <c r="DN109" s="905"/>
      <c r="DO109" s="905"/>
      <c r="DP109" s="906"/>
      <c r="DQ109" s="907" t="s">
        <v>311</v>
      </c>
      <c r="DR109" s="905"/>
      <c r="DS109" s="905"/>
      <c r="DT109" s="905"/>
      <c r="DU109" s="906"/>
      <c r="DV109" s="907" t="s">
        <v>439</v>
      </c>
      <c r="DW109" s="905"/>
      <c r="DX109" s="905"/>
      <c r="DY109" s="905"/>
      <c r="DZ109" s="938"/>
    </row>
    <row r="110" spans="1:131" s="221" customFormat="1" ht="26.25" customHeight="1" x14ac:dyDescent="0.2">
      <c r="A110" s="816" t="s">
        <v>441</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394616</v>
      </c>
      <c r="AB110" s="898"/>
      <c r="AC110" s="898"/>
      <c r="AD110" s="898"/>
      <c r="AE110" s="899"/>
      <c r="AF110" s="900">
        <v>406146</v>
      </c>
      <c r="AG110" s="898"/>
      <c r="AH110" s="898"/>
      <c r="AI110" s="898"/>
      <c r="AJ110" s="899"/>
      <c r="AK110" s="900">
        <v>432885</v>
      </c>
      <c r="AL110" s="898"/>
      <c r="AM110" s="898"/>
      <c r="AN110" s="898"/>
      <c r="AO110" s="899"/>
      <c r="AP110" s="901">
        <v>23.7</v>
      </c>
      <c r="AQ110" s="902"/>
      <c r="AR110" s="902"/>
      <c r="AS110" s="902"/>
      <c r="AT110" s="903"/>
      <c r="AU110" s="939" t="s">
        <v>75</v>
      </c>
      <c r="AV110" s="940"/>
      <c r="AW110" s="940"/>
      <c r="AX110" s="940"/>
      <c r="AY110" s="940"/>
      <c r="AZ110" s="869" t="s">
        <v>442</v>
      </c>
      <c r="BA110" s="817"/>
      <c r="BB110" s="817"/>
      <c r="BC110" s="817"/>
      <c r="BD110" s="817"/>
      <c r="BE110" s="817"/>
      <c r="BF110" s="817"/>
      <c r="BG110" s="817"/>
      <c r="BH110" s="817"/>
      <c r="BI110" s="817"/>
      <c r="BJ110" s="817"/>
      <c r="BK110" s="817"/>
      <c r="BL110" s="817"/>
      <c r="BM110" s="817"/>
      <c r="BN110" s="817"/>
      <c r="BO110" s="817"/>
      <c r="BP110" s="818"/>
      <c r="BQ110" s="870">
        <v>3214144</v>
      </c>
      <c r="BR110" s="851"/>
      <c r="BS110" s="851"/>
      <c r="BT110" s="851"/>
      <c r="BU110" s="851"/>
      <c r="BV110" s="851">
        <v>3384834</v>
      </c>
      <c r="BW110" s="851"/>
      <c r="BX110" s="851"/>
      <c r="BY110" s="851"/>
      <c r="BZ110" s="851"/>
      <c r="CA110" s="851">
        <v>3088646</v>
      </c>
      <c r="CB110" s="851"/>
      <c r="CC110" s="851"/>
      <c r="CD110" s="851"/>
      <c r="CE110" s="851"/>
      <c r="CF110" s="875">
        <v>169</v>
      </c>
      <c r="CG110" s="876"/>
      <c r="CH110" s="876"/>
      <c r="CI110" s="876"/>
      <c r="CJ110" s="876"/>
      <c r="CK110" s="935" t="s">
        <v>443</v>
      </c>
      <c r="CL110" s="828"/>
      <c r="CM110" s="869" t="s">
        <v>444</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132</v>
      </c>
      <c r="DH110" s="851"/>
      <c r="DI110" s="851"/>
      <c r="DJ110" s="851"/>
      <c r="DK110" s="851"/>
      <c r="DL110" s="851" t="s">
        <v>132</v>
      </c>
      <c r="DM110" s="851"/>
      <c r="DN110" s="851"/>
      <c r="DO110" s="851"/>
      <c r="DP110" s="851"/>
      <c r="DQ110" s="851" t="s">
        <v>132</v>
      </c>
      <c r="DR110" s="851"/>
      <c r="DS110" s="851"/>
      <c r="DT110" s="851"/>
      <c r="DU110" s="851"/>
      <c r="DV110" s="852" t="s">
        <v>132</v>
      </c>
      <c r="DW110" s="852"/>
      <c r="DX110" s="852"/>
      <c r="DY110" s="852"/>
      <c r="DZ110" s="853"/>
    </row>
    <row r="111" spans="1:131" s="221" customFormat="1" ht="26.25" customHeight="1" x14ac:dyDescent="0.2">
      <c r="A111" s="783" t="s">
        <v>445</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446</v>
      </c>
      <c r="AB111" s="928"/>
      <c r="AC111" s="928"/>
      <c r="AD111" s="928"/>
      <c r="AE111" s="929"/>
      <c r="AF111" s="930" t="s">
        <v>399</v>
      </c>
      <c r="AG111" s="928"/>
      <c r="AH111" s="928"/>
      <c r="AI111" s="928"/>
      <c r="AJ111" s="929"/>
      <c r="AK111" s="930" t="s">
        <v>446</v>
      </c>
      <c r="AL111" s="928"/>
      <c r="AM111" s="928"/>
      <c r="AN111" s="928"/>
      <c r="AO111" s="929"/>
      <c r="AP111" s="931" t="s">
        <v>446</v>
      </c>
      <c r="AQ111" s="932"/>
      <c r="AR111" s="932"/>
      <c r="AS111" s="932"/>
      <c r="AT111" s="933"/>
      <c r="AU111" s="941"/>
      <c r="AV111" s="942"/>
      <c r="AW111" s="942"/>
      <c r="AX111" s="942"/>
      <c r="AY111" s="942"/>
      <c r="AZ111" s="824" t="s">
        <v>447</v>
      </c>
      <c r="BA111" s="761"/>
      <c r="BB111" s="761"/>
      <c r="BC111" s="761"/>
      <c r="BD111" s="761"/>
      <c r="BE111" s="761"/>
      <c r="BF111" s="761"/>
      <c r="BG111" s="761"/>
      <c r="BH111" s="761"/>
      <c r="BI111" s="761"/>
      <c r="BJ111" s="761"/>
      <c r="BK111" s="761"/>
      <c r="BL111" s="761"/>
      <c r="BM111" s="761"/>
      <c r="BN111" s="761"/>
      <c r="BO111" s="761"/>
      <c r="BP111" s="762"/>
      <c r="BQ111" s="825" t="s">
        <v>132</v>
      </c>
      <c r="BR111" s="826"/>
      <c r="BS111" s="826"/>
      <c r="BT111" s="826"/>
      <c r="BU111" s="826"/>
      <c r="BV111" s="826" t="s">
        <v>132</v>
      </c>
      <c r="BW111" s="826"/>
      <c r="BX111" s="826"/>
      <c r="BY111" s="826"/>
      <c r="BZ111" s="826"/>
      <c r="CA111" s="826" t="s">
        <v>399</v>
      </c>
      <c r="CB111" s="826"/>
      <c r="CC111" s="826"/>
      <c r="CD111" s="826"/>
      <c r="CE111" s="826"/>
      <c r="CF111" s="884" t="s">
        <v>132</v>
      </c>
      <c r="CG111" s="885"/>
      <c r="CH111" s="885"/>
      <c r="CI111" s="885"/>
      <c r="CJ111" s="885"/>
      <c r="CK111" s="936"/>
      <c r="CL111" s="830"/>
      <c r="CM111" s="824" t="s">
        <v>448</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446</v>
      </c>
      <c r="DH111" s="826"/>
      <c r="DI111" s="826"/>
      <c r="DJ111" s="826"/>
      <c r="DK111" s="826"/>
      <c r="DL111" s="826" t="s">
        <v>132</v>
      </c>
      <c r="DM111" s="826"/>
      <c r="DN111" s="826"/>
      <c r="DO111" s="826"/>
      <c r="DP111" s="826"/>
      <c r="DQ111" s="826" t="s">
        <v>446</v>
      </c>
      <c r="DR111" s="826"/>
      <c r="DS111" s="826"/>
      <c r="DT111" s="826"/>
      <c r="DU111" s="826"/>
      <c r="DV111" s="803" t="s">
        <v>132</v>
      </c>
      <c r="DW111" s="803"/>
      <c r="DX111" s="803"/>
      <c r="DY111" s="803"/>
      <c r="DZ111" s="804"/>
    </row>
    <row r="112" spans="1:131" s="221" customFormat="1" ht="26.25" customHeight="1" x14ac:dyDescent="0.2">
      <c r="A112" s="921" t="s">
        <v>449</v>
      </c>
      <c r="B112" s="922"/>
      <c r="C112" s="761" t="s">
        <v>450</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446</v>
      </c>
      <c r="AB112" s="789"/>
      <c r="AC112" s="789"/>
      <c r="AD112" s="789"/>
      <c r="AE112" s="790"/>
      <c r="AF112" s="791" t="s">
        <v>132</v>
      </c>
      <c r="AG112" s="789"/>
      <c r="AH112" s="789"/>
      <c r="AI112" s="789"/>
      <c r="AJ112" s="790"/>
      <c r="AK112" s="791" t="s">
        <v>132</v>
      </c>
      <c r="AL112" s="789"/>
      <c r="AM112" s="789"/>
      <c r="AN112" s="789"/>
      <c r="AO112" s="790"/>
      <c r="AP112" s="833" t="s">
        <v>132</v>
      </c>
      <c r="AQ112" s="834"/>
      <c r="AR112" s="834"/>
      <c r="AS112" s="834"/>
      <c r="AT112" s="835"/>
      <c r="AU112" s="941"/>
      <c r="AV112" s="942"/>
      <c r="AW112" s="942"/>
      <c r="AX112" s="942"/>
      <c r="AY112" s="942"/>
      <c r="AZ112" s="824" t="s">
        <v>451</v>
      </c>
      <c r="BA112" s="761"/>
      <c r="BB112" s="761"/>
      <c r="BC112" s="761"/>
      <c r="BD112" s="761"/>
      <c r="BE112" s="761"/>
      <c r="BF112" s="761"/>
      <c r="BG112" s="761"/>
      <c r="BH112" s="761"/>
      <c r="BI112" s="761"/>
      <c r="BJ112" s="761"/>
      <c r="BK112" s="761"/>
      <c r="BL112" s="761"/>
      <c r="BM112" s="761"/>
      <c r="BN112" s="761"/>
      <c r="BO112" s="761"/>
      <c r="BP112" s="762"/>
      <c r="BQ112" s="825">
        <v>1095933</v>
      </c>
      <c r="BR112" s="826"/>
      <c r="BS112" s="826"/>
      <c r="BT112" s="826"/>
      <c r="BU112" s="826"/>
      <c r="BV112" s="826">
        <v>1086617</v>
      </c>
      <c r="BW112" s="826"/>
      <c r="BX112" s="826"/>
      <c r="BY112" s="826"/>
      <c r="BZ112" s="826"/>
      <c r="CA112" s="826">
        <v>1116359</v>
      </c>
      <c r="CB112" s="826"/>
      <c r="CC112" s="826"/>
      <c r="CD112" s="826"/>
      <c r="CE112" s="826"/>
      <c r="CF112" s="884">
        <v>61.1</v>
      </c>
      <c r="CG112" s="885"/>
      <c r="CH112" s="885"/>
      <c r="CI112" s="885"/>
      <c r="CJ112" s="885"/>
      <c r="CK112" s="936"/>
      <c r="CL112" s="830"/>
      <c r="CM112" s="824" t="s">
        <v>452</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132</v>
      </c>
      <c r="DH112" s="826"/>
      <c r="DI112" s="826"/>
      <c r="DJ112" s="826"/>
      <c r="DK112" s="826"/>
      <c r="DL112" s="826" t="s">
        <v>399</v>
      </c>
      <c r="DM112" s="826"/>
      <c r="DN112" s="826"/>
      <c r="DO112" s="826"/>
      <c r="DP112" s="826"/>
      <c r="DQ112" s="826" t="s">
        <v>399</v>
      </c>
      <c r="DR112" s="826"/>
      <c r="DS112" s="826"/>
      <c r="DT112" s="826"/>
      <c r="DU112" s="826"/>
      <c r="DV112" s="803" t="s">
        <v>132</v>
      </c>
      <c r="DW112" s="803"/>
      <c r="DX112" s="803"/>
      <c r="DY112" s="803"/>
      <c r="DZ112" s="804"/>
    </row>
    <row r="113" spans="1:130" s="221" customFormat="1" ht="26.25" customHeight="1" x14ac:dyDescent="0.2">
      <c r="A113" s="923"/>
      <c r="B113" s="924"/>
      <c r="C113" s="761" t="s">
        <v>453</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131911</v>
      </c>
      <c r="AB113" s="928"/>
      <c r="AC113" s="928"/>
      <c r="AD113" s="928"/>
      <c r="AE113" s="929"/>
      <c r="AF113" s="930">
        <v>135864</v>
      </c>
      <c r="AG113" s="928"/>
      <c r="AH113" s="928"/>
      <c r="AI113" s="928"/>
      <c r="AJ113" s="929"/>
      <c r="AK113" s="930">
        <v>144284</v>
      </c>
      <c r="AL113" s="928"/>
      <c r="AM113" s="928"/>
      <c r="AN113" s="928"/>
      <c r="AO113" s="929"/>
      <c r="AP113" s="931">
        <v>7.9</v>
      </c>
      <c r="AQ113" s="932"/>
      <c r="AR113" s="932"/>
      <c r="AS113" s="932"/>
      <c r="AT113" s="933"/>
      <c r="AU113" s="941"/>
      <c r="AV113" s="942"/>
      <c r="AW113" s="942"/>
      <c r="AX113" s="942"/>
      <c r="AY113" s="942"/>
      <c r="AZ113" s="824" t="s">
        <v>454</v>
      </c>
      <c r="BA113" s="761"/>
      <c r="BB113" s="761"/>
      <c r="BC113" s="761"/>
      <c r="BD113" s="761"/>
      <c r="BE113" s="761"/>
      <c r="BF113" s="761"/>
      <c r="BG113" s="761"/>
      <c r="BH113" s="761"/>
      <c r="BI113" s="761"/>
      <c r="BJ113" s="761"/>
      <c r="BK113" s="761"/>
      <c r="BL113" s="761"/>
      <c r="BM113" s="761"/>
      <c r="BN113" s="761"/>
      <c r="BO113" s="761"/>
      <c r="BP113" s="762"/>
      <c r="BQ113" s="825">
        <v>127508</v>
      </c>
      <c r="BR113" s="826"/>
      <c r="BS113" s="826"/>
      <c r="BT113" s="826"/>
      <c r="BU113" s="826"/>
      <c r="BV113" s="826">
        <v>254195</v>
      </c>
      <c r="BW113" s="826"/>
      <c r="BX113" s="826"/>
      <c r="BY113" s="826"/>
      <c r="BZ113" s="826"/>
      <c r="CA113" s="826">
        <v>246329</v>
      </c>
      <c r="CB113" s="826"/>
      <c r="CC113" s="826"/>
      <c r="CD113" s="826"/>
      <c r="CE113" s="826"/>
      <c r="CF113" s="884">
        <v>13.5</v>
      </c>
      <c r="CG113" s="885"/>
      <c r="CH113" s="885"/>
      <c r="CI113" s="885"/>
      <c r="CJ113" s="885"/>
      <c r="CK113" s="936"/>
      <c r="CL113" s="830"/>
      <c r="CM113" s="824" t="s">
        <v>455</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446</v>
      </c>
      <c r="DH113" s="789"/>
      <c r="DI113" s="789"/>
      <c r="DJ113" s="789"/>
      <c r="DK113" s="790"/>
      <c r="DL113" s="791" t="s">
        <v>446</v>
      </c>
      <c r="DM113" s="789"/>
      <c r="DN113" s="789"/>
      <c r="DO113" s="789"/>
      <c r="DP113" s="790"/>
      <c r="DQ113" s="791" t="s">
        <v>132</v>
      </c>
      <c r="DR113" s="789"/>
      <c r="DS113" s="789"/>
      <c r="DT113" s="789"/>
      <c r="DU113" s="790"/>
      <c r="DV113" s="833" t="s">
        <v>446</v>
      </c>
      <c r="DW113" s="834"/>
      <c r="DX113" s="834"/>
      <c r="DY113" s="834"/>
      <c r="DZ113" s="835"/>
    </row>
    <row r="114" spans="1:130" s="221" customFormat="1" ht="26.25" customHeight="1" x14ac:dyDescent="0.2">
      <c r="A114" s="923"/>
      <c r="B114" s="924"/>
      <c r="C114" s="761" t="s">
        <v>456</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13087</v>
      </c>
      <c r="AB114" s="789"/>
      <c r="AC114" s="789"/>
      <c r="AD114" s="789"/>
      <c r="AE114" s="790"/>
      <c r="AF114" s="791">
        <v>12068</v>
      </c>
      <c r="AG114" s="789"/>
      <c r="AH114" s="789"/>
      <c r="AI114" s="789"/>
      <c r="AJ114" s="790"/>
      <c r="AK114" s="791">
        <v>12553</v>
      </c>
      <c r="AL114" s="789"/>
      <c r="AM114" s="789"/>
      <c r="AN114" s="789"/>
      <c r="AO114" s="790"/>
      <c r="AP114" s="833">
        <v>0.7</v>
      </c>
      <c r="AQ114" s="834"/>
      <c r="AR114" s="834"/>
      <c r="AS114" s="834"/>
      <c r="AT114" s="835"/>
      <c r="AU114" s="941"/>
      <c r="AV114" s="942"/>
      <c r="AW114" s="942"/>
      <c r="AX114" s="942"/>
      <c r="AY114" s="942"/>
      <c r="AZ114" s="824" t="s">
        <v>457</v>
      </c>
      <c r="BA114" s="761"/>
      <c r="BB114" s="761"/>
      <c r="BC114" s="761"/>
      <c r="BD114" s="761"/>
      <c r="BE114" s="761"/>
      <c r="BF114" s="761"/>
      <c r="BG114" s="761"/>
      <c r="BH114" s="761"/>
      <c r="BI114" s="761"/>
      <c r="BJ114" s="761"/>
      <c r="BK114" s="761"/>
      <c r="BL114" s="761"/>
      <c r="BM114" s="761"/>
      <c r="BN114" s="761"/>
      <c r="BO114" s="761"/>
      <c r="BP114" s="762"/>
      <c r="BQ114" s="825">
        <v>603881</v>
      </c>
      <c r="BR114" s="826"/>
      <c r="BS114" s="826"/>
      <c r="BT114" s="826"/>
      <c r="BU114" s="826"/>
      <c r="BV114" s="826">
        <v>614748</v>
      </c>
      <c r="BW114" s="826"/>
      <c r="BX114" s="826"/>
      <c r="BY114" s="826"/>
      <c r="BZ114" s="826"/>
      <c r="CA114" s="826">
        <v>589305</v>
      </c>
      <c r="CB114" s="826"/>
      <c r="CC114" s="826"/>
      <c r="CD114" s="826"/>
      <c r="CE114" s="826"/>
      <c r="CF114" s="884">
        <v>32.200000000000003</v>
      </c>
      <c r="CG114" s="885"/>
      <c r="CH114" s="885"/>
      <c r="CI114" s="885"/>
      <c r="CJ114" s="885"/>
      <c r="CK114" s="936"/>
      <c r="CL114" s="830"/>
      <c r="CM114" s="824" t="s">
        <v>458</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132</v>
      </c>
      <c r="DH114" s="789"/>
      <c r="DI114" s="789"/>
      <c r="DJ114" s="789"/>
      <c r="DK114" s="790"/>
      <c r="DL114" s="791" t="s">
        <v>132</v>
      </c>
      <c r="DM114" s="789"/>
      <c r="DN114" s="789"/>
      <c r="DO114" s="789"/>
      <c r="DP114" s="790"/>
      <c r="DQ114" s="791" t="s">
        <v>446</v>
      </c>
      <c r="DR114" s="789"/>
      <c r="DS114" s="789"/>
      <c r="DT114" s="789"/>
      <c r="DU114" s="790"/>
      <c r="DV114" s="833" t="s">
        <v>132</v>
      </c>
      <c r="DW114" s="834"/>
      <c r="DX114" s="834"/>
      <c r="DY114" s="834"/>
      <c r="DZ114" s="835"/>
    </row>
    <row r="115" spans="1:130" s="221" customFormat="1" ht="26.25" customHeight="1" x14ac:dyDescent="0.2">
      <c r="A115" s="923"/>
      <c r="B115" s="924"/>
      <c r="C115" s="761" t="s">
        <v>459</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399</v>
      </c>
      <c r="AB115" s="928"/>
      <c r="AC115" s="928"/>
      <c r="AD115" s="928"/>
      <c r="AE115" s="929"/>
      <c r="AF115" s="930" t="s">
        <v>132</v>
      </c>
      <c r="AG115" s="928"/>
      <c r="AH115" s="928"/>
      <c r="AI115" s="928"/>
      <c r="AJ115" s="929"/>
      <c r="AK115" s="930" t="s">
        <v>132</v>
      </c>
      <c r="AL115" s="928"/>
      <c r="AM115" s="928"/>
      <c r="AN115" s="928"/>
      <c r="AO115" s="929"/>
      <c r="AP115" s="931" t="s">
        <v>132</v>
      </c>
      <c r="AQ115" s="932"/>
      <c r="AR115" s="932"/>
      <c r="AS115" s="932"/>
      <c r="AT115" s="933"/>
      <c r="AU115" s="941"/>
      <c r="AV115" s="942"/>
      <c r="AW115" s="942"/>
      <c r="AX115" s="942"/>
      <c r="AY115" s="942"/>
      <c r="AZ115" s="824" t="s">
        <v>460</v>
      </c>
      <c r="BA115" s="761"/>
      <c r="BB115" s="761"/>
      <c r="BC115" s="761"/>
      <c r="BD115" s="761"/>
      <c r="BE115" s="761"/>
      <c r="BF115" s="761"/>
      <c r="BG115" s="761"/>
      <c r="BH115" s="761"/>
      <c r="BI115" s="761"/>
      <c r="BJ115" s="761"/>
      <c r="BK115" s="761"/>
      <c r="BL115" s="761"/>
      <c r="BM115" s="761"/>
      <c r="BN115" s="761"/>
      <c r="BO115" s="761"/>
      <c r="BP115" s="762"/>
      <c r="BQ115" s="825" t="s">
        <v>132</v>
      </c>
      <c r="BR115" s="826"/>
      <c r="BS115" s="826"/>
      <c r="BT115" s="826"/>
      <c r="BU115" s="826"/>
      <c r="BV115" s="826" t="s">
        <v>446</v>
      </c>
      <c r="BW115" s="826"/>
      <c r="BX115" s="826"/>
      <c r="BY115" s="826"/>
      <c r="BZ115" s="826"/>
      <c r="CA115" s="826" t="s">
        <v>132</v>
      </c>
      <c r="CB115" s="826"/>
      <c r="CC115" s="826"/>
      <c r="CD115" s="826"/>
      <c r="CE115" s="826"/>
      <c r="CF115" s="884" t="s">
        <v>446</v>
      </c>
      <c r="CG115" s="885"/>
      <c r="CH115" s="885"/>
      <c r="CI115" s="885"/>
      <c r="CJ115" s="885"/>
      <c r="CK115" s="936"/>
      <c r="CL115" s="830"/>
      <c r="CM115" s="824" t="s">
        <v>461</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446</v>
      </c>
      <c r="DH115" s="789"/>
      <c r="DI115" s="789"/>
      <c r="DJ115" s="789"/>
      <c r="DK115" s="790"/>
      <c r="DL115" s="791" t="s">
        <v>399</v>
      </c>
      <c r="DM115" s="789"/>
      <c r="DN115" s="789"/>
      <c r="DO115" s="789"/>
      <c r="DP115" s="790"/>
      <c r="DQ115" s="791" t="s">
        <v>132</v>
      </c>
      <c r="DR115" s="789"/>
      <c r="DS115" s="789"/>
      <c r="DT115" s="789"/>
      <c r="DU115" s="790"/>
      <c r="DV115" s="833" t="s">
        <v>399</v>
      </c>
      <c r="DW115" s="834"/>
      <c r="DX115" s="834"/>
      <c r="DY115" s="834"/>
      <c r="DZ115" s="835"/>
    </row>
    <row r="116" spans="1:130" s="221" customFormat="1" ht="26.25" customHeight="1" x14ac:dyDescent="0.2">
      <c r="A116" s="925"/>
      <c r="B116" s="926"/>
      <c r="C116" s="848" t="s">
        <v>462</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132</v>
      </c>
      <c r="AB116" s="789"/>
      <c r="AC116" s="789"/>
      <c r="AD116" s="789"/>
      <c r="AE116" s="790"/>
      <c r="AF116" s="791" t="s">
        <v>399</v>
      </c>
      <c r="AG116" s="789"/>
      <c r="AH116" s="789"/>
      <c r="AI116" s="789"/>
      <c r="AJ116" s="790"/>
      <c r="AK116" s="791" t="s">
        <v>399</v>
      </c>
      <c r="AL116" s="789"/>
      <c r="AM116" s="789"/>
      <c r="AN116" s="789"/>
      <c r="AO116" s="790"/>
      <c r="AP116" s="833" t="s">
        <v>132</v>
      </c>
      <c r="AQ116" s="834"/>
      <c r="AR116" s="834"/>
      <c r="AS116" s="834"/>
      <c r="AT116" s="835"/>
      <c r="AU116" s="941"/>
      <c r="AV116" s="942"/>
      <c r="AW116" s="942"/>
      <c r="AX116" s="942"/>
      <c r="AY116" s="942"/>
      <c r="AZ116" s="918" t="s">
        <v>463</v>
      </c>
      <c r="BA116" s="919"/>
      <c r="BB116" s="919"/>
      <c r="BC116" s="919"/>
      <c r="BD116" s="919"/>
      <c r="BE116" s="919"/>
      <c r="BF116" s="919"/>
      <c r="BG116" s="919"/>
      <c r="BH116" s="919"/>
      <c r="BI116" s="919"/>
      <c r="BJ116" s="919"/>
      <c r="BK116" s="919"/>
      <c r="BL116" s="919"/>
      <c r="BM116" s="919"/>
      <c r="BN116" s="919"/>
      <c r="BO116" s="919"/>
      <c r="BP116" s="920"/>
      <c r="BQ116" s="825" t="s">
        <v>132</v>
      </c>
      <c r="BR116" s="826"/>
      <c r="BS116" s="826"/>
      <c r="BT116" s="826"/>
      <c r="BU116" s="826"/>
      <c r="BV116" s="826" t="s">
        <v>446</v>
      </c>
      <c r="BW116" s="826"/>
      <c r="BX116" s="826"/>
      <c r="BY116" s="826"/>
      <c r="BZ116" s="826"/>
      <c r="CA116" s="826" t="s">
        <v>446</v>
      </c>
      <c r="CB116" s="826"/>
      <c r="CC116" s="826"/>
      <c r="CD116" s="826"/>
      <c r="CE116" s="826"/>
      <c r="CF116" s="884" t="s">
        <v>132</v>
      </c>
      <c r="CG116" s="885"/>
      <c r="CH116" s="885"/>
      <c r="CI116" s="885"/>
      <c r="CJ116" s="885"/>
      <c r="CK116" s="936"/>
      <c r="CL116" s="830"/>
      <c r="CM116" s="824" t="s">
        <v>464</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132</v>
      </c>
      <c r="DH116" s="789"/>
      <c r="DI116" s="789"/>
      <c r="DJ116" s="789"/>
      <c r="DK116" s="790"/>
      <c r="DL116" s="791" t="s">
        <v>132</v>
      </c>
      <c r="DM116" s="789"/>
      <c r="DN116" s="789"/>
      <c r="DO116" s="789"/>
      <c r="DP116" s="790"/>
      <c r="DQ116" s="791" t="s">
        <v>132</v>
      </c>
      <c r="DR116" s="789"/>
      <c r="DS116" s="789"/>
      <c r="DT116" s="789"/>
      <c r="DU116" s="790"/>
      <c r="DV116" s="833" t="s">
        <v>132</v>
      </c>
      <c r="DW116" s="834"/>
      <c r="DX116" s="834"/>
      <c r="DY116" s="834"/>
      <c r="DZ116" s="835"/>
    </row>
    <row r="117" spans="1:130" s="221" customFormat="1" ht="26.25" customHeight="1" x14ac:dyDescent="0.2">
      <c r="A117" s="904" t="s">
        <v>192</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465</v>
      </c>
      <c r="Z117" s="906"/>
      <c r="AA117" s="911">
        <v>539614</v>
      </c>
      <c r="AB117" s="912"/>
      <c r="AC117" s="912"/>
      <c r="AD117" s="912"/>
      <c r="AE117" s="913"/>
      <c r="AF117" s="914">
        <v>554078</v>
      </c>
      <c r="AG117" s="912"/>
      <c r="AH117" s="912"/>
      <c r="AI117" s="912"/>
      <c r="AJ117" s="913"/>
      <c r="AK117" s="914">
        <v>589722</v>
      </c>
      <c r="AL117" s="912"/>
      <c r="AM117" s="912"/>
      <c r="AN117" s="912"/>
      <c r="AO117" s="913"/>
      <c r="AP117" s="915"/>
      <c r="AQ117" s="916"/>
      <c r="AR117" s="916"/>
      <c r="AS117" s="916"/>
      <c r="AT117" s="917"/>
      <c r="AU117" s="941"/>
      <c r="AV117" s="942"/>
      <c r="AW117" s="942"/>
      <c r="AX117" s="942"/>
      <c r="AY117" s="942"/>
      <c r="AZ117" s="872" t="s">
        <v>466</v>
      </c>
      <c r="BA117" s="873"/>
      <c r="BB117" s="873"/>
      <c r="BC117" s="873"/>
      <c r="BD117" s="873"/>
      <c r="BE117" s="873"/>
      <c r="BF117" s="873"/>
      <c r="BG117" s="873"/>
      <c r="BH117" s="873"/>
      <c r="BI117" s="873"/>
      <c r="BJ117" s="873"/>
      <c r="BK117" s="873"/>
      <c r="BL117" s="873"/>
      <c r="BM117" s="873"/>
      <c r="BN117" s="873"/>
      <c r="BO117" s="873"/>
      <c r="BP117" s="874"/>
      <c r="BQ117" s="825" t="s">
        <v>399</v>
      </c>
      <c r="BR117" s="826"/>
      <c r="BS117" s="826"/>
      <c r="BT117" s="826"/>
      <c r="BU117" s="826"/>
      <c r="BV117" s="826" t="s">
        <v>446</v>
      </c>
      <c r="BW117" s="826"/>
      <c r="BX117" s="826"/>
      <c r="BY117" s="826"/>
      <c r="BZ117" s="826"/>
      <c r="CA117" s="826" t="s">
        <v>446</v>
      </c>
      <c r="CB117" s="826"/>
      <c r="CC117" s="826"/>
      <c r="CD117" s="826"/>
      <c r="CE117" s="826"/>
      <c r="CF117" s="884" t="s">
        <v>399</v>
      </c>
      <c r="CG117" s="885"/>
      <c r="CH117" s="885"/>
      <c r="CI117" s="885"/>
      <c r="CJ117" s="885"/>
      <c r="CK117" s="936"/>
      <c r="CL117" s="830"/>
      <c r="CM117" s="824" t="s">
        <v>467</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446</v>
      </c>
      <c r="DH117" s="789"/>
      <c r="DI117" s="789"/>
      <c r="DJ117" s="789"/>
      <c r="DK117" s="790"/>
      <c r="DL117" s="791" t="s">
        <v>446</v>
      </c>
      <c r="DM117" s="789"/>
      <c r="DN117" s="789"/>
      <c r="DO117" s="789"/>
      <c r="DP117" s="790"/>
      <c r="DQ117" s="791" t="s">
        <v>446</v>
      </c>
      <c r="DR117" s="789"/>
      <c r="DS117" s="789"/>
      <c r="DT117" s="789"/>
      <c r="DU117" s="790"/>
      <c r="DV117" s="833" t="s">
        <v>399</v>
      </c>
      <c r="DW117" s="834"/>
      <c r="DX117" s="834"/>
      <c r="DY117" s="834"/>
      <c r="DZ117" s="835"/>
    </row>
    <row r="118" spans="1:130" s="221" customFormat="1" ht="26.25" customHeight="1" x14ac:dyDescent="0.2">
      <c r="A118" s="904" t="s">
        <v>440</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437</v>
      </c>
      <c r="AB118" s="905"/>
      <c r="AC118" s="905"/>
      <c r="AD118" s="905"/>
      <c r="AE118" s="906"/>
      <c r="AF118" s="907" t="s">
        <v>438</v>
      </c>
      <c r="AG118" s="905"/>
      <c r="AH118" s="905"/>
      <c r="AI118" s="905"/>
      <c r="AJ118" s="906"/>
      <c r="AK118" s="907" t="s">
        <v>311</v>
      </c>
      <c r="AL118" s="905"/>
      <c r="AM118" s="905"/>
      <c r="AN118" s="905"/>
      <c r="AO118" s="906"/>
      <c r="AP118" s="908" t="s">
        <v>439</v>
      </c>
      <c r="AQ118" s="909"/>
      <c r="AR118" s="909"/>
      <c r="AS118" s="909"/>
      <c r="AT118" s="910"/>
      <c r="AU118" s="941"/>
      <c r="AV118" s="942"/>
      <c r="AW118" s="942"/>
      <c r="AX118" s="942"/>
      <c r="AY118" s="942"/>
      <c r="AZ118" s="847" t="s">
        <v>468</v>
      </c>
      <c r="BA118" s="848"/>
      <c r="BB118" s="848"/>
      <c r="BC118" s="848"/>
      <c r="BD118" s="848"/>
      <c r="BE118" s="848"/>
      <c r="BF118" s="848"/>
      <c r="BG118" s="848"/>
      <c r="BH118" s="848"/>
      <c r="BI118" s="848"/>
      <c r="BJ118" s="848"/>
      <c r="BK118" s="848"/>
      <c r="BL118" s="848"/>
      <c r="BM118" s="848"/>
      <c r="BN118" s="848"/>
      <c r="BO118" s="848"/>
      <c r="BP118" s="849"/>
      <c r="BQ118" s="888" t="s">
        <v>132</v>
      </c>
      <c r="BR118" s="854"/>
      <c r="BS118" s="854"/>
      <c r="BT118" s="854"/>
      <c r="BU118" s="854"/>
      <c r="BV118" s="854" t="s">
        <v>446</v>
      </c>
      <c r="BW118" s="854"/>
      <c r="BX118" s="854"/>
      <c r="BY118" s="854"/>
      <c r="BZ118" s="854"/>
      <c r="CA118" s="854" t="s">
        <v>399</v>
      </c>
      <c r="CB118" s="854"/>
      <c r="CC118" s="854"/>
      <c r="CD118" s="854"/>
      <c r="CE118" s="854"/>
      <c r="CF118" s="884" t="s">
        <v>132</v>
      </c>
      <c r="CG118" s="885"/>
      <c r="CH118" s="885"/>
      <c r="CI118" s="885"/>
      <c r="CJ118" s="885"/>
      <c r="CK118" s="936"/>
      <c r="CL118" s="830"/>
      <c r="CM118" s="824" t="s">
        <v>469</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446</v>
      </c>
      <c r="DH118" s="789"/>
      <c r="DI118" s="789"/>
      <c r="DJ118" s="789"/>
      <c r="DK118" s="790"/>
      <c r="DL118" s="791" t="s">
        <v>446</v>
      </c>
      <c r="DM118" s="789"/>
      <c r="DN118" s="789"/>
      <c r="DO118" s="789"/>
      <c r="DP118" s="790"/>
      <c r="DQ118" s="791" t="s">
        <v>132</v>
      </c>
      <c r="DR118" s="789"/>
      <c r="DS118" s="789"/>
      <c r="DT118" s="789"/>
      <c r="DU118" s="790"/>
      <c r="DV118" s="833" t="s">
        <v>446</v>
      </c>
      <c r="DW118" s="834"/>
      <c r="DX118" s="834"/>
      <c r="DY118" s="834"/>
      <c r="DZ118" s="835"/>
    </row>
    <row r="119" spans="1:130" s="221" customFormat="1" ht="26.25" customHeight="1" x14ac:dyDescent="0.2">
      <c r="A119" s="827" t="s">
        <v>443</v>
      </c>
      <c r="B119" s="828"/>
      <c r="C119" s="869" t="s">
        <v>444</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446</v>
      </c>
      <c r="AB119" s="898"/>
      <c r="AC119" s="898"/>
      <c r="AD119" s="898"/>
      <c r="AE119" s="899"/>
      <c r="AF119" s="900" t="s">
        <v>399</v>
      </c>
      <c r="AG119" s="898"/>
      <c r="AH119" s="898"/>
      <c r="AI119" s="898"/>
      <c r="AJ119" s="899"/>
      <c r="AK119" s="900" t="s">
        <v>132</v>
      </c>
      <c r="AL119" s="898"/>
      <c r="AM119" s="898"/>
      <c r="AN119" s="898"/>
      <c r="AO119" s="899"/>
      <c r="AP119" s="901" t="s">
        <v>399</v>
      </c>
      <c r="AQ119" s="902"/>
      <c r="AR119" s="902"/>
      <c r="AS119" s="902"/>
      <c r="AT119" s="903"/>
      <c r="AU119" s="943"/>
      <c r="AV119" s="944"/>
      <c r="AW119" s="944"/>
      <c r="AX119" s="944"/>
      <c r="AY119" s="944"/>
      <c r="AZ119" s="242" t="s">
        <v>192</v>
      </c>
      <c r="BA119" s="242"/>
      <c r="BB119" s="242"/>
      <c r="BC119" s="242"/>
      <c r="BD119" s="242"/>
      <c r="BE119" s="242"/>
      <c r="BF119" s="242"/>
      <c r="BG119" s="242"/>
      <c r="BH119" s="242"/>
      <c r="BI119" s="242"/>
      <c r="BJ119" s="242"/>
      <c r="BK119" s="242"/>
      <c r="BL119" s="242"/>
      <c r="BM119" s="242"/>
      <c r="BN119" s="242"/>
      <c r="BO119" s="886" t="s">
        <v>470</v>
      </c>
      <c r="BP119" s="887"/>
      <c r="BQ119" s="888">
        <v>5041466</v>
      </c>
      <c r="BR119" s="854"/>
      <c r="BS119" s="854"/>
      <c r="BT119" s="854"/>
      <c r="BU119" s="854"/>
      <c r="BV119" s="854">
        <v>5340394</v>
      </c>
      <c r="BW119" s="854"/>
      <c r="BX119" s="854"/>
      <c r="BY119" s="854"/>
      <c r="BZ119" s="854"/>
      <c r="CA119" s="854">
        <v>5040639</v>
      </c>
      <c r="CB119" s="854"/>
      <c r="CC119" s="854"/>
      <c r="CD119" s="854"/>
      <c r="CE119" s="854"/>
      <c r="CF119" s="757"/>
      <c r="CG119" s="758"/>
      <c r="CH119" s="758"/>
      <c r="CI119" s="758"/>
      <c r="CJ119" s="843"/>
      <c r="CK119" s="937"/>
      <c r="CL119" s="832"/>
      <c r="CM119" s="847" t="s">
        <v>471</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446</v>
      </c>
      <c r="DH119" s="773"/>
      <c r="DI119" s="773"/>
      <c r="DJ119" s="773"/>
      <c r="DK119" s="774"/>
      <c r="DL119" s="775" t="s">
        <v>399</v>
      </c>
      <c r="DM119" s="773"/>
      <c r="DN119" s="773"/>
      <c r="DO119" s="773"/>
      <c r="DP119" s="774"/>
      <c r="DQ119" s="775" t="s">
        <v>446</v>
      </c>
      <c r="DR119" s="773"/>
      <c r="DS119" s="773"/>
      <c r="DT119" s="773"/>
      <c r="DU119" s="774"/>
      <c r="DV119" s="857" t="s">
        <v>446</v>
      </c>
      <c r="DW119" s="858"/>
      <c r="DX119" s="858"/>
      <c r="DY119" s="858"/>
      <c r="DZ119" s="859"/>
    </row>
    <row r="120" spans="1:130" s="221" customFormat="1" ht="26.25" customHeight="1" x14ac:dyDescent="0.2">
      <c r="A120" s="829"/>
      <c r="B120" s="830"/>
      <c r="C120" s="824" t="s">
        <v>448</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446</v>
      </c>
      <c r="AB120" s="789"/>
      <c r="AC120" s="789"/>
      <c r="AD120" s="789"/>
      <c r="AE120" s="790"/>
      <c r="AF120" s="791" t="s">
        <v>446</v>
      </c>
      <c r="AG120" s="789"/>
      <c r="AH120" s="789"/>
      <c r="AI120" s="789"/>
      <c r="AJ120" s="790"/>
      <c r="AK120" s="791" t="s">
        <v>446</v>
      </c>
      <c r="AL120" s="789"/>
      <c r="AM120" s="789"/>
      <c r="AN120" s="789"/>
      <c r="AO120" s="790"/>
      <c r="AP120" s="833" t="s">
        <v>132</v>
      </c>
      <c r="AQ120" s="834"/>
      <c r="AR120" s="834"/>
      <c r="AS120" s="834"/>
      <c r="AT120" s="835"/>
      <c r="AU120" s="889" t="s">
        <v>472</v>
      </c>
      <c r="AV120" s="890"/>
      <c r="AW120" s="890"/>
      <c r="AX120" s="890"/>
      <c r="AY120" s="891"/>
      <c r="AZ120" s="869" t="s">
        <v>473</v>
      </c>
      <c r="BA120" s="817"/>
      <c r="BB120" s="817"/>
      <c r="BC120" s="817"/>
      <c r="BD120" s="817"/>
      <c r="BE120" s="817"/>
      <c r="BF120" s="817"/>
      <c r="BG120" s="817"/>
      <c r="BH120" s="817"/>
      <c r="BI120" s="817"/>
      <c r="BJ120" s="817"/>
      <c r="BK120" s="817"/>
      <c r="BL120" s="817"/>
      <c r="BM120" s="817"/>
      <c r="BN120" s="817"/>
      <c r="BO120" s="817"/>
      <c r="BP120" s="818"/>
      <c r="BQ120" s="870">
        <v>3239521</v>
      </c>
      <c r="BR120" s="851"/>
      <c r="BS120" s="851"/>
      <c r="BT120" s="851"/>
      <c r="BU120" s="851"/>
      <c r="BV120" s="851">
        <v>3366938</v>
      </c>
      <c r="BW120" s="851"/>
      <c r="BX120" s="851"/>
      <c r="BY120" s="851"/>
      <c r="BZ120" s="851"/>
      <c r="CA120" s="851">
        <v>3498234</v>
      </c>
      <c r="CB120" s="851"/>
      <c r="CC120" s="851"/>
      <c r="CD120" s="851"/>
      <c r="CE120" s="851"/>
      <c r="CF120" s="875">
        <v>191.4</v>
      </c>
      <c r="CG120" s="876"/>
      <c r="CH120" s="876"/>
      <c r="CI120" s="876"/>
      <c r="CJ120" s="876"/>
      <c r="CK120" s="877" t="s">
        <v>474</v>
      </c>
      <c r="CL120" s="861"/>
      <c r="CM120" s="861"/>
      <c r="CN120" s="861"/>
      <c r="CO120" s="862"/>
      <c r="CP120" s="881" t="s">
        <v>475</v>
      </c>
      <c r="CQ120" s="882"/>
      <c r="CR120" s="882"/>
      <c r="CS120" s="882"/>
      <c r="CT120" s="882"/>
      <c r="CU120" s="882"/>
      <c r="CV120" s="882"/>
      <c r="CW120" s="882"/>
      <c r="CX120" s="882"/>
      <c r="CY120" s="882"/>
      <c r="CZ120" s="882"/>
      <c r="DA120" s="882"/>
      <c r="DB120" s="882"/>
      <c r="DC120" s="882"/>
      <c r="DD120" s="882"/>
      <c r="DE120" s="882"/>
      <c r="DF120" s="883"/>
      <c r="DG120" s="870">
        <v>239221</v>
      </c>
      <c r="DH120" s="851"/>
      <c r="DI120" s="851"/>
      <c r="DJ120" s="851"/>
      <c r="DK120" s="851"/>
      <c r="DL120" s="851">
        <v>323290</v>
      </c>
      <c r="DM120" s="851"/>
      <c r="DN120" s="851"/>
      <c r="DO120" s="851"/>
      <c r="DP120" s="851"/>
      <c r="DQ120" s="851">
        <v>443693</v>
      </c>
      <c r="DR120" s="851"/>
      <c r="DS120" s="851"/>
      <c r="DT120" s="851"/>
      <c r="DU120" s="851"/>
      <c r="DV120" s="852">
        <v>24.3</v>
      </c>
      <c r="DW120" s="852"/>
      <c r="DX120" s="852"/>
      <c r="DY120" s="852"/>
      <c r="DZ120" s="853"/>
    </row>
    <row r="121" spans="1:130" s="221" customFormat="1" ht="26.25" customHeight="1" x14ac:dyDescent="0.2">
      <c r="A121" s="829"/>
      <c r="B121" s="830"/>
      <c r="C121" s="872" t="s">
        <v>476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446</v>
      </c>
      <c r="AB121" s="789"/>
      <c r="AC121" s="789"/>
      <c r="AD121" s="789"/>
      <c r="AE121" s="790"/>
      <c r="AF121" s="791" t="s">
        <v>446</v>
      </c>
      <c r="AG121" s="789"/>
      <c r="AH121" s="789"/>
      <c r="AI121" s="789"/>
      <c r="AJ121" s="790"/>
      <c r="AK121" s="791" t="s">
        <v>132</v>
      </c>
      <c r="AL121" s="789"/>
      <c r="AM121" s="789"/>
      <c r="AN121" s="789"/>
      <c r="AO121" s="790"/>
      <c r="AP121" s="833" t="s">
        <v>446</v>
      </c>
      <c r="AQ121" s="834"/>
      <c r="AR121" s="834"/>
      <c r="AS121" s="834"/>
      <c r="AT121" s="835"/>
      <c r="AU121" s="892"/>
      <c r="AV121" s="893"/>
      <c r="AW121" s="893"/>
      <c r="AX121" s="893"/>
      <c r="AY121" s="894"/>
      <c r="AZ121" s="824" t="s">
        <v>477</v>
      </c>
      <c r="BA121" s="761"/>
      <c r="BB121" s="761"/>
      <c r="BC121" s="761"/>
      <c r="BD121" s="761"/>
      <c r="BE121" s="761"/>
      <c r="BF121" s="761"/>
      <c r="BG121" s="761"/>
      <c r="BH121" s="761"/>
      <c r="BI121" s="761"/>
      <c r="BJ121" s="761"/>
      <c r="BK121" s="761"/>
      <c r="BL121" s="761"/>
      <c r="BM121" s="761"/>
      <c r="BN121" s="761"/>
      <c r="BO121" s="761"/>
      <c r="BP121" s="762"/>
      <c r="BQ121" s="825">
        <v>33992</v>
      </c>
      <c r="BR121" s="826"/>
      <c r="BS121" s="826"/>
      <c r="BT121" s="826"/>
      <c r="BU121" s="826"/>
      <c r="BV121" s="826">
        <v>85358</v>
      </c>
      <c r="BW121" s="826"/>
      <c r="BX121" s="826"/>
      <c r="BY121" s="826"/>
      <c r="BZ121" s="826"/>
      <c r="CA121" s="826">
        <v>71043</v>
      </c>
      <c r="CB121" s="826"/>
      <c r="CC121" s="826"/>
      <c r="CD121" s="826"/>
      <c r="CE121" s="826"/>
      <c r="CF121" s="884">
        <v>3.9</v>
      </c>
      <c r="CG121" s="885"/>
      <c r="CH121" s="885"/>
      <c r="CI121" s="885"/>
      <c r="CJ121" s="885"/>
      <c r="CK121" s="878"/>
      <c r="CL121" s="864"/>
      <c r="CM121" s="864"/>
      <c r="CN121" s="864"/>
      <c r="CO121" s="865"/>
      <c r="CP121" s="844" t="s">
        <v>478</v>
      </c>
      <c r="CQ121" s="845"/>
      <c r="CR121" s="845"/>
      <c r="CS121" s="845"/>
      <c r="CT121" s="845"/>
      <c r="CU121" s="845"/>
      <c r="CV121" s="845"/>
      <c r="CW121" s="845"/>
      <c r="CX121" s="845"/>
      <c r="CY121" s="845"/>
      <c r="CZ121" s="845"/>
      <c r="DA121" s="845"/>
      <c r="DB121" s="845"/>
      <c r="DC121" s="845"/>
      <c r="DD121" s="845"/>
      <c r="DE121" s="845"/>
      <c r="DF121" s="846"/>
      <c r="DG121" s="825">
        <v>532124</v>
      </c>
      <c r="DH121" s="826"/>
      <c r="DI121" s="826"/>
      <c r="DJ121" s="826"/>
      <c r="DK121" s="826"/>
      <c r="DL121" s="826">
        <v>474876</v>
      </c>
      <c r="DM121" s="826"/>
      <c r="DN121" s="826"/>
      <c r="DO121" s="826"/>
      <c r="DP121" s="826"/>
      <c r="DQ121" s="826">
        <v>422830</v>
      </c>
      <c r="DR121" s="826"/>
      <c r="DS121" s="826"/>
      <c r="DT121" s="826"/>
      <c r="DU121" s="826"/>
      <c r="DV121" s="803">
        <v>23.1</v>
      </c>
      <c r="DW121" s="803"/>
      <c r="DX121" s="803"/>
      <c r="DY121" s="803"/>
      <c r="DZ121" s="804"/>
    </row>
    <row r="122" spans="1:130" s="221" customFormat="1" ht="26.25" customHeight="1" x14ac:dyDescent="0.2">
      <c r="A122" s="829"/>
      <c r="B122" s="830"/>
      <c r="C122" s="824" t="s">
        <v>458</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446</v>
      </c>
      <c r="AB122" s="789"/>
      <c r="AC122" s="789"/>
      <c r="AD122" s="789"/>
      <c r="AE122" s="790"/>
      <c r="AF122" s="791" t="s">
        <v>399</v>
      </c>
      <c r="AG122" s="789"/>
      <c r="AH122" s="789"/>
      <c r="AI122" s="789"/>
      <c r="AJ122" s="790"/>
      <c r="AK122" s="791" t="s">
        <v>399</v>
      </c>
      <c r="AL122" s="789"/>
      <c r="AM122" s="789"/>
      <c r="AN122" s="789"/>
      <c r="AO122" s="790"/>
      <c r="AP122" s="833" t="s">
        <v>399</v>
      </c>
      <c r="AQ122" s="834"/>
      <c r="AR122" s="834"/>
      <c r="AS122" s="834"/>
      <c r="AT122" s="835"/>
      <c r="AU122" s="892"/>
      <c r="AV122" s="893"/>
      <c r="AW122" s="893"/>
      <c r="AX122" s="893"/>
      <c r="AY122" s="894"/>
      <c r="AZ122" s="847" t="s">
        <v>479</v>
      </c>
      <c r="BA122" s="848"/>
      <c r="BB122" s="848"/>
      <c r="BC122" s="848"/>
      <c r="BD122" s="848"/>
      <c r="BE122" s="848"/>
      <c r="BF122" s="848"/>
      <c r="BG122" s="848"/>
      <c r="BH122" s="848"/>
      <c r="BI122" s="848"/>
      <c r="BJ122" s="848"/>
      <c r="BK122" s="848"/>
      <c r="BL122" s="848"/>
      <c r="BM122" s="848"/>
      <c r="BN122" s="848"/>
      <c r="BO122" s="848"/>
      <c r="BP122" s="849"/>
      <c r="BQ122" s="888">
        <v>3887190</v>
      </c>
      <c r="BR122" s="854"/>
      <c r="BS122" s="854"/>
      <c r="BT122" s="854"/>
      <c r="BU122" s="854"/>
      <c r="BV122" s="854">
        <v>3959900</v>
      </c>
      <c r="BW122" s="854"/>
      <c r="BX122" s="854"/>
      <c r="BY122" s="854"/>
      <c r="BZ122" s="854"/>
      <c r="CA122" s="854">
        <v>3753578</v>
      </c>
      <c r="CB122" s="854"/>
      <c r="CC122" s="854"/>
      <c r="CD122" s="854"/>
      <c r="CE122" s="854"/>
      <c r="CF122" s="855">
        <v>205.4</v>
      </c>
      <c r="CG122" s="856"/>
      <c r="CH122" s="856"/>
      <c r="CI122" s="856"/>
      <c r="CJ122" s="856"/>
      <c r="CK122" s="878"/>
      <c r="CL122" s="864"/>
      <c r="CM122" s="864"/>
      <c r="CN122" s="864"/>
      <c r="CO122" s="865"/>
      <c r="CP122" s="844" t="s">
        <v>480</v>
      </c>
      <c r="CQ122" s="845"/>
      <c r="CR122" s="845"/>
      <c r="CS122" s="845"/>
      <c r="CT122" s="845"/>
      <c r="CU122" s="845"/>
      <c r="CV122" s="845"/>
      <c r="CW122" s="845"/>
      <c r="CX122" s="845"/>
      <c r="CY122" s="845"/>
      <c r="CZ122" s="845"/>
      <c r="DA122" s="845"/>
      <c r="DB122" s="845"/>
      <c r="DC122" s="845"/>
      <c r="DD122" s="845"/>
      <c r="DE122" s="845"/>
      <c r="DF122" s="846"/>
      <c r="DG122" s="825">
        <v>288514</v>
      </c>
      <c r="DH122" s="826"/>
      <c r="DI122" s="826"/>
      <c r="DJ122" s="826"/>
      <c r="DK122" s="826"/>
      <c r="DL122" s="826">
        <v>255703</v>
      </c>
      <c r="DM122" s="826"/>
      <c r="DN122" s="826"/>
      <c r="DO122" s="826"/>
      <c r="DP122" s="826"/>
      <c r="DQ122" s="826">
        <v>223294</v>
      </c>
      <c r="DR122" s="826"/>
      <c r="DS122" s="826"/>
      <c r="DT122" s="826"/>
      <c r="DU122" s="826"/>
      <c r="DV122" s="803">
        <v>12.2</v>
      </c>
      <c r="DW122" s="803"/>
      <c r="DX122" s="803"/>
      <c r="DY122" s="803"/>
      <c r="DZ122" s="804"/>
    </row>
    <row r="123" spans="1:130" s="221" customFormat="1" ht="26.25" customHeight="1" x14ac:dyDescent="0.2">
      <c r="A123" s="829"/>
      <c r="B123" s="830"/>
      <c r="C123" s="824" t="s">
        <v>464</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132</v>
      </c>
      <c r="AB123" s="789"/>
      <c r="AC123" s="789"/>
      <c r="AD123" s="789"/>
      <c r="AE123" s="790"/>
      <c r="AF123" s="791" t="s">
        <v>446</v>
      </c>
      <c r="AG123" s="789"/>
      <c r="AH123" s="789"/>
      <c r="AI123" s="789"/>
      <c r="AJ123" s="790"/>
      <c r="AK123" s="791" t="s">
        <v>399</v>
      </c>
      <c r="AL123" s="789"/>
      <c r="AM123" s="789"/>
      <c r="AN123" s="789"/>
      <c r="AO123" s="790"/>
      <c r="AP123" s="833" t="s">
        <v>132</v>
      </c>
      <c r="AQ123" s="834"/>
      <c r="AR123" s="834"/>
      <c r="AS123" s="834"/>
      <c r="AT123" s="835"/>
      <c r="AU123" s="895"/>
      <c r="AV123" s="896"/>
      <c r="AW123" s="896"/>
      <c r="AX123" s="896"/>
      <c r="AY123" s="896"/>
      <c r="AZ123" s="242" t="s">
        <v>192</v>
      </c>
      <c r="BA123" s="242"/>
      <c r="BB123" s="242"/>
      <c r="BC123" s="242"/>
      <c r="BD123" s="242"/>
      <c r="BE123" s="242"/>
      <c r="BF123" s="242"/>
      <c r="BG123" s="242"/>
      <c r="BH123" s="242"/>
      <c r="BI123" s="242"/>
      <c r="BJ123" s="242"/>
      <c r="BK123" s="242"/>
      <c r="BL123" s="242"/>
      <c r="BM123" s="242"/>
      <c r="BN123" s="242"/>
      <c r="BO123" s="886" t="s">
        <v>481</v>
      </c>
      <c r="BP123" s="887"/>
      <c r="BQ123" s="841">
        <v>7160703</v>
      </c>
      <c r="BR123" s="842"/>
      <c r="BS123" s="842"/>
      <c r="BT123" s="842"/>
      <c r="BU123" s="842"/>
      <c r="BV123" s="842">
        <v>7412196</v>
      </c>
      <c r="BW123" s="842"/>
      <c r="BX123" s="842"/>
      <c r="BY123" s="842"/>
      <c r="BZ123" s="842"/>
      <c r="CA123" s="842">
        <v>7322855</v>
      </c>
      <c r="CB123" s="842"/>
      <c r="CC123" s="842"/>
      <c r="CD123" s="842"/>
      <c r="CE123" s="842"/>
      <c r="CF123" s="757"/>
      <c r="CG123" s="758"/>
      <c r="CH123" s="758"/>
      <c r="CI123" s="758"/>
      <c r="CJ123" s="843"/>
      <c r="CK123" s="878"/>
      <c r="CL123" s="864"/>
      <c r="CM123" s="864"/>
      <c r="CN123" s="864"/>
      <c r="CO123" s="865"/>
      <c r="CP123" s="844" t="s">
        <v>482</v>
      </c>
      <c r="CQ123" s="845"/>
      <c r="CR123" s="845"/>
      <c r="CS123" s="845"/>
      <c r="CT123" s="845"/>
      <c r="CU123" s="845"/>
      <c r="CV123" s="845"/>
      <c r="CW123" s="845"/>
      <c r="CX123" s="845"/>
      <c r="CY123" s="845"/>
      <c r="CZ123" s="845"/>
      <c r="DA123" s="845"/>
      <c r="DB123" s="845"/>
      <c r="DC123" s="845"/>
      <c r="DD123" s="845"/>
      <c r="DE123" s="845"/>
      <c r="DF123" s="846"/>
      <c r="DG123" s="788">
        <v>36074</v>
      </c>
      <c r="DH123" s="789"/>
      <c r="DI123" s="789"/>
      <c r="DJ123" s="789"/>
      <c r="DK123" s="790"/>
      <c r="DL123" s="791">
        <v>32584</v>
      </c>
      <c r="DM123" s="789"/>
      <c r="DN123" s="789"/>
      <c r="DO123" s="789"/>
      <c r="DP123" s="790"/>
      <c r="DQ123" s="791">
        <v>26508</v>
      </c>
      <c r="DR123" s="789"/>
      <c r="DS123" s="789"/>
      <c r="DT123" s="789"/>
      <c r="DU123" s="790"/>
      <c r="DV123" s="833">
        <v>1.5</v>
      </c>
      <c r="DW123" s="834"/>
      <c r="DX123" s="834"/>
      <c r="DY123" s="834"/>
      <c r="DZ123" s="835"/>
    </row>
    <row r="124" spans="1:130" s="221" customFormat="1" ht="26.25" customHeight="1" thickBot="1" x14ac:dyDescent="0.25">
      <c r="A124" s="829"/>
      <c r="B124" s="830"/>
      <c r="C124" s="824" t="s">
        <v>467</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399</v>
      </c>
      <c r="AB124" s="789"/>
      <c r="AC124" s="789"/>
      <c r="AD124" s="789"/>
      <c r="AE124" s="790"/>
      <c r="AF124" s="791" t="s">
        <v>399</v>
      </c>
      <c r="AG124" s="789"/>
      <c r="AH124" s="789"/>
      <c r="AI124" s="789"/>
      <c r="AJ124" s="790"/>
      <c r="AK124" s="791" t="s">
        <v>399</v>
      </c>
      <c r="AL124" s="789"/>
      <c r="AM124" s="789"/>
      <c r="AN124" s="789"/>
      <c r="AO124" s="790"/>
      <c r="AP124" s="833" t="s">
        <v>399</v>
      </c>
      <c r="AQ124" s="834"/>
      <c r="AR124" s="834"/>
      <c r="AS124" s="834"/>
      <c r="AT124" s="835"/>
      <c r="AU124" s="836" t="s">
        <v>483</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132</v>
      </c>
      <c r="BR124" s="840"/>
      <c r="BS124" s="840"/>
      <c r="BT124" s="840"/>
      <c r="BU124" s="840"/>
      <c r="BV124" s="840" t="s">
        <v>399</v>
      </c>
      <c r="BW124" s="840"/>
      <c r="BX124" s="840"/>
      <c r="BY124" s="840"/>
      <c r="BZ124" s="840"/>
      <c r="CA124" s="840" t="s">
        <v>399</v>
      </c>
      <c r="CB124" s="840"/>
      <c r="CC124" s="840"/>
      <c r="CD124" s="840"/>
      <c r="CE124" s="840"/>
      <c r="CF124" s="735"/>
      <c r="CG124" s="736"/>
      <c r="CH124" s="736"/>
      <c r="CI124" s="736"/>
      <c r="CJ124" s="871"/>
      <c r="CK124" s="879"/>
      <c r="CL124" s="879"/>
      <c r="CM124" s="879"/>
      <c r="CN124" s="879"/>
      <c r="CO124" s="880"/>
      <c r="CP124" s="844" t="s">
        <v>484</v>
      </c>
      <c r="CQ124" s="845"/>
      <c r="CR124" s="845"/>
      <c r="CS124" s="845"/>
      <c r="CT124" s="845"/>
      <c r="CU124" s="845"/>
      <c r="CV124" s="845"/>
      <c r="CW124" s="845"/>
      <c r="CX124" s="845"/>
      <c r="CY124" s="845"/>
      <c r="CZ124" s="845"/>
      <c r="DA124" s="845"/>
      <c r="DB124" s="845"/>
      <c r="DC124" s="845"/>
      <c r="DD124" s="845"/>
      <c r="DE124" s="845"/>
      <c r="DF124" s="846"/>
      <c r="DG124" s="772" t="s">
        <v>446</v>
      </c>
      <c r="DH124" s="773"/>
      <c r="DI124" s="773"/>
      <c r="DJ124" s="773"/>
      <c r="DK124" s="774"/>
      <c r="DL124" s="775">
        <v>164</v>
      </c>
      <c r="DM124" s="773"/>
      <c r="DN124" s="773"/>
      <c r="DO124" s="773"/>
      <c r="DP124" s="774"/>
      <c r="DQ124" s="775">
        <v>34</v>
      </c>
      <c r="DR124" s="773"/>
      <c r="DS124" s="773"/>
      <c r="DT124" s="773"/>
      <c r="DU124" s="774"/>
      <c r="DV124" s="857">
        <v>0</v>
      </c>
      <c r="DW124" s="858"/>
      <c r="DX124" s="858"/>
      <c r="DY124" s="858"/>
      <c r="DZ124" s="859"/>
    </row>
    <row r="125" spans="1:130" s="221" customFormat="1" ht="26.25" customHeight="1" x14ac:dyDescent="0.2">
      <c r="A125" s="829"/>
      <c r="B125" s="830"/>
      <c r="C125" s="824" t="s">
        <v>469</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132</v>
      </c>
      <c r="AB125" s="789"/>
      <c r="AC125" s="789"/>
      <c r="AD125" s="789"/>
      <c r="AE125" s="790"/>
      <c r="AF125" s="791" t="s">
        <v>446</v>
      </c>
      <c r="AG125" s="789"/>
      <c r="AH125" s="789"/>
      <c r="AI125" s="789"/>
      <c r="AJ125" s="790"/>
      <c r="AK125" s="791" t="s">
        <v>132</v>
      </c>
      <c r="AL125" s="789"/>
      <c r="AM125" s="789"/>
      <c r="AN125" s="789"/>
      <c r="AO125" s="790"/>
      <c r="AP125" s="833" t="s">
        <v>132</v>
      </c>
      <c r="AQ125" s="834"/>
      <c r="AR125" s="834"/>
      <c r="AS125" s="834"/>
      <c r="AT125" s="83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485</v>
      </c>
      <c r="CL125" s="861"/>
      <c r="CM125" s="861"/>
      <c r="CN125" s="861"/>
      <c r="CO125" s="862"/>
      <c r="CP125" s="869" t="s">
        <v>486</v>
      </c>
      <c r="CQ125" s="817"/>
      <c r="CR125" s="817"/>
      <c r="CS125" s="817"/>
      <c r="CT125" s="817"/>
      <c r="CU125" s="817"/>
      <c r="CV125" s="817"/>
      <c r="CW125" s="817"/>
      <c r="CX125" s="817"/>
      <c r="CY125" s="817"/>
      <c r="CZ125" s="817"/>
      <c r="DA125" s="817"/>
      <c r="DB125" s="817"/>
      <c r="DC125" s="817"/>
      <c r="DD125" s="817"/>
      <c r="DE125" s="817"/>
      <c r="DF125" s="818"/>
      <c r="DG125" s="870" t="s">
        <v>132</v>
      </c>
      <c r="DH125" s="851"/>
      <c r="DI125" s="851"/>
      <c r="DJ125" s="851"/>
      <c r="DK125" s="851"/>
      <c r="DL125" s="851" t="s">
        <v>132</v>
      </c>
      <c r="DM125" s="851"/>
      <c r="DN125" s="851"/>
      <c r="DO125" s="851"/>
      <c r="DP125" s="851"/>
      <c r="DQ125" s="851" t="s">
        <v>132</v>
      </c>
      <c r="DR125" s="851"/>
      <c r="DS125" s="851"/>
      <c r="DT125" s="851"/>
      <c r="DU125" s="851"/>
      <c r="DV125" s="852" t="s">
        <v>446</v>
      </c>
      <c r="DW125" s="852"/>
      <c r="DX125" s="852"/>
      <c r="DY125" s="852"/>
      <c r="DZ125" s="853"/>
    </row>
    <row r="126" spans="1:130" s="221" customFormat="1" ht="26.25" customHeight="1" thickBot="1" x14ac:dyDescent="0.25">
      <c r="A126" s="829"/>
      <c r="B126" s="830"/>
      <c r="C126" s="824" t="s">
        <v>471</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132</v>
      </c>
      <c r="AB126" s="789"/>
      <c r="AC126" s="789"/>
      <c r="AD126" s="789"/>
      <c r="AE126" s="790"/>
      <c r="AF126" s="791" t="s">
        <v>446</v>
      </c>
      <c r="AG126" s="789"/>
      <c r="AH126" s="789"/>
      <c r="AI126" s="789"/>
      <c r="AJ126" s="790"/>
      <c r="AK126" s="791" t="s">
        <v>132</v>
      </c>
      <c r="AL126" s="789"/>
      <c r="AM126" s="789"/>
      <c r="AN126" s="789"/>
      <c r="AO126" s="790"/>
      <c r="AP126" s="833" t="s">
        <v>446</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487</v>
      </c>
      <c r="CQ126" s="761"/>
      <c r="CR126" s="761"/>
      <c r="CS126" s="761"/>
      <c r="CT126" s="761"/>
      <c r="CU126" s="761"/>
      <c r="CV126" s="761"/>
      <c r="CW126" s="761"/>
      <c r="CX126" s="761"/>
      <c r="CY126" s="761"/>
      <c r="CZ126" s="761"/>
      <c r="DA126" s="761"/>
      <c r="DB126" s="761"/>
      <c r="DC126" s="761"/>
      <c r="DD126" s="761"/>
      <c r="DE126" s="761"/>
      <c r="DF126" s="762"/>
      <c r="DG126" s="825" t="s">
        <v>132</v>
      </c>
      <c r="DH126" s="826"/>
      <c r="DI126" s="826"/>
      <c r="DJ126" s="826"/>
      <c r="DK126" s="826"/>
      <c r="DL126" s="826" t="s">
        <v>132</v>
      </c>
      <c r="DM126" s="826"/>
      <c r="DN126" s="826"/>
      <c r="DO126" s="826"/>
      <c r="DP126" s="826"/>
      <c r="DQ126" s="826" t="s">
        <v>132</v>
      </c>
      <c r="DR126" s="826"/>
      <c r="DS126" s="826"/>
      <c r="DT126" s="826"/>
      <c r="DU126" s="826"/>
      <c r="DV126" s="803" t="s">
        <v>132</v>
      </c>
      <c r="DW126" s="803"/>
      <c r="DX126" s="803"/>
      <c r="DY126" s="803"/>
      <c r="DZ126" s="804"/>
    </row>
    <row r="127" spans="1:130" s="221" customFormat="1" ht="26.25" customHeight="1" x14ac:dyDescent="0.2">
      <c r="A127" s="831"/>
      <c r="B127" s="832"/>
      <c r="C127" s="847" t="s">
        <v>488</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132</v>
      </c>
      <c r="AB127" s="789"/>
      <c r="AC127" s="789"/>
      <c r="AD127" s="789"/>
      <c r="AE127" s="790"/>
      <c r="AF127" s="791" t="s">
        <v>132</v>
      </c>
      <c r="AG127" s="789"/>
      <c r="AH127" s="789"/>
      <c r="AI127" s="789"/>
      <c r="AJ127" s="790"/>
      <c r="AK127" s="791" t="s">
        <v>132</v>
      </c>
      <c r="AL127" s="789"/>
      <c r="AM127" s="789"/>
      <c r="AN127" s="789"/>
      <c r="AO127" s="790"/>
      <c r="AP127" s="833" t="s">
        <v>132</v>
      </c>
      <c r="AQ127" s="834"/>
      <c r="AR127" s="834"/>
      <c r="AS127" s="834"/>
      <c r="AT127" s="835"/>
      <c r="AU127" s="223"/>
      <c r="AV127" s="223"/>
      <c r="AW127" s="223"/>
      <c r="AX127" s="850" t="s">
        <v>489</v>
      </c>
      <c r="AY127" s="821"/>
      <c r="AZ127" s="821"/>
      <c r="BA127" s="821"/>
      <c r="BB127" s="821"/>
      <c r="BC127" s="821"/>
      <c r="BD127" s="821"/>
      <c r="BE127" s="822"/>
      <c r="BF127" s="820" t="s">
        <v>490</v>
      </c>
      <c r="BG127" s="821"/>
      <c r="BH127" s="821"/>
      <c r="BI127" s="821"/>
      <c r="BJ127" s="821"/>
      <c r="BK127" s="821"/>
      <c r="BL127" s="822"/>
      <c r="BM127" s="820" t="s">
        <v>491</v>
      </c>
      <c r="BN127" s="821"/>
      <c r="BO127" s="821"/>
      <c r="BP127" s="821"/>
      <c r="BQ127" s="821"/>
      <c r="BR127" s="821"/>
      <c r="BS127" s="822"/>
      <c r="BT127" s="820" t="s">
        <v>492</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493</v>
      </c>
      <c r="CQ127" s="761"/>
      <c r="CR127" s="761"/>
      <c r="CS127" s="761"/>
      <c r="CT127" s="761"/>
      <c r="CU127" s="761"/>
      <c r="CV127" s="761"/>
      <c r="CW127" s="761"/>
      <c r="CX127" s="761"/>
      <c r="CY127" s="761"/>
      <c r="CZ127" s="761"/>
      <c r="DA127" s="761"/>
      <c r="DB127" s="761"/>
      <c r="DC127" s="761"/>
      <c r="DD127" s="761"/>
      <c r="DE127" s="761"/>
      <c r="DF127" s="762"/>
      <c r="DG127" s="825" t="s">
        <v>446</v>
      </c>
      <c r="DH127" s="826"/>
      <c r="DI127" s="826"/>
      <c r="DJ127" s="826"/>
      <c r="DK127" s="826"/>
      <c r="DL127" s="826" t="s">
        <v>132</v>
      </c>
      <c r="DM127" s="826"/>
      <c r="DN127" s="826"/>
      <c r="DO127" s="826"/>
      <c r="DP127" s="826"/>
      <c r="DQ127" s="826" t="s">
        <v>446</v>
      </c>
      <c r="DR127" s="826"/>
      <c r="DS127" s="826"/>
      <c r="DT127" s="826"/>
      <c r="DU127" s="826"/>
      <c r="DV127" s="803" t="s">
        <v>446</v>
      </c>
      <c r="DW127" s="803"/>
      <c r="DX127" s="803"/>
      <c r="DY127" s="803"/>
      <c r="DZ127" s="804"/>
    </row>
    <row r="128" spans="1:130" s="221" customFormat="1" ht="26.25" customHeight="1" thickBot="1" x14ac:dyDescent="0.25">
      <c r="A128" s="805" t="s">
        <v>494</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495</v>
      </c>
      <c r="X128" s="807"/>
      <c r="Y128" s="807"/>
      <c r="Z128" s="808"/>
      <c r="AA128" s="809">
        <v>5000</v>
      </c>
      <c r="AB128" s="810"/>
      <c r="AC128" s="810"/>
      <c r="AD128" s="810"/>
      <c r="AE128" s="811"/>
      <c r="AF128" s="812">
        <v>11435</v>
      </c>
      <c r="AG128" s="810"/>
      <c r="AH128" s="810"/>
      <c r="AI128" s="810"/>
      <c r="AJ128" s="811"/>
      <c r="AK128" s="812">
        <v>9435</v>
      </c>
      <c r="AL128" s="810"/>
      <c r="AM128" s="810"/>
      <c r="AN128" s="810"/>
      <c r="AO128" s="811"/>
      <c r="AP128" s="813"/>
      <c r="AQ128" s="814"/>
      <c r="AR128" s="814"/>
      <c r="AS128" s="814"/>
      <c r="AT128" s="815"/>
      <c r="AU128" s="223"/>
      <c r="AV128" s="223"/>
      <c r="AW128" s="223"/>
      <c r="AX128" s="816" t="s">
        <v>496</v>
      </c>
      <c r="AY128" s="817"/>
      <c r="AZ128" s="817"/>
      <c r="BA128" s="817"/>
      <c r="BB128" s="817"/>
      <c r="BC128" s="817"/>
      <c r="BD128" s="817"/>
      <c r="BE128" s="818"/>
      <c r="BF128" s="795" t="s">
        <v>132</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497</v>
      </c>
      <c r="CQ128" s="739"/>
      <c r="CR128" s="739"/>
      <c r="CS128" s="739"/>
      <c r="CT128" s="739"/>
      <c r="CU128" s="739"/>
      <c r="CV128" s="739"/>
      <c r="CW128" s="739"/>
      <c r="CX128" s="739"/>
      <c r="CY128" s="739"/>
      <c r="CZ128" s="739"/>
      <c r="DA128" s="739"/>
      <c r="DB128" s="739"/>
      <c r="DC128" s="739"/>
      <c r="DD128" s="739"/>
      <c r="DE128" s="739"/>
      <c r="DF128" s="740"/>
      <c r="DG128" s="799" t="s">
        <v>498</v>
      </c>
      <c r="DH128" s="800"/>
      <c r="DI128" s="800"/>
      <c r="DJ128" s="800"/>
      <c r="DK128" s="800"/>
      <c r="DL128" s="800" t="s">
        <v>132</v>
      </c>
      <c r="DM128" s="800"/>
      <c r="DN128" s="800"/>
      <c r="DO128" s="800"/>
      <c r="DP128" s="800"/>
      <c r="DQ128" s="800" t="s">
        <v>132</v>
      </c>
      <c r="DR128" s="800"/>
      <c r="DS128" s="800"/>
      <c r="DT128" s="800"/>
      <c r="DU128" s="800"/>
      <c r="DV128" s="801" t="s">
        <v>132</v>
      </c>
      <c r="DW128" s="801"/>
      <c r="DX128" s="801"/>
      <c r="DY128" s="801"/>
      <c r="DZ128" s="802"/>
    </row>
    <row r="129" spans="1:131" s="221" customFormat="1" ht="26.25" customHeight="1" x14ac:dyDescent="0.2">
      <c r="A129" s="783" t="s">
        <v>110</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499</v>
      </c>
      <c r="X129" s="786"/>
      <c r="Y129" s="786"/>
      <c r="Z129" s="787"/>
      <c r="AA129" s="788">
        <v>1953842</v>
      </c>
      <c r="AB129" s="789"/>
      <c r="AC129" s="789"/>
      <c r="AD129" s="789"/>
      <c r="AE129" s="790"/>
      <c r="AF129" s="791">
        <v>2068855</v>
      </c>
      <c r="AG129" s="789"/>
      <c r="AH129" s="789"/>
      <c r="AI129" s="789"/>
      <c r="AJ129" s="790"/>
      <c r="AK129" s="791">
        <v>2291834</v>
      </c>
      <c r="AL129" s="789"/>
      <c r="AM129" s="789"/>
      <c r="AN129" s="789"/>
      <c r="AO129" s="790"/>
      <c r="AP129" s="792"/>
      <c r="AQ129" s="793"/>
      <c r="AR129" s="793"/>
      <c r="AS129" s="793"/>
      <c r="AT129" s="794"/>
      <c r="AU129" s="224"/>
      <c r="AV129" s="224"/>
      <c r="AW129" s="224"/>
      <c r="AX129" s="760" t="s">
        <v>500</v>
      </c>
      <c r="AY129" s="761"/>
      <c r="AZ129" s="761"/>
      <c r="BA129" s="761"/>
      <c r="BB129" s="761"/>
      <c r="BC129" s="761"/>
      <c r="BD129" s="761"/>
      <c r="BE129" s="762"/>
      <c r="BF129" s="779" t="s">
        <v>498</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3" t="s">
        <v>501</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502</v>
      </c>
      <c r="X130" s="786"/>
      <c r="Y130" s="786"/>
      <c r="Z130" s="787"/>
      <c r="AA130" s="788">
        <v>436834</v>
      </c>
      <c r="AB130" s="789"/>
      <c r="AC130" s="789"/>
      <c r="AD130" s="789"/>
      <c r="AE130" s="790"/>
      <c r="AF130" s="791">
        <v>444142</v>
      </c>
      <c r="AG130" s="789"/>
      <c r="AH130" s="789"/>
      <c r="AI130" s="789"/>
      <c r="AJ130" s="790"/>
      <c r="AK130" s="791">
        <v>464211</v>
      </c>
      <c r="AL130" s="789"/>
      <c r="AM130" s="789"/>
      <c r="AN130" s="789"/>
      <c r="AO130" s="790"/>
      <c r="AP130" s="792"/>
      <c r="AQ130" s="793"/>
      <c r="AR130" s="793"/>
      <c r="AS130" s="793"/>
      <c r="AT130" s="794"/>
      <c r="AU130" s="224"/>
      <c r="AV130" s="224"/>
      <c r="AW130" s="224"/>
      <c r="AX130" s="760" t="s">
        <v>503</v>
      </c>
      <c r="AY130" s="761"/>
      <c r="AZ130" s="761"/>
      <c r="BA130" s="761"/>
      <c r="BB130" s="761"/>
      <c r="BC130" s="761"/>
      <c r="BD130" s="761"/>
      <c r="BE130" s="762"/>
      <c r="BF130" s="763">
        <v>6.2</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504</v>
      </c>
      <c r="X131" s="770"/>
      <c r="Y131" s="770"/>
      <c r="Z131" s="771"/>
      <c r="AA131" s="772">
        <v>1517008</v>
      </c>
      <c r="AB131" s="773"/>
      <c r="AC131" s="773"/>
      <c r="AD131" s="773"/>
      <c r="AE131" s="774"/>
      <c r="AF131" s="775">
        <v>1624713</v>
      </c>
      <c r="AG131" s="773"/>
      <c r="AH131" s="773"/>
      <c r="AI131" s="773"/>
      <c r="AJ131" s="774"/>
      <c r="AK131" s="775">
        <v>1827623</v>
      </c>
      <c r="AL131" s="773"/>
      <c r="AM131" s="773"/>
      <c r="AN131" s="773"/>
      <c r="AO131" s="774"/>
      <c r="AP131" s="776"/>
      <c r="AQ131" s="777"/>
      <c r="AR131" s="777"/>
      <c r="AS131" s="777"/>
      <c r="AT131" s="778"/>
      <c r="AU131" s="224"/>
      <c r="AV131" s="224"/>
      <c r="AW131" s="224"/>
      <c r="AX131" s="738" t="s">
        <v>505</v>
      </c>
      <c r="AY131" s="739"/>
      <c r="AZ131" s="739"/>
      <c r="BA131" s="739"/>
      <c r="BB131" s="739"/>
      <c r="BC131" s="739"/>
      <c r="BD131" s="739"/>
      <c r="BE131" s="740"/>
      <c r="BF131" s="741" t="s">
        <v>498</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7" t="s">
        <v>506</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507</v>
      </c>
      <c r="W132" s="751"/>
      <c r="X132" s="751"/>
      <c r="Y132" s="751"/>
      <c r="Z132" s="752"/>
      <c r="AA132" s="753">
        <v>6.4455823570000002</v>
      </c>
      <c r="AB132" s="754"/>
      <c r="AC132" s="754"/>
      <c r="AD132" s="754"/>
      <c r="AE132" s="755"/>
      <c r="AF132" s="756">
        <v>6.0626707609999997</v>
      </c>
      <c r="AG132" s="754"/>
      <c r="AH132" s="754"/>
      <c r="AI132" s="754"/>
      <c r="AJ132" s="755"/>
      <c r="AK132" s="756">
        <v>6.3512004390000003</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508</v>
      </c>
      <c r="W133" s="730"/>
      <c r="X133" s="730"/>
      <c r="Y133" s="730"/>
      <c r="Z133" s="731"/>
      <c r="AA133" s="732">
        <v>5.3</v>
      </c>
      <c r="AB133" s="733"/>
      <c r="AC133" s="733"/>
      <c r="AD133" s="733"/>
      <c r="AE133" s="734"/>
      <c r="AF133" s="732">
        <v>5.9</v>
      </c>
      <c r="AG133" s="733"/>
      <c r="AH133" s="733"/>
      <c r="AI133" s="733"/>
      <c r="AJ133" s="734"/>
      <c r="AK133" s="732">
        <v>6.2</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uF/HhowB7rb95okTwxwuL1YGDzmVg7I0cZpxKAyBZVFKQ5D70+mpddvCmL/062JUryXHFttzcMA6Z/lLoWvplw==" saltValue="nHZdRNeq2TGpduB5H+v6O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509</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AuraLqg4TizQDa4/4UQgWK2+pToH4RyYK6bS5MTpDWMg1DLihRz3/lbDpdoQRUASMcPIyyD3oK8IbIL+Crs+pQ==" saltValue="7L64ECVXWl6H3pcCdIzz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qU3aMyckiSeOmpJTlYASCs+Hn8X10xLvvasaYoP41V1GydLleEAx6kBQIPZ1v8CyYiN6hHjt5HIqY84lQ1jaA==" saltValue="TRcSrcPGg5Jvtm5PjuEZ0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510</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511</v>
      </c>
      <c r="AL6" s="257"/>
      <c r="AM6" s="257"/>
      <c r="AN6" s="257"/>
    </row>
    <row r="7" spans="1:46" ht="13.5" customHeight="1" x14ac:dyDescent="0.2">
      <c r="A7" s="256"/>
      <c r="AK7" s="259"/>
      <c r="AL7" s="260"/>
      <c r="AM7" s="260"/>
      <c r="AN7" s="261"/>
      <c r="AO7" s="1127" t="s">
        <v>512</v>
      </c>
      <c r="AP7" s="262"/>
      <c r="AQ7" s="263" t="s">
        <v>513</v>
      </c>
      <c r="AR7" s="264"/>
    </row>
    <row r="8" spans="1:46" ht="13.2" x14ac:dyDescent="0.2">
      <c r="A8" s="256"/>
      <c r="AK8" s="265"/>
      <c r="AL8" s="266"/>
      <c r="AM8" s="266"/>
      <c r="AN8" s="267"/>
      <c r="AO8" s="1128"/>
      <c r="AP8" s="268" t="s">
        <v>514</v>
      </c>
      <c r="AQ8" s="269" t="s">
        <v>515</v>
      </c>
      <c r="AR8" s="270" t="s">
        <v>516</v>
      </c>
    </row>
    <row r="9" spans="1:46" ht="13.2" x14ac:dyDescent="0.2">
      <c r="A9" s="256"/>
      <c r="AK9" s="1139" t="s">
        <v>517</v>
      </c>
      <c r="AL9" s="1140"/>
      <c r="AM9" s="1140"/>
      <c r="AN9" s="1141"/>
      <c r="AO9" s="271">
        <v>597784</v>
      </c>
      <c r="AP9" s="271">
        <v>249388</v>
      </c>
      <c r="AQ9" s="272">
        <v>194778</v>
      </c>
      <c r="AR9" s="273">
        <v>28</v>
      </c>
    </row>
    <row r="10" spans="1:46" ht="13.5" customHeight="1" x14ac:dyDescent="0.2">
      <c r="A10" s="256"/>
      <c r="AK10" s="1139" t="s">
        <v>518</v>
      </c>
      <c r="AL10" s="1140"/>
      <c r="AM10" s="1140"/>
      <c r="AN10" s="1141"/>
      <c r="AO10" s="274">
        <v>70021</v>
      </c>
      <c r="AP10" s="274">
        <v>29212</v>
      </c>
      <c r="AQ10" s="275">
        <v>26112</v>
      </c>
      <c r="AR10" s="276">
        <v>11.9</v>
      </c>
    </row>
    <row r="11" spans="1:46" ht="13.5" customHeight="1" x14ac:dyDescent="0.2">
      <c r="A11" s="256"/>
      <c r="AK11" s="1139" t="s">
        <v>519</v>
      </c>
      <c r="AL11" s="1140"/>
      <c r="AM11" s="1140"/>
      <c r="AN11" s="1141"/>
      <c r="AO11" s="274" t="s">
        <v>520</v>
      </c>
      <c r="AP11" s="274" t="s">
        <v>520</v>
      </c>
      <c r="AQ11" s="275">
        <v>390</v>
      </c>
      <c r="AR11" s="276" t="s">
        <v>520</v>
      </c>
    </row>
    <row r="12" spans="1:46" ht="13.5" customHeight="1" x14ac:dyDescent="0.2">
      <c r="A12" s="256"/>
      <c r="AK12" s="1139" t="s">
        <v>521</v>
      </c>
      <c r="AL12" s="1140"/>
      <c r="AM12" s="1140"/>
      <c r="AN12" s="1141"/>
      <c r="AO12" s="274" t="s">
        <v>520</v>
      </c>
      <c r="AP12" s="274" t="s">
        <v>520</v>
      </c>
      <c r="AQ12" s="275" t="s">
        <v>520</v>
      </c>
      <c r="AR12" s="276" t="s">
        <v>520</v>
      </c>
    </row>
    <row r="13" spans="1:46" ht="13.5" customHeight="1" x14ac:dyDescent="0.2">
      <c r="A13" s="256"/>
      <c r="AK13" s="1139" t="s">
        <v>522</v>
      </c>
      <c r="AL13" s="1140"/>
      <c r="AM13" s="1140"/>
      <c r="AN13" s="1141"/>
      <c r="AO13" s="274">
        <v>5777</v>
      </c>
      <c r="AP13" s="274">
        <v>2410</v>
      </c>
      <c r="AQ13" s="275">
        <v>7005</v>
      </c>
      <c r="AR13" s="276">
        <v>-65.599999999999994</v>
      </c>
    </row>
    <row r="14" spans="1:46" ht="13.5" customHeight="1" x14ac:dyDescent="0.2">
      <c r="A14" s="256"/>
      <c r="AK14" s="1139" t="s">
        <v>523</v>
      </c>
      <c r="AL14" s="1140"/>
      <c r="AM14" s="1140"/>
      <c r="AN14" s="1141"/>
      <c r="AO14" s="274">
        <v>8793</v>
      </c>
      <c r="AP14" s="274">
        <v>3668</v>
      </c>
      <c r="AQ14" s="275">
        <v>3736</v>
      </c>
      <c r="AR14" s="276">
        <v>-1.8</v>
      </c>
    </row>
    <row r="15" spans="1:46" ht="13.5" customHeight="1" x14ac:dyDescent="0.2">
      <c r="A15" s="256"/>
      <c r="AK15" s="1142" t="s">
        <v>524</v>
      </c>
      <c r="AL15" s="1143"/>
      <c r="AM15" s="1143"/>
      <c r="AN15" s="1144"/>
      <c r="AO15" s="274">
        <v>-50874</v>
      </c>
      <c r="AP15" s="274">
        <v>-21224</v>
      </c>
      <c r="AQ15" s="275">
        <v>-14789</v>
      </c>
      <c r="AR15" s="276">
        <v>43.5</v>
      </c>
    </row>
    <row r="16" spans="1:46" ht="13.2" x14ac:dyDescent="0.2">
      <c r="A16" s="256"/>
      <c r="AK16" s="1142" t="s">
        <v>192</v>
      </c>
      <c r="AL16" s="1143"/>
      <c r="AM16" s="1143"/>
      <c r="AN16" s="1144"/>
      <c r="AO16" s="274">
        <v>631501</v>
      </c>
      <c r="AP16" s="274">
        <v>263455</v>
      </c>
      <c r="AQ16" s="275">
        <v>217232</v>
      </c>
      <c r="AR16" s="276">
        <v>21.3</v>
      </c>
    </row>
    <row r="17" spans="1:46" ht="13.2" x14ac:dyDescent="0.2">
      <c r="A17" s="256"/>
    </row>
    <row r="18" spans="1:46" ht="13.2" x14ac:dyDescent="0.2">
      <c r="A18" s="256"/>
      <c r="AQ18" s="277"/>
      <c r="AR18" s="277"/>
    </row>
    <row r="19" spans="1:46" ht="13.2" x14ac:dyDescent="0.2">
      <c r="A19" s="256"/>
      <c r="AK19" s="252" t="s">
        <v>525</v>
      </c>
    </row>
    <row r="20" spans="1:46" ht="13.2" x14ac:dyDescent="0.2">
      <c r="A20" s="256"/>
      <c r="AK20" s="278"/>
      <c r="AL20" s="279"/>
      <c r="AM20" s="279"/>
      <c r="AN20" s="280"/>
      <c r="AO20" s="281" t="s">
        <v>526</v>
      </c>
      <c r="AP20" s="282" t="s">
        <v>527</v>
      </c>
      <c r="AQ20" s="283" t="s">
        <v>528</v>
      </c>
      <c r="AR20" s="284"/>
    </row>
    <row r="21" spans="1:46" s="257" customFormat="1" ht="13.2" x14ac:dyDescent="0.2">
      <c r="A21" s="285"/>
      <c r="AK21" s="1145" t="s">
        <v>529</v>
      </c>
      <c r="AL21" s="1146"/>
      <c r="AM21" s="1146"/>
      <c r="AN21" s="1147"/>
      <c r="AO21" s="286">
        <v>26.28</v>
      </c>
      <c r="AP21" s="287">
        <v>19.260000000000002</v>
      </c>
      <c r="AQ21" s="288">
        <v>7.02</v>
      </c>
      <c r="AS21" s="289"/>
      <c r="AT21" s="285"/>
    </row>
    <row r="22" spans="1:46" s="257" customFormat="1" ht="13.2" x14ac:dyDescent="0.2">
      <c r="A22" s="285"/>
      <c r="AK22" s="1145" t="s">
        <v>530</v>
      </c>
      <c r="AL22" s="1146"/>
      <c r="AM22" s="1146"/>
      <c r="AN22" s="1147"/>
      <c r="AO22" s="290">
        <v>89.2</v>
      </c>
      <c r="AP22" s="291">
        <v>95.2</v>
      </c>
      <c r="AQ22" s="292">
        <v>-6</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38" t="s">
        <v>531</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ht="13.2" x14ac:dyDescent="0.2">
      <c r="A27" s="297"/>
      <c r="AS27" s="252"/>
      <c r="AT27" s="252"/>
    </row>
    <row r="28" spans="1:46" ht="16.2" x14ac:dyDescent="0.2">
      <c r="A28" s="253" t="s">
        <v>532</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533</v>
      </c>
      <c r="AL29" s="257"/>
      <c r="AM29" s="257"/>
      <c r="AN29" s="257"/>
      <c r="AS29" s="299"/>
    </row>
    <row r="30" spans="1:46" ht="13.5" customHeight="1" x14ac:dyDescent="0.2">
      <c r="A30" s="256"/>
      <c r="AK30" s="259"/>
      <c r="AL30" s="260"/>
      <c r="AM30" s="260"/>
      <c r="AN30" s="261"/>
      <c r="AO30" s="1127" t="s">
        <v>512</v>
      </c>
      <c r="AP30" s="262"/>
      <c r="AQ30" s="263" t="s">
        <v>513</v>
      </c>
      <c r="AR30" s="264"/>
    </row>
    <row r="31" spans="1:46" ht="13.2" x14ac:dyDescent="0.2">
      <c r="A31" s="256"/>
      <c r="AK31" s="265"/>
      <c r="AL31" s="266"/>
      <c r="AM31" s="266"/>
      <c r="AN31" s="267"/>
      <c r="AO31" s="1128"/>
      <c r="AP31" s="268" t="s">
        <v>514</v>
      </c>
      <c r="AQ31" s="269" t="s">
        <v>515</v>
      </c>
      <c r="AR31" s="270" t="s">
        <v>516</v>
      </c>
    </row>
    <row r="32" spans="1:46" ht="27" customHeight="1" x14ac:dyDescent="0.2">
      <c r="A32" s="256"/>
      <c r="AK32" s="1129" t="s">
        <v>534</v>
      </c>
      <c r="AL32" s="1130"/>
      <c r="AM32" s="1130"/>
      <c r="AN32" s="1131"/>
      <c r="AO32" s="300">
        <v>432885</v>
      </c>
      <c r="AP32" s="300">
        <v>180594</v>
      </c>
      <c r="AQ32" s="301">
        <v>113550</v>
      </c>
      <c r="AR32" s="302">
        <v>59</v>
      </c>
    </row>
    <row r="33" spans="1:46" ht="13.5" customHeight="1" x14ac:dyDescent="0.2">
      <c r="A33" s="256"/>
      <c r="AK33" s="1129" t="s">
        <v>535</v>
      </c>
      <c r="AL33" s="1130"/>
      <c r="AM33" s="1130"/>
      <c r="AN33" s="1131"/>
      <c r="AO33" s="300" t="s">
        <v>520</v>
      </c>
      <c r="AP33" s="300" t="s">
        <v>520</v>
      </c>
      <c r="AQ33" s="301" t="s">
        <v>520</v>
      </c>
      <c r="AR33" s="302" t="s">
        <v>520</v>
      </c>
    </row>
    <row r="34" spans="1:46" ht="27" customHeight="1" x14ac:dyDescent="0.2">
      <c r="A34" s="256"/>
      <c r="AK34" s="1129" t="s">
        <v>536</v>
      </c>
      <c r="AL34" s="1130"/>
      <c r="AM34" s="1130"/>
      <c r="AN34" s="1131"/>
      <c r="AO34" s="300" t="s">
        <v>520</v>
      </c>
      <c r="AP34" s="300" t="s">
        <v>520</v>
      </c>
      <c r="AQ34" s="301" t="s">
        <v>520</v>
      </c>
      <c r="AR34" s="302" t="s">
        <v>520</v>
      </c>
    </row>
    <row r="35" spans="1:46" ht="27" customHeight="1" x14ac:dyDescent="0.2">
      <c r="A35" s="256"/>
      <c r="AK35" s="1129" t="s">
        <v>537</v>
      </c>
      <c r="AL35" s="1130"/>
      <c r="AM35" s="1130"/>
      <c r="AN35" s="1131"/>
      <c r="AO35" s="300">
        <v>144284</v>
      </c>
      <c r="AP35" s="300">
        <v>60194</v>
      </c>
      <c r="AQ35" s="301">
        <v>31148</v>
      </c>
      <c r="AR35" s="302">
        <v>93.3</v>
      </c>
    </row>
    <row r="36" spans="1:46" ht="27" customHeight="1" x14ac:dyDescent="0.2">
      <c r="A36" s="256"/>
      <c r="AK36" s="1129" t="s">
        <v>538</v>
      </c>
      <c r="AL36" s="1130"/>
      <c r="AM36" s="1130"/>
      <c r="AN36" s="1131"/>
      <c r="AO36" s="300">
        <v>12553</v>
      </c>
      <c r="AP36" s="300">
        <v>5237</v>
      </c>
      <c r="AQ36" s="301">
        <v>2793</v>
      </c>
      <c r="AR36" s="302">
        <v>87.5</v>
      </c>
    </row>
    <row r="37" spans="1:46" ht="13.5" customHeight="1" x14ac:dyDescent="0.2">
      <c r="A37" s="256"/>
      <c r="AK37" s="1129" t="s">
        <v>539</v>
      </c>
      <c r="AL37" s="1130"/>
      <c r="AM37" s="1130"/>
      <c r="AN37" s="1131"/>
      <c r="AO37" s="300" t="s">
        <v>520</v>
      </c>
      <c r="AP37" s="300" t="s">
        <v>520</v>
      </c>
      <c r="AQ37" s="301">
        <v>608</v>
      </c>
      <c r="AR37" s="302" t="s">
        <v>520</v>
      </c>
    </row>
    <row r="38" spans="1:46" ht="27" customHeight="1" x14ac:dyDescent="0.2">
      <c r="A38" s="256"/>
      <c r="AK38" s="1132" t="s">
        <v>540</v>
      </c>
      <c r="AL38" s="1133"/>
      <c r="AM38" s="1133"/>
      <c r="AN38" s="1134"/>
      <c r="AO38" s="303" t="s">
        <v>520</v>
      </c>
      <c r="AP38" s="303" t="s">
        <v>520</v>
      </c>
      <c r="AQ38" s="304">
        <v>12</v>
      </c>
      <c r="AR38" s="292" t="s">
        <v>520</v>
      </c>
      <c r="AS38" s="299"/>
    </row>
    <row r="39" spans="1:46" ht="13.2" x14ac:dyDescent="0.2">
      <c r="A39" s="256"/>
      <c r="AK39" s="1132" t="s">
        <v>541</v>
      </c>
      <c r="AL39" s="1133"/>
      <c r="AM39" s="1133"/>
      <c r="AN39" s="1134"/>
      <c r="AO39" s="300">
        <v>-9435</v>
      </c>
      <c r="AP39" s="300">
        <v>-3936</v>
      </c>
      <c r="AQ39" s="301">
        <v>-2283</v>
      </c>
      <c r="AR39" s="302">
        <v>72.400000000000006</v>
      </c>
      <c r="AS39" s="299"/>
    </row>
    <row r="40" spans="1:46" ht="27" customHeight="1" x14ac:dyDescent="0.2">
      <c r="A40" s="256"/>
      <c r="AK40" s="1129" t="s">
        <v>542</v>
      </c>
      <c r="AL40" s="1130"/>
      <c r="AM40" s="1130"/>
      <c r="AN40" s="1131"/>
      <c r="AO40" s="300">
        <v>-464211</v>
      </c>
      <c r="AP40" s="300">
        <v>-193663</v>
      </c>
      <c r="AQ40" s="301">
        <v>-109335</v>
      </c>
      <c r="AR40" s="302">
        <v>77.099999999999994</v>
      </c>
      <c r="AS40" s="299"/>
    </row>
    <row r="41" spans="1:46" ht="13.2" x14ac:dyDescent="0.2">
      <c r="A41" s="256"/>
      <c r="AK41" s="1135" t="s">
        <v>303</v>
      </c>
      <c r="AL41" s="1136"/>
      <c r="AM41" s="1136"/>
      <c r="AN41" s="1137"/>
      <c r="AO41" s="300">
        <v>116076</v>
      </c>
      <c r="AP41" s="300">
        <v>48426</v>
      </c>
      <c r="AQ41" s="301">
        <v>36494</v>
      </c>
      <c r="AR41" s="302">
        <v>32.700000000000003</v>
      </c>
      <c r="AS41" s="299"/>
    </row>
    <row r="42" spans="1:46" ht="13.2" x14ac:dyDescent="0.2">
      <c r="A42" s="256"/>
      <c r="AK42" s="305" t="s">
        <v>543</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544</v>
      </c>
    </row>
    <row r="48" spans="1:46" ht="13.2" x14ac:dyDescent="0.2">
      <c r="A48" s="256"/>
      <c r="AK48" s="310" t="s">
        <v>545</v>
      </c>
      <c r="AL48" s="310"/>
      <c r="AM48" s="310"/>
      <c r="AN48" s="310"/>
      <c r="AO48" s="310"/>
      <c r="AP48" s="310"/>
      <c r="AQ48" s="311"/>
      <c r="AR48" s="310"/>
    </row>
    <row r="49" spans="1:44" ht="13.5" customHeight="1" x14ac:dyDescent="0.2">
      <c r="A49" s="256"/>
      <c r="AK49" s="312"/>
      <c r="AL49" s="313"/>
      <c r="AM49" s="1122" t="s">
        <v>512</v>
      </c>
      <c r="AN49" s="1124" t="s">
        <v>546</v>
      </c>
      <c r="AO49" s="1125"/>
      <c r="AP49" s="1125"/>
      <c r="AQ49" s="1125"/>
      <c r="AR49" s="1126"/>
    </row>
    <row r="50" spans="1:44" ht="13.2" x14ac:dyDescent="0.2">
      <c r="A50" s="256"/>
      <c r="AK50" s="314"/>
      <c r="AL50" s="315"/>
      <c r="AM50" s="1123"/>
      <c r="AN50" s="316" t="s">
        <v>547</v>
      </c>
      <c r="AO50" s="317" t="s">
        <v>548</v>
      </c>
      <c r="AP50" s="318" t="s">
        <v>549</v>
      </c>
      <c r="AQ50" s="319" t="s">
        <v>550</v>
      </c>
      <c r="AR50" s="320" t="s">
        <v>551</v>
      </c>
    </row>
    <row r="51" spans="1:44" ht="13.2" x14ac:dyDescent="0.2">
      <c r="A51" s="256"/>
      <c r="AK51" s="312" t="s">
        <v>552</v>
      </c>
      <c r="AL51" s="313"/>
      <c r="AM51" s="321">
        <v>816543</v>
      </c>
      <c r="AN51" s="322">
        <v>308013</v>
      </c>
      <c r="AO51" s="323">
        <v>54.9</v>
      </c>
      <c r="AP51" s="324">
        <v>267911</v>
      </c>
      <c r="AQ51" s="325">
        <v>12.6</v>
      </c>
      <c r="AR51" s="326">
        <v>42.3</v>
      </c>
    </row>
    <row r="52" spans="1:44" ht="13.2" x14ac:dyDescent="0.2">
      <c r="A52" s="256"/>
      <c r="AK52" s="327"/>
      <c r="AL52" s="328" t="s">
        <v>553</v>
      </c>
      <c r="AM52" s="329">
        <v>540176</v>
      </c>
      <c r="AN52" s="330">
        <v>203763</v>
      </c>
      <c r="AO52" s="331">
        <v>47.4</v>
      </c>
      <c r="AP52" s="332">
        <v>106425</v>
      </c>
      <c r="AQ52" s="333">
        <v>-3.6</v>
      </c>
      <c r="AR52" s="334">
        <v>51</v>
      </c>
    </row>
    <row r="53" spans="1:44" ht="13.2" x14ac:dyDescent="0.2">
      <c r="A53" s="256"/>
      <c r="AK53" s="312" t="s">
        <v>554</v>
      </c>
      <c r="AL53" s="313"/>
      <c r="AM53" s="321">
        <v>671685</v>
      </c>
      <c r="AN53" s="322">
        <v>259138</v>
      </c>
      <c r="AO53" s="323">
        <v>-15.9</v>
      </c>
      <c r="AP53" s="324">
        <v>228215</v>
      </c>
      <c r="AQ53" s="325">
        <v>-14.8</v>
      </c>
      <c r="AR53" s="326">
        <v>-1.1000000000000001</v>
      </c>
    </row>
    <row r="54" spans="1:44" ht="13.2" x14ac:dyDescent="0.2">
      <c r="A54" s="256"/>
      <c r="AK54" s="327"/>
      <c r="AL54" s="328" t="s">
        <v>553</v>
      </c>
      <c r="AM54" s="329">
        <v>377477</v>
      </c>
      <c r="AN54" s="330">
        <v>145632</v>
      </c>
      <c r="AO54" s="331">
        <v>-28.5</v>
      </c>
      <c r="AP54" s="332">
        <v>117571</v>
      </c>
      <c r="AQ54" s="333">
        <v>10.5</v>
      </c>
      <c r="AR54" s="334">
        <v>-39</v>
      </c>
    </row>
    <row r="55" spans="1:44" ht="13.2" x14ac:dyDescent="0.2">
      <c r="A55" s="256"/>
      <c r="AK55" s="312" t="s">
        <v>555</v>
      </c>
      <c r="AL55" s="313"/>
      <c r="AM55" s="321">
        <v>699432</v>
      </c>
      <c r="AN55" s="322">
        <v>276674</v>
      </c>
      <c r="AO55" s="323">
        <v>6.8</v>
      </c>
      <c r="AP55" s="324">
        <v>264232</v>
      </c>
      <c r="AQ55" s="325">
        <v>15.8</v>
      </c>
      <c r="AR55" s="326">
        <v>-9</v>
      </c>
    </row>
    <row r="56" spans="1:44" ht="13.2" x14ac:dyDescent="0.2">
      <c r="A56" s="256"/>
      <c r="AK56" s="327"/>
      <c r="AL56" s="328" t="s">
        <v>553</v>
      </c>
      <c r="AM56" s="329">
        <v>480812</v>
      </c>
      <c r="AN56" s="330">
        <v>190195</v>
      </c>
      <c r="AO56" s="331">
        <v>30.6</v>
      </c>
      <c r="AP56" s="332">
        <v>133959</v>
      </c>
      <c r="AQ56" s="333">
        <v>13.9</v>
      </c>
      <c r="AR56" s="334">
        <v>16.7</v>
      </c>
    </row>
    <row r="57" spans="1:44" ht="13.2" x14ac:dyDescent="0.2">
      <c r="A57" s="256"/>
      <c r="AK57" s="312" t="s">
        <v>556</v>
      </c>
      <c r="AL57" s="313"/>
      <c r="AM57" s="321">
        <v>814508</v>
      </c>
      <c r="AN57" s="322">
        <v>331505</v>
      </c>
      <c r="AO57" s="323">
        <v>19.8</v>
      </c>
      <c r="AP57" s="324">
        <v>263613</v>
      </c>
      <c r="AQ57" s="325">
        <v>-0.2</v>
      </c>
      <c r="AR57" s="326">
        <v>20</v>
      </c>
    </row>
    <row r="58" spans="1:44" ht="13.2" x14ac:dyDescent="0.2">
      <c r="A58" s="256"/>
      <c r="AK58" s="327"/>
      <c r="AL58" s="328" t="s">
        <v>553</v>
      </c>
      <c r="AM58" s="329">
        <v>517837</v>
      </c>
      <c r="AN58" s="330">
        <v>210760</v>
      </c>
      <c r="AO58" s="331">
        <v>10.8</v>
      </c>
      <c r="AP58" s="332">
        <v>128823</v>
      </c>
      <c r="AQ58" s="333">
        <v>-3.8</v>
      </c>
      <c r="AR58" s="334">
        <v>14.6</v>
      </c>
    </row>
    <row r="59" spans="1:44" ht="13.2" x14ac:dyDescent="0.2">
      <c r="A59" s="256"/>
      <c r="AK59" s="312" t="s">
        <v>557</v>
      </c>
      <c r="AL59" s="313"/>
      <c r="AM59" s="321">
        <v>492764</v>
      </c>
      <c r="AN59" s="322">
        <v>205575</v>
      </c>
      <c r="AO59" s="323">
        <v>-38</v>
      </c>
      <c r="AP59" s="324">
        <v>330026</v>
      </c>
      <c r="AQ59" s="325">
        <v>25.2</v>
      </c>
      <c r="AR59" s="326">
        <v>-63.2</v>
      </c>
    </row>
    <row r="60" spans="1:44" ht="13.2" x14ac:dyDescent="0.2">
      <c r="A60" s="256"/>
      <c r="AK60" s="327"/>
      <c r="AL60" s="328" t="s">
        <v>553</v>
      </c>
      <c r="AM60" s="329">
        <v>212501</v>
      </c>
      <c r="AN60" s="330">
        <v>88653</v>
      </c>
      <c r="AO60" s="331">
        <v>-57.9</v>
      </c>
      <c r="AP60" s="332">
        <v>141075</v>
      </c>
      <c r="AQ60" s="333">
        <v>9.5</v>
      </c>
      <c r="AR60" s="334">
        <v>-67.400000000000006</v>
      </c>
    </row>
    <row r="61" spans="1:44" ht="13.2" x14ac:dyDescent="0.2">
      <c r="A61" s="256"/>
      <c r="AK61" s="312" t="s">
        <v>558</v>
      </c>
      <c r="AL61" s="335"/>
      <c r="AM61" s="321">
        <v>698986</v>
      </c>
      <c r="AN61" s="322">
        <v>276181</v>
      </c>
      <c r="AO61" s="323">
        <v>5.5</v>
      </c>
      <c r="AP61" s="324">
        <v>270799</v>
      </c>
      <c r="AQ61" s="336">
        <v>7.7</v>
      </c>
      <c r="AR61" s="326">
        <v>-2.2000000000000002</v>
      </c>
    </row>
    <row r="62" spans="1:44" ht="13.2" x14ac:dyDescent="0.2">
      <c r="A62" s="256"/>
      <c r="AK62" s="327"/>
      <c r="AL62" s="328" t="s">
        <v>553</v>
      </c>
      <c r="AM62" s="329">
        <v>425761</v>
      </c>
      <c r="AN62" s="330">
        <v>167801</v>
      </c>
      <c r="AO62" s="331">
        <v>0.5</v>
      </c>
      <c r="AP62" s="332">
        <v>125571</v>
      </c>
      <c r="AQ62" s="333">
        <v>5.3</v>
      </c>
      <c r="AR62" s="334">
        <v>-4.8</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AEkY41I3W7F2of6pbmwubiZK+hRqZKTJeiYaVsetBYW43jvxrtKcenRsU1E+jjdbcxGjEtNq5rneMYASW95Kgg==" saltValue="TkdQ6tOaUro8L3N8WHju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560</v>
      </c>
    </row>
    <row r="121" spans="125:125" ht="13.5" hidden="1" customHeight="1" x14ac:dyDescent="0.2">
      <c r="DU121" s="250"/>
    </row>
  </sheetData>
  <sheetProtection algorithmName="SHA-512" hashValue="dyOmicpaj4C946RxbbF6haEVlCX3UQOrMKP5Ju160pqIH2+BNHqpmUOvS9W9BtL1erawMwQ/lqAtjNw6+wZXqw==" saltValue="vPvGtY8lOFvmQyEtQiQy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561</v>
      </c>
    </row>
  </sheetData>
  <sheetProtection algorithmName="SHA-512" hashValue="nihSKJzICOg2KLs48ni78Qx8+5x/k0U5FaxnD1WzR5TKYfTVVqEXxD9jYrigU0J0PQjPmJrlHtU9NZ0FTzi61Q==" saltValue="XMRUeH5Tfc18S4WQY+Rk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48" t="s">
        <v>3</v>
      </c>
      <c r="D47" s="1148"/>
      <c r="E47" s="1149"/>
      <c r="F47" s="11">
        <v>75.94</v>
      </c>
      <c r="G47" s="12">
        <v>67.2</v>
      </c>
      <c r="H47" s="12">
        <v>68.260000000000005</v>
      </c>
      <c r="I47" s="12">
        <v>65.02</v>
      </c>
      <c r="J47" s="13">
        <v>59.19</v>
      </c>
    </row>
    <row r="48" spans="2:10" ht="57.75" customHeight="1" x14ac:dyDescent="0.2">
      <c r="B48" s="14"/>
      <c r="C48" s="1150" t="s">
        <v>4</v>
      </c>
      <c r="D48" s="1150"/>
      <c r="E48" s="1151"/>
      <c r="F48" s="15">
        <v>14.29</v>
      </c>
      <c r="G48" s="16">
        <v>11.01</v>
      </c>
      <c r="H48" s="16">
        <v>17.690000000000001</v>
      </c>
      <c r="I48" s="16">
        <v>18.97</v>
      </c>
      <c r="J48" s="17">
        <v>25.24</v>
      </c>
    </row>
    <row r="49" spans="2:10" ht="57.75" customHeight="1" thickBot="1" x14ac:dyDescent="0.25">
      <c r="B49" s="18"/>
      <c r="C49" s="1152" t="s">
        <v>5</v>
      </c>
      <c r="D49" s="1152"/>
      <c r="E49" s="1153"/>
      <c r="F49" s="19" t="s">
        <v>567</v>
      </c>
      <c r="G49" s="20" t="s">
        <v>568</v>
      </c>
      <c r="H49" s="20">
        <v>7.34</v>
      </c>
      <c r="I49" s="20">
        <v>2.82</v>
      </c>
      <c r="J49" s="21">
        <v>8.61</v>
      </c>
    </row>
    <row r="50" spans="2:10" ht="13.2" x14ac:dyDescent="0.2"/>
  </sheetData>
  <sheetProtection algorithmName="SHA-512" hashValue="AUpUlWVVS1Vbryy0bI8qgoCcj+aF+1M4xLZBStv3JJutF1iSnj/ca2ZWyDQoL3Y9UNdgsHEmkYyF3/V7eamwwA==" saltValue="tYJfZRQwxkMrQ8CkWPFl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2023-11-20T05:42:48Z</cp:lastPrinted>
  <dcterms:created xsi:type="dcterms:W3CDTF">2023-02-20T05:08:54Z</dcterms:created>
  <dcterms:modified xsi:type="dcterms:W3CDTF">2023-11-21T07:39:53Z</dcterms:modified>
  <cp:category/>
</cp:coreProperties>
</file>