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inamiechizen-my.sharepoint.com/personal/soumu_town_minamiechizen_lg_jp/Documents/財政OneDrive/財政共有G/★7000 決算統計関係/令和4年度決算統計関係/800 財政状況資料集/1回目（240314〆）/04.修正/"/>
    </mc:Choice>
  </mc:AlternateContent>
  <xr:revisionPtr revIDLastSave="11" documentId="13_ncr:1_{8590176A-8122-41FA-8C45-9A835580F438}" xr6:coauthVersionLast="47" xr6:coauthVersionMax="47" xr10:uidLastSave="{F5F7FCD4-321A-4210-B3D3-5B9D0830B69E}"/>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AM35" i="10"/>
  <c r="CO34" i="10"/>
  <c r="CO35" i="10" s="1"/>
  <c r="CO36" i="10" s="1"/>
  <c r="BW34" i="10"/>
  <c r="BW35" i="10" s="1"/>
  <c r="BW36" i="10" s="1"/>
  <c r="BW37" i="10" s="1"/>
  <c r="BW38" i="10" s="1"/>
  <c r="BW39" i="10" s="1"/>
  <c r="BW40" i="10" s="1"/>
  <c r="BW41" i="10" s="1"/>
  <c r="BW42" i="10" s="1"/>
  <c r="BW43" i="10" s="1"/>
  <c r="C34" i="10"/>
  <c r="C35" i="10" l="1"/>
  <c r="C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<sst xmlns="http://schemas.openxmlformats.org/spreadsheetml/2006/main" count="1109" uniqueCount="614">
  <si>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</si>
  <si>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</si>
  <si>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</si>
  <si>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</si>
  <si>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</si>
  <si>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</si>
  <si>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</si>
  <si>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</si>
  <si>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</si>
  <si>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</si>
  <si>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</si>
  <si>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</si>
  <si>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</si>
  <si>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</si>
  <si>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</si>
  <si>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</si>
  <si>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</si>
  <si>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</si>
  <si>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</si>
  <si>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</si>
  <si>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</si>
  <si>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</si>
  <si>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</si>
  <si>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</si>
  <si>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</si>
  <si>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</si>
  <si>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</si>
  <si>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</si>
  <si>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</si>
  <si>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</si>
  <si>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</si>
  <si>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</si>
  <si>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</si>
  <si>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</si>
  <si>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</si>
  <si>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</si>
  <si>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</si>
  <si>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</si>
  <si>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</si>
  <si>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</si>
  <si>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</si>
  <si>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</si>
  <si>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</si>
  <si>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</si>
  <si>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</si>
  <si>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</si>
  <si>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</si>
  <si>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</si>
  <si>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</si>
  <si>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</si>
  <si>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</si>
  <si>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</si>
  <si>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</si>
  <si>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</si>
  <si>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</si>
  <si>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</si>
  <si>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</si>
  <si>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</si>
  <si>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</si>
  <si>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</si>
  <si>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</si>
  <si>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</si>
  <si>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</si>
  <si>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</si>
  <si>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</si>
  <si>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</si>
  <si>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</si>
  <si>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</si>
  <si>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</si>
  <si>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</si>
  <si>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</si>
  <si>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</si>
  <si>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</si>
  <si>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</si>
  <si>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</si>
  <si>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</si>
  <si>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</si>
  <si>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</si>
  <si>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</si>
  <si>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</si>
  <si>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</si>
  <si>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</si>
  <si>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</si>
  <si>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</si>
  <si>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</si>
  <si>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</si>
  <si>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</si>
  <si>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</si>
  <si>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</si>
  <si>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</si>
  <si>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</si>
  <si>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</si>
  <si>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</si>
  <si>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</si>
  <si>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</si>
  <si>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</si>
  <si>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</si>
  <si>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</si>
  <si>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</si>
  <si>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</si>
  <si>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</si>
  <si>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</si>
  <si>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</si>
  <si>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</si>
  <si>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</si>
  <si>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</si>
  <si>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</si>
  <si>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</si>
  <si>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</si>
  <si>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</si>
  <si>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</si>
  <si>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</si>
  <si>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</si>
  <si>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</si>
  <si>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</si>
  <si>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</si>
  <si>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</si>
  <si>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</si>
  <si>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</si>
  <si>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</si>
  <si>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</si>
  <si>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</si>
  <si>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</si>
  <si>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</si>
  <si>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</si>
  <si>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</si>
  <si>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</si>
  <si>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</si>
  <si>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</si>
  <si>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</si>
  <si>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</si>
  <si>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</si>
  <si>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</si>
  <si>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</si>
  <si>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</si>
  <si>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</si>
  <si>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</si>
  <si>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</si>
  <si>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</si>
  <si>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</si>
  <si>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</si>
  <si>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</si>
  <si>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</si>
  <si>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</si>
  <si>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</si>
  <si>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</si>
  <si>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</si>
  <si>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</si>
  <si>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</si>
  <si>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</si>
  <si>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</si>
  <si>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</si>
  <si>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</si>
  <si>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</si>
  <si>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</si>
  <si>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</si>
  <si>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</si>
  <si>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</si>
  <si>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</si>
  <si>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</si>
  <si>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</si>
  <si>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</si>
  <si>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</si>
  <si>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</si>
  <si>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</si>
  <si>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</si>
  <si>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</si>
  <si>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</si>
  <si>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</si>
  <si>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</si>
  <si>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</si>
  <si>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</si>
  <si>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</si>
  <si>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</si>
  <si>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</si>
  <si>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</si>
  <si>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</si>
  <si>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</si>
  <si>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</si>
  <si>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</si>
  <si>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</si>
  <si>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</si>
  <si>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</si>
  <si>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</si>
  <si>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</si>
  <si>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</si>
  <si>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</si>
  <si>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</si>
  <si>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</si>
  <si>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</si>
  <si>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</si>
  <si>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</si>
  <si>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</si>
  <si>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</si>
  <si>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</si>
  <si>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</si>
  <si>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</si>
  <si>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</si>
  <si>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</si>
  <si>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</si>
  <si>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</si>
  <si>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</si>
  <si>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</si>
  <si>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</si>
  <si>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</si>
  <si>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</si>
  <si>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</si>
  <si>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</si>
  <si>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</si>
  <si>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</si>
  <si>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</si>
  <si>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</si>
  <si>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</si>
  <si>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</si>
  <si>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</si>
  <si>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</si>
  <si>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</si>
  <si>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</si>
  <si>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福井県南越前町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</si>
  <si>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</si>
  <si>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</si>
  <si>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</si>
  <si>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</si>
  <si>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</si>
  <si>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</si>
  <si>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</si>
  <si>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</si>
  <si>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</si>
  <si>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</si>
  <si>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</si>
  <si>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</si>
  <si>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</si>
  <si>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</si>
  <si>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</si>
  <si>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</si>
  <si>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</si>
  <si>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</si>
  <si>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</si>
  <si>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</si>
  <si>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</si>
  <si>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</si>
  <si>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</si>
  <si>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</si>
  <si>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</si>
  <si>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</si>
  <si>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</si>
  <si>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</si>
  <si>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</si>
  <si>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</si>
  <si>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</si>
  <si>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</si>
  <si>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</si>
  <si>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</si>
  <si>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</si>
  <si>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</si>
  <si>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</si>
  <si>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</si>
  <si>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</si>
  <si>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</si>
  <si>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</si>
  <si>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</si>
  <si>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</si>
  <si>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</si>
  <si>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</si>
  <si>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</si>
  <si>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</si>
  <si>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</si>
  <si>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</si>
  <si>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</si>
  <si>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</si>
  <si>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</si>
  <si>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</si>
  <si>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</si>
  <si>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</si>
  <si>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</si>
  <si>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</si>
  <si>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</si>
  <si>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</si>
  <si>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</si>
  <si>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</si>
  <si>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</si>
  <si>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</si>
  <si>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</si>
  <si>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</si>
  <si>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</si>
  <si>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</si>
  <si>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</si>
  <si>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</si>
  <si>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</si>
  <si>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</si>
  <si>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</si>
  <si>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</si>
  <si>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</si>
  <si>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</si>
  <si>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</si>
  <si>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</si>
  <si>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</si>
  <si>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</si>
  <si>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</si>
  <si>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</si>
  <si>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</si>
  <si>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</si>
  <si>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</si>
  <si>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</si>
  <si>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</si>
  <si>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</si>
  <si>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</si>
  <si>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</si>
  <si>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</si>
  <si>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</si>
  <si>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</si>
  <si>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</si>
  <si>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</si>
  <si>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</si>
  <si>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</si>
  <si>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</si>
  <si>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</si>
  <si>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</si>
  <si>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</si>
  <si>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</si>
  <si>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</si>
  <si>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</si>
  <si>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</si>
  <si>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</si>
  <si>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</si>
  <si>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</si>
  <si>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</si>
  <si>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</si>
  <si>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</si>
  <si>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</si>
  <si>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</si>
  <si>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</si>
  <si>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</si>
  <si>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</si>
  <si>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</si>
  <si>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</si>
  <si>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</si>
  <si>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</si>
  <si>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</si>
  <si>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</si>
  <si>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t>
    <phoneticPr fontId="5"/>
  </si>
  <si>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</si>
  <si>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</si>
  <si>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</si>
  <si>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</si>
  <si>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</si>
  <si>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</si>
  <si>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</si>
  <si>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</si>
  <si>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</si>
  <si>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</si>
  <si>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</si>
  <si>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</si>
  <si>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</si>
  <si>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</si>
  <si>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</si>
  <si>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</si>
  <si>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</si>
  <si>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</si>
  <si>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</si>
  <si>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</si>
  <si>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</si>
  <si>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</si>
  <si>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</si>
  <si>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</si>
  <si>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</si>
  <si>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</si>
  <si>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</si>
  <si>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</si>
  <si>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</si>
  <si>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</si>
  <si>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</si>
  <si>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福井県南越前町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</si>
  <si>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</si>
  <si>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</si>
  <si>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</si>
  <si>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</si>
  <si>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</si>
  <si>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</si>
  <si>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</si>
  <si>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</si>
  <si>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</si>
  <si>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</si>
  <si>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</si>
  <si>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</si>
  <si>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</si>
  <si>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</si>
  <si>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</si>
  <si>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</si>
  <si>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</si>
  <si>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</si>
  <si>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</si>
  <si>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</si>
  <si>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</si>
  <si>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</si>
  <si>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</si>
  <si>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</si>
  <si>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</si>
  <si>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</si>
  <si>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</si>
  <si>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</si>
  <si>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</si>
  <si>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</si>
  <si>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</si>
  <si>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</si>
  <si>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</si>
  <si>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</si>
  <si>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</si>
  <si>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</si>
  <si>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</si>
  <si>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</si>
  <si>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</si>
  <si>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</si>
  <si>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</si>
  <si>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</si>
  <si>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</si>
  <si>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</si>
  <si>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</si>
  <si>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</si>
  <si>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</si>
  <si>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</si>
  <si>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</si>
  <si>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</si>
  <si>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</si>
  <si>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</si>
  <si>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</si>
  <si>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</si>
  <si>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</si>
  <si>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</si>
  <si>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</si>
  <si>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</si>
  <si>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</si>
  <si>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</si>
  <si>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</si>
  <si>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</si>
  <si>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</si>
  <si>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</si>
  <si>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</si>
  <si>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</si>
  <si>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</si>
  <si>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</si>
  <si>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</si>
  <si>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</si>
  <si>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</si>
  <si>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</si>
  <si>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</si>
  <si>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</si>
  <si>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</si>
  <si>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</si>
  <si>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</si>
  <si>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</si>
  <si>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</si>
  <si>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</si>
  <si>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</si>
  <si>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</si>
  <si>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</si>
  <si>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</si>
  <si>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</si>
  <si>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</si>
  <si>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</si>
  <si>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</si>
  <si>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</si>
  <si>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</si>
  <si>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</si>
  <si>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</si>
  <si>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</si>
  <si>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</si>
  <si>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</si>
  <si>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</si>
  <si>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</si>
  <si>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</si>
  <si>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</si>
  <si>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</si>
  <si>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</si>
  <si>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</si>
  <si>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</si>
  <si>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</si>
  <si>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</si>
  <si>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</si>
  <si>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</si>
  <si>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</si>
  <si>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</si>
  <si>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</si>
  <si>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</si>
  <si>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</si>
  <si>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</si>
  <si>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</si>
  <si>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</si>
  <si>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</si>
  <si>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</si>
  <si>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</si>
  <si>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</si>
  <si>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下水道特別会計</t>
    <phoneticPr fontId="5"/>
  </si>
  <si>
    <t>(Ｆ)</t>
    <phoneticPr fontId="5"/>
  </si>
  <si>
    <t>国民健康保険今庄診療所特別会計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</si>
  <si>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</si>
  <si>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</si>
  <si>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</si>
  <si>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</si>
  <si>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</si>
  <si>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</si>
  <si>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</si>
  <si>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</si>
  <si>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</si>
  <si>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</si>
  <si>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</si>
  <si>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</si>
  <si>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</si>
  <si>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</si>
  <si>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</si>
  <si>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</si>
  <si>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</si>
  <si>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</si>
  <si>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</si>
  <si>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</si>
  <si>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</si>
  <si>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</si>
  <si>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</si>
  <si>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</si>
  <si>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</si>
  <si>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</si>
  <si>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</si>
  <si>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</si>
  <si>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</si>
  <si>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</si>
  <si>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</si>
  <si>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</si>
  <si>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</si>
  <si>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</si>
  <si>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</si>
  <si>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</si>
  <si>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</si>
  <si>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</si>
  <si>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</si>
  <si>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</si>
  <si>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</si>
  <si>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</si>
  <si>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</si>
  <si>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</si>
  <si>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</si>
  <si>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</si>
  <si>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</si>
  <si>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</si>
  <si>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</si>
  <si>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</si>
  <si>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</si>
  <si>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</si>
  <si>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</si>
  <si>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</si>
  <si>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</si>
  <si>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</si>
  <si>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</si>
  <si>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</si>
  <si>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</si>
  <si>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</si>
  <si>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</si>
  <si>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</si>
  <si>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</si>
  <si>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</si>
  <si>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</si>
  <si>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</si>
  <si>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</si>
  <si>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</si>
  <si>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</si>
  <si>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</si>
  <si>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</si>
  <si>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</si>
  <si>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</si>
  <si>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</si>
  <si>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</si>
  <si>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</si>
  <si>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</si>
  <si>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</si>
  <si>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</si>
  <si>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</si>
  <si>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</si>
  <si>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</si>
  <si>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</si>
  <si>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</si>
  <si>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0.24</t>
  </si>
  <si>
    <t>一般会計</t>
  </si>
  <si>
    <t>水道事業会計</t>
  </si>
  <si>
    <t>介護保険特別会計</t>
  </si>
  <si>
    <t>国民健康保険特別会計</t>
  </si>
  <si>
    <t>河野診療所特別会計</t>
  </si>
  <si>
    <t>国民健康保険今庄診療所特別会計</t>
  </si>
  <si>
    <t>老人保健施設特別会計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</si>
  <si>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</si>
  <si>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</si>
  <si>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</si>
  <si>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</si>
  <si>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</si>
  <si>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</si>
  <si>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</si>
  <si>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</si>
  <si>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</si>
  <si>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</si>
  <si>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南越消防組合</t>
  </si>
  <si>
    <t>南越清掃組合</t>
  </si>
  <si>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2"/>
  </si>
  <si>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2"/>
  </si>
  <si>
    <t>福井県市町村総合事務組合（普通会計）</t>
    <rPh sb="0" eb="3">
      <t>フクイケン</t>
    </rPh>
    <rPh sb="3" eb="6">
      <t>シチョウソン</t>
    </rPh>
    <rPh sb="6" eb="8">
      <t>ソウゴウ</t>
    </rPh>
    <rPh sb="8" eb="10">
      <t>ジム</t>
    </rPh>
    <rPh sb="10" eb="12">
      <t>クミアイ</t>
    </rPh>
    <rPh sb="13" eb="15">
      <t>フツウ</t>
    </rPh>
    <rPh sb="15" eb="17">
      <t>カイケイ</t>
    </rPh>
    <phoneticPr fontId="2"/>
  </si>
  <si>
    <t>福井県市町村総合事務組合（事業会計）</t>
    <rPh sb="13" eb="15">
      <t>ジギョウ</t>
    </rPh>
    <rPh sb="15" eb="17">
      <t>カイケイ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</si>
  <si>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</si>
  <si>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</si>
  <si>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福井県丹南広域組合（普通会計）</t>
    <rPh sb="0" eb="3">
      <t>フクイケン</t>
    </rPh>
    <rPh sb="3" eb="5">
      <t>タンナン</t>
    </rPh>
    <rPh sb="5" eb="7">
      <t>コウイキ</t>
    </rPh>
    <rPh sb="7" eb="9">
      <t>クミアイ</t>
    </rPh>
    <rPh sb="10" eb="14">
      <t>フツウカイケイ</t>
    </rPh>
    <phoneticPr fontId="2"/>
  </si>
  <si>
    <t>公共施設管理公社</t>
    <rPh sb="0" eb="2">
      <t>コウキョウ</t>
    </rPh>
    <rPh sb="2" eb="4">
      <t>シセツ</t>
    </rPh>
    <rPh sb="4" eb="6">
      <t>カンリ</t>
    </rPh>
    <rPh sb="6" eb="8">
      <t>コウシャ</t>
    </rPh>
    <phoneticPr fontId="2"/>
  </si>
  <si>
    <t>リトリート田倉</t>
    <rPh sb="5" eb="7">
      <t>タクラ</t>
    </rPh>
    <phoneticPr fontId="2"/>
  </si>
  <si>
    <t>南越前町シルバー人材センター</t>
    <rPh sb="0" eb="1">
      <t>ミナミ</t>
    </rPh>
    <rPh sb="1" eb="4">
      <t>エチゼンチョウ</t>
    </rPh>
    <rPh sb="8" eb="10">
      <t>ジンザイ</t>
    </rPh>
    <phoneticPr fontId="2"/>
  </si>
  <si>
    <t>地域振興基金</t>
    <rPh sb="0" eb="2">
      <t>チイキ</t>
    </rPh>
    <rPh sb="2" eb="4">
      <t>シンコウ</t>
    </rPh>
    <rPh sb="4" eb="6">
      <t>キキン</t>
    </rPh>
    <phoneticPr fontId="5"/>
  </si>
  <si>
    <t>公共施設適正管理基金</t>
    <rPh sb="0" eb="4">
      <t>コウキョウシセツ</t>
    </rPh>
    <rPh sb="4" eb="6">
      <t>テキセイ</t>
    </rPh>
    <rPh sb="6" eb="8">
      <t>カンリ</t>
    </rPh>
    <rPh sb="8" eb="10">
      <t>キキン</t>
    </rPh>
    <phoneticPr fontId="2"/>
  </si>
  <si>
    <t>高齢者保健福祉基金</t>
    <phoneticPr fontId="2"/>
  </si>
  <si>
    <t>青少年育成代継基金</t>
    <phoneticPr fontId="2"/>
  </si>
  <si>
    <t>ふるさとこうの振興基金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</si>
</sst>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82BD-42DF-9611-90322AD06E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149748</c:v>
                </c:pt>
                <c:pt idx="1">
                  <c:v>145587</c:v>
                </c:pt>
                <c:pt idx="2">
                  <c:v>230517</c:v>
                </c:pt>
                <c:pt idx="3">
                  <c:v>262344</c:v>
                </c:pt>
                <c:pt idx="4">
                  <c:v>146901</c:v>
                </c:pt>
              </c:numCache>
            </c:numRef>
          </c:val>
          <c:smooth val="0"/>
          <c:extLst>
            <c:ext xmlns:c16="http://schemas.microsoft.com/office/drawing/2014/chart" uri="{C3380CC4-5D6E-409C-BE32-E72D297353CC}">
              <c16:uniqueId val="{00000001-82BD-42DF-9611-90322AD06E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5.54</c:v>
                </c:pt>
                <c:pt idx="1">
                  <c:v>6.86</c:v>
                </c:pt>
                <c:pt idx="2">
                  <c:v>7.6</c:v>
                </c:pt>
                <c:pt idx="3">
                  <c:v>6.95</c:v>
                </c:pt>
                <c:pt idx="4">
                  <c:v>10.93</c:v>
                </c:pt>
              </c:numCache>
            </c:numRef>
          </c:val>
          <c:extLst>
            <c:ext xmlns:c16="http://schemas.microsoft.com/office/drawing/2014/chart" uri="{C3380CC4-5D6E-409C-BE32-E72D297353CC}">
              <c16:uniqueId val="{00000000-6C70-42F6-89C6-3DC32843D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41.46</c:v>
                </c:pt>
                <c:pt idx="1">
                  <c:v>44.4</c:v>
                </c:pt>
                <c:pt idx="2">
                  <c:v>43.4</c:v>
                </c:pt>
                <c:pt idx="3">
                  <c:v>41.42</c:v>
                </c:pt>
                <c:pt idx="4">
                  <c:v>42.98</c:v>
                </c:pt>
              </c:numCache>
            </c:numRef>
          </c:val>
          <c:extLst>
            <c:ext xmlns:c16="http://schemas.microsoft.com/office/drawing/2014/chart" uri="{C3380CC4-5D6E-409C-BE32-E72D297353CC}">
              <c16:uniqueId val="{00000001-6C70-42F6-89C6-3DC32843D4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2.75</c:v>
                </c:pt>
                <c:pt idx="2">
                  <c:v>0.92</c:v>
                </c:pt>
                <c:pt idx="3">
                  <c:v>-0.24</c:v>
                </c:pt>
                <c:pt idx="4">
                  <c:v>3.74</c:v>
                </c:pt>
              </c:numCache>
            </c:numRef>
          </c:val>
          <c:smooth val="0"/>
          <c:extLst>
            <c:ext xmlns:c16="http://schemas.microsoft.com/office/drawing/2014/chart" uri="{C3380CC4-5D6E-409C-BE32-E72D297353CC}">
              <c16:uniqueId val="{00000002-6C70-42F6-89C6-3DC32843D4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3BFF-4F8B-AD4C-3B4501F797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FF-4F8B-AD4C-3B4501F797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FF-4F8B-AD4C-3B4501F797A7}"/>
            </c:ext>
          </c:extLst>
        </c:ser>
        <c:ser>
          <c:idx val="3"/>
          <c:order val="3"/>
          <c:tx>
            <c:strRef>
              <c:f>データシート!$A$30</c:f>
              <c:strCache>
                <c:ptCount val="1"/>
                <c:pt idx="0">
                  <c:v>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BFF-4F8B-AD4C-3B4501F797A7}"/>
            </c:ext>
          </c:extLst>
        </c:ser>
        <c:ser>
          <c:idx val="4"/>
          <c:order val="4"/>
          <c:tx>
            <c:strRef>
              <c:f>データシート!$A$31</c:f>
              <c:strCache>
                <c:ptCount val="1"/>
                <c:pt idx="0">
                  <c:v>国民健康保険今庄診療所特別会計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0.04</c:v>
                </c:pt>
                <c:pt idx="8">
                  <c:v>#N/A</c:v>
                </c:pt>
                <c:pt idx="9">
                  <c:v>0.01</c:v>
                </c:pt>
              </c:numCache>
            </c:numRef>
          </c:val>
          <c:extLst>
            <c:ext xmlns:c16="http://schemas.microsoft.com/office/drawing/2014/chart" uri="{C3380CC4-5D6E-409C-BE32-E72D297353CC}">
              <c16:uniqueId val="{00000004-3BFF-4F8B-AD4C-3B4501F797A7}"/>
            </c:ext>
          </c:extLst>
        </c:ser>
        <c:ser>
          <c:idx val="5"/>
          <c:order val="5"/>
          <c:tx>
            <c:strRef>
              <c:f>データシート!$A$32</c:f>
              <c:strCache>
                <c:ptCount val="1"/>
                <c:pt idx="0">
                  <c:v>河野診療所特別会計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3BFF-4F8B-AD4C-3B4501F797A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0.14000000000000001</c:v>
                </c:pt>
                <c:pt idx="4">
                  <c:v>#N/A</c:v>
                </c:pt>
                <c:pt idx="5">
                  <c:v>0.06</c:v>
                </c:pt>
                <c:pt idx="6">
                  <c:v>#N/A</c:v>
                </c:pt>
                <c:pt idx="7">
                  <c:v>0.12</c:v>
                </c:pt>
                <c:pt idx="8">
                  <c:v>#N/A</c:v>
                </c:pt>
                <c:pt idx="9">
                  <c:v>0.15</c:v>
                </c:pt>
              </c:numCache>
            </c:numRef>
          </c:val>
          <c:extLst>
            <c:ext xmlns:c16="http://schemas.microsoft.com/office/drawing/2014/chart" uri="{C3380CC4-5D6E-409C-BE32-E72D297353CC}">
              <c16:uniqueId val="{00000006-3BFF-4F8B-AD4C-3B4501F797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0.35</c:v>
                </c:pt>
                <c:pt idx="2">
                  <c:v>#N/A</c:v>
                </c:pt>
                <c:pt idx="3">
                  <c:v>0.92</c:v>
                </c:pt>
                <c:pt idx="4">
                  <c:v>#N/A</c:v>
                </c:pt>
                <c:pt idx="5">
                  <c:v>1.43</c:v>
                </c:pt>
                <c:pt idx="6">
                  <c:v>#N/A</c:v>
                </c:pt>
                <c:pt idx="7">
                  <c:v>0.45</c:v>
                </c:pt>
                <c:pt idx="8">
                  <c:v>#N/A</c:v>
                </c:pt>
                <c:pt idx="9">
                  <c:v>0.89</c:v>
                </c:pt>
              </c:numCache>
            </c:numRef>
          </c:val>
          <c:extLst>
            <c:ext xmlns:c16="http://schemas.microsoft.com/office/drawing/2014/chart" uri="{C3380CC4-5D6E-409C-BE32-E72D297353CC}">
              <c16:uniqueId val="{00000007-3BFF-4F8B-AD4C-3B4501F797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1.52</c:v>
                </c:pt>
                <c:pt idx="2">
                  <c:v>#N/A</c:v>
                </c:pt>
                <c:pt idx="3">
                  <c:v>1.4</c:v>
                </c:pt>
                <c:pt idx="4">
                  <c:v>#N/A</c:v>
                </c:pt>
                <c:pt idx="5">
                  <c:v>1.37</c:v>
                </c:pt>
                <c:pt idx="6">
                  <c:v>#N/A</c:v>
                </c:pt>
                <c:pt idx="7">
                  <c:v>1.33</c:v>
                </c:pt>
                <c:pt idx="8">
                  <c:v>#N/A</c:v>
                </c:pt>
                <c:pt idx="9">
                  <c:v>2.5099999999999998</c:v>
                </c:pt>
              </c:numCache>
            </c:numRef>
          </c:val>
          <c:extLst>
            <c:ext xmlns:c16="http://schemas.microsoft.com/office/drawing/2014/chart" uri="{C3380CC4-5D6E-409C-BE32-E72D297353CC}">
              <c16:uniqueId val="{00000008-3BFF-4F8B-AD4C-3B4501F797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5.32</c:v>
                </c:pt>
                <c:pt idx="2">
                  <c:v>#N/A</c:v>
                </c:pt>
                <c:pt idx="3">
                  <c:v>6.83</c:v>
                </c:pt>
                <c:pt idx="4">
                  <c:v>#N/A</c:v>
                </c:pt>
                <c:pt idx="5">
                  <c:v>7.57</c:v>
                </c:pt>
                <c:pt idx="6">
                  <c:v>#N/A</c:v>
                </c:pt>
                <c:pt idx="7">
                  <c:v>6.94</c:v>
                </c:pt>
                <c:pt idx="8">
                  <c:v>#N/A</c:v>
                </c:pt>
                <c:pt idx="9">
                  <c:v>10.89</c:v>
                </c:pt>
              </c:numCache>
            </c:numRef>
          </c:val>
          <c:extLst>
            <c:ext xmlns:c16="http://schemas.microsoft.com/office/drawing/2014/chart" uri="{C3380CC4-5D6E-409C-BE32-E72D297353CC}">
              <c16:uniqueId val="{00000009-3BFF-4F8B-AD4C-3B4501F797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1076</c:v>
                </c:pt>
                <c:pt idx="5">
                  <c:v>956</c:v>
                </c:pt>
                <c:pt idx="8">
                  <c:v>891</c:v>
                </c:pt>
                <c:pt idx="11">
                  <c:v>870</c:v>
                </c:pt>
                <c:pt idx="14">
                  <c:v>836</c:v>
                </c:pt>
              </c:numCache>
            </c:numRef>
          </c:val>
          <c:extLst>
            <c:ext xmlns:c16="http://schemas.microsoft.com/office/drawing/2014/chart" uri="{C3380CC4-5D6E-409C-BE32-E72D297353CC}">
              <c16:uniqueId val="{00000000-F237-4274-953B-91502EAFEC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37-4274-953B-91502EAFEC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37-4274-953B-91502EAFEC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67</c:v>
                </c:pt>
                <c:pt idx="6">
                  <c:v>47</c:v>
                </c:pt>
                <c:pt idx="9">
                  <c:v>51</c:v>
                </c:pt>
                <c:pt idx="12">
                  <c:v>66</c:v>
                </c:pt>
              </c:numCache>
            </c:numRef>
          </c:val>
          <c:extLst>
            <c:ext xmlns:c16="http://schemas.microsoft.com/office/drawing/2014/chart" uri="{C3380CC4-5D6E-409C-BE32-E72D297353CC}">
              <c16:uniqueId val="{00000003-F237-4274-953B-91502EAFEC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311</c:v>
                </c:pt>
                <c:pt idx="3">
                  <c:v>255</c:v>
                </c:pt>
                <c:pt idx="6">
                  <c:v>216</c:v>
                </c:pt>
                <c:pt idx="9">
                  <c:v>192</c:v>
                </c:pt>
                <c:pt idx="12">
                  <c:v>236</c:v>
                </c:pt>
              </c:numCache>
            </c:numRef>
          </c:val>
          <c:extLst>
            <c:ext xmlns:c16="http://schemas.microsoft.com/office/drawing/2014/chart" uri="{C3380CC4-5D6E-409C-BE32-E72D297353CC}">
              <c16:uniqueId val="{00000004-F237-4274-953B-91502EAFEC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7-4274-953B-91502EAFEC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37-4274-953B-91502EAFEC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1031</c:v>
                </c:pt>
                <c:pt idx="3">
                  <c:v>873</c:v>
                </c:pt>
                <c:pt idx="6">
                  <c:v>748</c:v>
                </c:pt>
                <c:pt idx="9">
                  <c:v>690</c:v>
                </c:pt>
                <c:pt idx="12">
                  <c:v>652</c:v>
                </c:pt>
              </c:numCache>
            </c:numRef>
          </c:val>
          <c:extLst>
            <c:ext xmlns:c16="http://schemas.microsoft.com/office/drawing/2014/chart" uri="{C3380CC4-5D6E-409C-BE32-E72D297353CC}">
              <c16:uniqueId val="{00000007-F237-4274-953B-91502EAFEC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332</c:v>
                </c:pt>
                <c:pt idx="2">
                  <c:v>#N/A</c:v>
                </c:pt>
                <c:pt idx="3">
                  <c:v>#N/A</c:v>
                </c:pt>
                <c:pt idx="4">
                  <c:v>239</c:v>
                </c:pt>
                <c:pt idx="5">
                  <c:v>#N/A</c:v>
                </c:pt>
                <c:pt idx="6">
                  <c:v>#N/A</c:v>
                </c:pt>
                <c:pt idx="7">
                  <c:v>120</c:v>
                </c:pt>
                <c:pt idx="8">
                  <c:v>#N/A</c:v>
                </c:pt>
                <c:pt idx="9">
                  <c:v>#N/A</c:v>
                </c:pt>
                <c:pt idx="10">
                  <c:v>63</c:v>
                </c:pt>
                <c:pt idx="11">
                  <c:v>#N/A</c:v>
                </c:pt>
                <c:pt idx="12">
                  <c:v>#N/A</c:v>
                </c:pt>
                <c:pt idx="13">
                  <c:v>118</c:v>
                </c:pt>
                <c:pt idx="14">
                  <c:v>#N/A</c:v>
                </c:pt>
              </c:numCache>
            </c:numRef>
          </c:val>
          <c:smooth val="0"/>
          <c:extLst>
            <c:ext xmlns:c16="http://schemas.microsoft.com/office/drawing/2014/chart" uri="{C3380CC4-5D6E-409C-BE32-E72D297353CC}">
              <c16:uniqueId val="{00000008-F237-4274-953B-91502EAFEC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8571</c:v>
                </c:pt>
                <c:pt idx="5">
                  <c:v>8172</c:v>
                </c:pt>
                <c:pt idx="8">
                  <c:v>8272</c:v>
                </c:pt>
                <c:pt idx="11">
                  <c:v>8069</c:v>
                </c:pt>
                <c:pt idx="14">
                  <c:v>7911</c:v>
                </c:pt>
              </c:numCache>
            </c:numRef>
          </c:val>
          <c:extLst>
            <c:ext xmlns:c16="http://schemas.microsoft.com/office/drawing/2014/chart" uri="{C3380CC4-5D6E-409C-BE32-E72D297353CC}">
              <c16:uniqueId val="{00000000-E27D-4AA1-B8E6-6AD1E9629D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c:v>
                </c:pt>
                <c:pt idx="5">
                  <c:v>130</c:v>
                </c:pt>
                <c:pt idx="8">
                  <c:v>144</c:v>
                </c:pt>
                <c:pt idx="11">
                  <c:v>134</c:v>
                </c:pt>
                <c:pt idx="14">
                  <c:v>147</c:v>
                </c:pt>
              </c:numCache>
            </c:numRef>
          </c:val>
          <c:extLst>
            <c:ext xmlns:c16="http://schemas.microsoft.com/office/drawing/2014/chart" uri="{C3380CC4-5D6E-409C-BE32-E72D297353CC}">
              <c16:uniqueId val="{00000001-E27D-4AA1-B8E6-6AD1E9629D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3448</c:v>
                </c:pt>
                <c:pt idx="5">
                  <c:v>3506</c:v>
                </c:pt>
                <c:pt idx="8">
                  <c:v>3461</c:v>
                </c:pt>
                <c:pt idx="11">
                  <c:v>3914</c:v>
                </c:pt>
                <c:pt idx="14">
                  <c:v>4491</c:v>
                </c:pt>
              </c:numCache>
            </c:numRef>
          </c:val>
          <c:extLst>
            <c:ext xmlns:c16="http://schemas.microsoft.com/office/drawing/2014/chart" uri="{C3380CC4-5D6E-409C-BE32-E72D297353CC}">
              <c16:uniqueId val="{00000002-E27D-4AA1-B8E6-6AD1E9629D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7D-4AA1-B8E6-6AD1E9629D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7D-4AA1-B8E6-6AD1E9629D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7D-4AA1-B8E6-6AD1E9629D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1381</c:v>
                </c:pt>
                <c:pt idx="3">
                  <c:v>1337</c:v>
                </c:pt>
                <c:pt idx="6">
                  <c:v>1292</c:v>
                </c:pt>
                <c:pt idx="9">
                  <c:v>1289</c:v>
                </c:pt>
                <c:pt idx="12">
                  <c:v>1219</c:v>
                </c:pt>
              </c:numCache>
            </c:numRef>
          </c:val>
          <c:extLst>
            <c:ext xmlns:c16="http://schemas.microsoft.com/office/drawing/2014/chart" uri="{C3380CC4-5D6E-409C-BE32-E72D297353CC}">
              <c16:uniqueId val="{00000006-E27D-4AA1-B8E6-6AD1E9629D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437</c:v>
                </c:pt>
                <c:pt idx="3">
                  <c:v>584</c:v>
                </c:pt>
                <c:pt idx="6">
                  <c:v>1172</c:v>
                </c:pt>
                <c:pt idx="9">
                  <c:v>1135</c:v>
                </c:pt>
                <c:pt idx="12">
                  <c:v>1081</c:v>
                </c:pt>
              </c:numCache>
            </c:numRef>
          </c:val>
          <c:extLst>
            <c:ext xmlns:c16="http://schemas.microsoft.com/office/drawing/2014/chart" uri="{C3380CC4-5D6E-409C-BE32-E72D297353CC}">
              <c16:uniqueId val="{00000007-E27D-4AA1-B8E6-6AD1E9629D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2008</c:v>
                </c:pt>
                <c:pt idx="3">
                  <c:v>1715</c:v>
                </c:pt>
                <c:pt idx="6">
                  <c:v>1285</c:v>
                </c:pt>
                <c:pt idx="9">
                  <c:v>1050</c:v>
                </c:pt>
                <c:pt idx="12">
                  <c:v>1031</c:v>
                </c:pt>
              </c:numCache>
            </c:numRef>
          </c:val>
          <c:extLst>
            <c:ext xmlns:c16="http://schemas.microsoft.com/office/drawing/2014/chart" uri="{C3380CC4-5D6E-409C-BE32-E72D297353CC}">
              <c16:uniqueId val="{00000008-E27D-4AA1-B8E6-6AD1E9629D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713</c:v>
                </c:pt>
                <c:pt idx="3">
                  <c:v>617</c:v>
                </c:pt>
                <c:pt idx="6">
                  <c:v>478</c:v>
                </c:pt>
                <c:pt idx="9">
                  <c:v>388</c:v>
                </c:pt>
                <c:pt idx="12">
                  <c:v>298</c:v>
                </c:pt>
              </c:numCache>
            </c:numRef>
          </c:val>
          <c:extLst>
            <c:ext xmlns:c16="http://schemas.microsoft.com/office/drawing/2014/chart" uri="{C3380CC4-5D6E-409C-BE32-E72D297353CC}">
              <c16:uniqueId val="{00000009-E27D-4AA1-B8E6-6AD1E9629D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6269</c:v>
                </c:pt>
                <c:pt idx="3">
                  <c:v>5770</c:v>
                </c:pt>
                <c:pt idx="6">
                  <c:v>5856</c:v>
                </c:pt>
                <c:pt idx="9">
                  <c:v>5874</c:v>
                </c:pt>
                <c:pt idx="12">
                  <c:v>5962</c:v>
                </c:pt>
              </c:numCache>
            </c:numRef>
          </c:val>
          <c:extLst>
            <c:ext xmlns:c16="http://schemas.microsoft.com/office/drawing/2014/chart" uri="{C3380CC4-5D6E-409C-BE32-E72D297353CC}">
              <c16:uniqueId val="{0000000A-E27D-4AA1-B8E6-6AD1E9629D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7D-4AA1-B8E6-6AD1E9629D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2202</c:v>
                </c:pt>
                <c:pt idx="1">
                  <c:v>2204</c:v>
                </c:pt>
                <c:pt idx="2">
                  <c:v>2205</c:v>
                </c:pt>
              </c:numCache>
            </c:numRef>
          </c:val>
          <c:extLst>
            <c:ext xmlns:c16="http://schemas.microsoft.com/office/drawing/2014/chart" uri="{C3380CC4-5D6E-409C-BE32-E72D297353CC}">
              <c16:uniqueId val="{00000000-367E-43A4-B959-A9A4B05A3C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508</c:v>
                </c:pt>
                <c:pt idx="1">
                  <c:v>709</c:v>
                </c:pt>
                <c:pt idx="2">
                  <c:v>1041</c:v>
                </c:pt>
              </c:numCache>
            </c:numRef>
          </c:val>
          <c:extLst>
            <c:ext xmlns:c16="http://schemas.microsoft.com/office/drawing/2014/chart" uri="{C3380CC4-5D6E-409C-BE32-E72D297353CC}">
              <c16:uniqueId val="{00000001-367E-43A4-B959-A9A4B05A3C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1819</c:v>
                </c:pt>
                <c:pt idx="1">
                  <c:v>1944</c:v>
                </c:pt>
                <c:pt idx="2">
                  <c:v>2096</c:v>
                </c:pt>
              </c:numCache>
            </c:numRef>
          </c:val>
          <c:extLst>
            <c:ext xmlns:c16="http://schemas.microsoft.com/office/drawing/2014/chart" uri="{C3380CC4-5D6E-409C-BE32-E72D297353CC}">
              <c16:uniqueId val="{00000002-367E-43A4-B959-A9A4B05A3C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元利償還額のピークを過ぎ、年間地方債発行額を抑制することで、地方債残高は減少しているが、今後、</a:t>
          </a:r>
          <a:r>
            <a:rPr kumimoji="1" lang="ja-JP" altLang="en-US" sz="1100">
              <a:solidFill>
                <a:sysClr val="windowText" lastClr="000000"/>
              </a:solidFill>
              <a:effectLst/>
              <a:latin typeface="+mn-lt"/>
              <a:ea typeface="+mn-ea"/>
              <a:cs typeface="+mn-cs"/>
            </a:rPr>
            <a:t>災害復旧事業および</a:t>
          </a:r>
          <a:r>
            <a:rPr kumimoji="1" lang="ja-JP" altLang="ja-JP" sz="1100">
              <a:solidFill>
                <a:sysClr val="windowText" lastClr="000000"/>
              </a:solidFill>
              <a:effectLst/>
              <a:latin typeface="+mn-lt"/>
              <a:ea typeface="+mn-ea"/>
              <a:cs typeface="+mn-cs"/>
            </a:rPr>
            <a:t>大規模事業の実施が見込まれ、起債する予定であるため、実質公債費率の上昇も見込まれる。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村合併前後の大規模建設事業に係る起債によって、地方債残高は平成１８年度末で過去最大の残高となった。以降、普通建設事業費等の歳出抑制や年間地方債発行額の上限を設けたことにより、残高は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今後、災害復旧事業および大規模事業の実施が見込まれ、起債する予定であるため、</a:t>
          </a:r>
          <a:r>
            <a:rPr kumimoji="1" lang="ja-JP" altLang="en-US" sz="1100">
              <a:solidFill>
                <a:sysClr val="windowText" lastClr="000000"/>
              </a:solidFill>
              <a:effectLst/>
              <a:latin typeface="+mn-lt"/>
              <a:ea typeface="+mn-ea"/>
              <a:cs typeface="+mn-cs"/>
            </a:rPr>
            <a:t>残高</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増加が</a:t>
          </a:r>
          <a:r>
            <a:rPr kumimoji="1" lang="ja-JP" altLang="ja-JP" sz="1100">
              <a:solidFill>
                <a:sysClr val="windowText" lastClr="000000"/>
              </a:solidFill>
              <a:effectLst/>
              <a:latin typeface="+mn-lt"/>
              <a:ea typeface="+mn-ea"/>
              <a:cs typeface="+mn-cs"/>
            </a:rPr>
            <a:t>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財政調整基金が標準財政規模に比べて比較的大きいことも将来負担比率がマイナスである要因である。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災害復旧事業に伴う特別交付税の追加交付税の一部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万円を減債基金に積み立て、公共施設適正管理基金に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億円を積み立て、介護施設整備のための貸付金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万円を高齢者保健福祉基金に積み立て、道の駅「南えちぜん山海里」施設維持基金に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万円を新規に積み立てた一方、花はす公園リニューアル事業実施のため広域観光推進事業基金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万円を取崩し、自治振興や商工振興事業のため地域振興基金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・地域振興基金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町民の連帯の強化及び協働のまちづくりを推進し、地域振興を図るため。</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・青少年育成代継基金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青少年及び青少年団体の健全育成を図るため。</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・高齢者健康福祉基金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在宅福祉の向上など高齢者の保健及び福祉に関する事業の推進を図るため。</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・ふるさとこうの振興基金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南越前町河野地域の振興を図るため。</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・公共施設適正管理基金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町の公共施設の適正管理等のために必要な経費に充てるため</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・公共施設適正管理基金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町の公共施設の適正管理等のために必要な経費に充てるため</a:t>
          </a:r>
          <a:r>
            <a:rPr lang="ja-JP" altLang="ja-JP" sz="1300">
              <a:solidFill>
                <a:sysClr val="windowText" lastClr="000000"/>
              </a:solidFill>
              <a:effectLst/>
              <a:latin typeface="+mn-lt"/>
              <a:ea typeface="+mn-ea"/>
              <a:cs typeface="+mn-cs"/>
            </a:rPr>
            <a:t>、基金を</a:t>
          </a:r>
          <a:r>
            <a:rPr lang="ja-JP" altLang="en-US" sz="1300">
              <a:solidFill>
                <a:sysClr val="windowText" lastClr="000000"/>
              </a:solidFill>
              <a:effectLst/>
              <a:latin typeface="+mn-lt"/>
              <a:ea typeface="+mn-ea"/>
              <a:cs typeface="+mn-cs"/>
            </a:rPr>
            <a:t>積み立てたことによる増</a:t>
          </a:r>
          <a:r>
            <a:rPr lang="ja-JP" altLang="ja-JP" sz="1300">
              <a:solidFill>
                <a:sysClr val="windowText" lastClr="000000"/>
              </a:solidFill>
              <a:effectLst/>
              <a:latin typeface="+mn-lt"/>
              <a:ea typeface="+mn-ea"/>
              <a:cs typeface="+mn-cs"/>
            </a:rPr>
            <a:t>（＋</a:t>
          </a:r>
          <a:r>
            <a:rPr lang="en-US" altLang="ja-JP" sz="1300">
              <a:solidFill>
                <a:sysClr val="windowText" lastClr="000000"/>
              </a:solidFill>
              <a:effectLst/>
              <a:latin typeface="+mn-lt"/>
              <a:ea typeface="+mn-ea"/>
              <a:cs typeface="+mn-cs"/>
            </a:rPr>
            <a:t>2</a:t>
          </a:r>
          <a:r>
            <a:rPr lang="ja-JP" altLang="ja-JP" sz="1300">
              <a:solidFill>
                <a:sysClr val="windowText" lastClr="000000"/>
              </a:solidFill>
              <a:effectLst/>
              <a:latin typeface="+mn-lt"/>
              <a:ea typeface="+mn-ea"/>
              <a:cs typeface="+mn-cs"/>
            </a:rPr>
            <a:t>憶円）</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・高齢者健康福祉基金</a:t>
          </a:r>
          <a:r>
            <a:rPr kumimoji="1" lang="en-US"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介護施設整備のための貸付金を積み立てたことによる増加（＋</a:t>
          </a:r>
          <a:r>
            <a:rPr kumimoji="1" lang="en-US" altLang="ja-JP" sz="1300">
              <a:solidFill>
                <a:sysClr val="windowText" lastClr="000000"/>
              </a:solidFill>
              <a:effectLst/>
              <a:latin typeface="+mn-lt"/>
              <a:ea typeface="+mn-ea"/>
              <a:cs typeface="+mn-cs"/>
            </a:rPr>
            <a:t>21</a:t>
          </a:r>
          <a:r>
            <a:rPr kumimoji="1" lang="ja-JP" altLang="en-US" sz="1300">
              <a:solidFill>
                <a:sysClr val="windowText" lastClr="000000"/>
              </a:solidFill>
              <a:effectLst/>
              <a:latin typeface="+mn-lt"/>
              <a:ea typeface="+mn-ea"/>
              <a:cs typeface="+mn-cs"/>
            </a:rPr>
            <a:t>百</a:t>
          </a:r>
          <a:r>
            <a:rPr kumimoji="1" lang="ja-JP" altLang="ja-JP" sz="1300">
              <a:solidFill>
                <a:sysClr val="windowText" lastClr="000000"/>
              </a:solidFill>
              <a:effectLst/>
              <a:latin typeface="+mn-lt"/>
              <a:ea typeface="+mn-ea"/>
              <a:cs typeface="+mn-cs"/>
            </a:rPr>
            <a:t>万円）</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公共施設等の老朽化対策に係る経費の増大や防災対策、災害対応に備える。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mn-lt"/>
              <a:ea typeface="+mn-ea"/>
              <a:cs typeface="+mn-cs"/>
            </a:rPr>
            <a:t>基金利子の積立による増。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決算剰余金について財政調整基金へ積み立てし、交付税の減少や地域振興対策などに備える。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災害復旧に伴う特別交付税の追加交付分の一部を積み立てたことによる増。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町債の償還および町債の適正な管理に必要な財源を確保し、将来にわたる財政の健全な運営に備える。</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48EBE4-B7C4-457D-B3CC-54792FD7B8B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6F4831B-EF41-48FA-9EC7-C7D13AF843B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4906B18-7973-457B-A136-94826D0F3C4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45F13D1-B1C6-452B-98C9-06FB5A62F07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B29738C-EC03-4531-B66A-D40598AA66D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FC93875-DD35-447E-B7FF-949FBD78885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BE72D13-874C-42E1-A7D9-0FBC6DCFC3E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4EFB3BB-A5DC-472A-8897-C192C9E254B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739A23D-20C5-45F7-8A26-DF2750EC848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0579C53-5EFF-421E-9DD8-73A72048D5B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9,825
9,758
343.69
10,765,569
10,068,527
560,839
5,131,428
5,961,925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8EDD46-3F16-47BB-8B16-6B58250CA07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CB7924B-F44C-4C19-B6D5-39586D0AFE4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F202210-278D-4B93-8ECB-8C4282443DE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B513157-C28E-45C9-AB1C-E8B099480CE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2993B8-537B-4CB2-B77B-EBF36DE645C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C004CE7-430B-4686-B893-1094EC0F6C6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79DB07-D6A8-4ECD-8672-B92A7831DAD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225F710-E83A-4E12-9696-B88276A5C88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015966C-F069-461A-B53A-7343EB356F8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9847FB0-BD8B-4B43-B4A8-C5D2E222439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2CA8E99-1E96-443B-8E0C-5D4665AAC8D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309AB4E-D7CC-41D2-BDC9-5F492606ADD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7016AC1-39CF-4972-8F60-E4AFB0C6A9D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21899C0-617E-4097-B006-6CA93F799F9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DF5BB2F-E92C-48CA-9922-428E3E75788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B961CC2-17B4-46A1-A970-64AFBC3D871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6DDC55E-24BA-408C-8F59-DEA892260CA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96B872B-B21D-44F1-AD22-C9979EC290C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AE68B2A-9682-4328-B068-89D59B476EB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C80483A-06A4-43C8-8311-5C3BED039EF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8AE1E02-19CF-4A07-87DD-C6179FEAC1D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A3A6DE3-004B-44F0-9492-950E8527D88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58F1E7B-ABEA-4135-AD2E-179C53CADE4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2FF0E29-A7A0-4B72-8331-7B2ABC27583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46246C3-52C2-482A-A066-73A584D17FC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EEF4007-170F-40A2-822A-51F7570DDF4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5E3FE80-B344-4BAF-898D-EF2B889CDF3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1ADCA8-3FC6-4AE2-B61B-3B5DD51886E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D262CDC-0B89-4D73-889A-4A553104C14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01F46B6-8D3B-4CE2-BBA9-CB3A929F12F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EC10179-F80F-4CA7-A3F7-B0E14FDDA74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ED2E27D-CE3B-404D-AC1E-10C3FFBA31D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32CA63A-3F1E-40C7-A556-F4D72F7AF74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72D6009-BFD9-4631-9F10-A62F2EE61E4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D0239FC-A4EF-49F7-B92F-083501ECFB2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6F8F43B-29FC-4514-A042-8E9F0F2D292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C879162-54A4-40DE-80D8-54A4B186A85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が進み、超高齢社会（令和５年１月１日現在高齢化率：３７．８％）を迎えている当町は、基幹産業である農林水産業はもとより、商工、観光業も後継者不足に直面している。税収は伸び悩み、財政基盤は弱く、財政力指数は平成１７年の町村合併以降０．３程度を推移しており、類似団体を下回っている。</a:t>
          </a:r>
          <a:endParaRPr lang="ja-JP" altLang="ja-JP" sz="1400">
            <a:effectLst/>
          </a:endParaRPr>
        </a:p>
        <a:p>
          <a:r>
            <a:rPr kumimoji="1" lang="ja-JP" altLang="ja-JP" sz="1100">
              <a:solidFill>
                <a:schemeClr val="dk1"/>
              </a:solidFill>
              <a:effectLst/>
              <a:latin typeface="+mn-lt"/>
              <a:ea typeface="+mn-ea"/>
              <a:cs typeface="+mn-cs"/>
            </a:rPr>
            <a:t>　商工観光の振興政策や産業の活性化、また定住対策に力を入れており、今後も働きがいのあるまちづくりを進めることで自主財源を確保し財政力を上げていく。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B4C8015-4E4E-4237-ABF1-99481C27F75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EAEC2529-A061-430E-A901-6B0817F5E6B8}"/>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DEFB337B-FD4B-457F-9C33-CDA978EEE38A}"/>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E3BFE711-0AFA-4951-AB45-92EFBE8949EA}"/>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FD0BF89A-7AA0-410B-A991-D469E1092192}"/>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EC94245A-BB65-4B2C-A25B-43AE811823B7}"/>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85C5FE6A-167C-4813-9D48-8E72CF98E55B}"/>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9600544F-2228-4CDB-9A99-1CC20BB1343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D5415276-194F-4F3E-8471-C76D44DA223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3F1EDFE7-8D63-4E9B-BAD2-3190CA03CFB1}"/>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1FD239F7-513D-4762-B301-B7624FFE33FD}"/>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DB6A1749-B327-4D38-B483-9BA2B678B5C5}"/>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7738B648-E5ED-4EE5-BDC0-B74CF95E6D4B}"/>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F581C6B-A4F0-4998-8ABC-3E3918993758}"/>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1A082F57-E2B7-453F-905E-207E75DD84F9}"/>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D7A7D093-AE6D-4C74-9301-B89F1D85D59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D7AC79DE-F882-4FC7-B35A-2301E217729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DB3E996A-79DA-41A5-9D4C-85540BD07C1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22A46197-C2B7-4C52-9156-754EC6610562}"/>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F2517263-3074-4BF3-87EC-D245E4C7361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56DCCAC7-96DF-4E9D-B039-BF331E985CE1}"/>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7B188FF4-2AB4-4896-BEB1-1E00551C7053}"/>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60A5719D-CBCB-42AC-A18A-DEEDB47958E7}"/>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72" name="直線コネクタ 71">
          <a:extLst>
            <a:ext uri="{FF2B5EF4-FFF2-40B4-BE49-F238E27FC236}">
              <a16:creationId xmlns:a16="http://schemas.microsoft.com/office/drawing/2014/main" id="{287D677E-9F01-4F4D-8708-68A880131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24BAEF34-013C-400D-BCA5-C82981F13F0C}"/>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9DB9ED29-C645-4ACD-9C77-3796EB304408}"/>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54504</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7B0CA62F-FDA3-4AA6-A219-1D68E35A13FA}"/>
            </a:ext>
          </a:extLst>
        </xdr:cNvPr>
        <xdr:cNvCxnSpPr/>
      </xdr:nvCxnSpPr>
      <xdr:spPr>
        <a:xfrm>
          <a:off x="3225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932EADCD-8209-461C-847E-E18EBC553EF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288657C5-AA47-4B11-95DD-D656B37409A6}"/>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a:extLst>
            <a:ext uri="{FF2B5EF4-FFF2-40B4-BE49-F238E27FC236}">
              <a16:creationId xmlns:a16="http://schemas.microsoft.com/office/drawing/2014/main" id="{3C942FD6-839C-4CCC-A64B-863FEC6AA087}"/>
            </a:ext>
          </a:extLst>
        </xdr:cNvPr>
        <xdr:cNvCxnSpPr/>
      </xdr:nvCxnSpPr>
      <xdr:spPr>
        <a:xfrm flipV="1">
          <a:off x="2336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A2BAF4F6-1661-4202-921B-F9D90AAA6A99}"/>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C83C0DCD-4AD0-4C64-B9B5-11D7581B2669}"/>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81" name="直線コネクタ 80">
          <a:extLst>
            <a:ext uri="{FF2B5EF4-FFF2-40B4-BE49-F238E27FC236}">
              <a16:creationId xmlns:a16="http://schemas.microsoft.com/office/drawing/2014/main" id="{9DFF5A0B-47E6-4CC7-B6CA-A329BD387B91}"/>
            </a:ext>
          </a:extLst>
        </xdr:cNvPr>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51E84378-A729-412F-959D-776E38E057BE}"/>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CD1BFE60-5DF8-47C0-89A3-7A6EBAC3E166}"/>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1A22D731-6A01-4762-9F3F-B06A9206241C}"/>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41BEFF4E-24F3-449C-A9AB-E39BE6ABE99C}"/>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2D6FCC6-6A31-4D05-847E-94829EC6FAD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9D83B70-AD43-4D0C-9CF9-D2C3685CE90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5644FD2-F1E1-4874-81BC-91EA68D80AE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B41B021-76E2-48CD-B026-DDB3043A012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42C0AD66-2287-4EF1-BDFF-2701BAD31F6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91" name="楕円 90">
          <a:extLst>
            <a:ext uri="{FF2B5EF4-FFF2-40B4-BE49-F238E27FC236}">
              <a16:creationId xmlns:a16="http://schemas.microsoft.com/office/drawing/2014/main" id="{9A5C283A-528E-458C-88B0-CA382C5D4E9A}"/>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92" name="財政力該当値テキスト">
          <a:extLst>
            <a:ext uri="{FF2B5EF4-FFF2-40B4-BE49-F238E27FC236}">
              <a16:creationId xmlns:a16="http://schemas.microsoft.com/office/drawing/2014/main" id="{3BD4E9BA-5544-4384-BFF5-24CBFD7569E5}"/>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F0F0A610-33A4-4797-B818-A601069DDAB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0E04A63D-93D4-402E-9946-ABCD33C42D9D}"/>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3704</xdr:rowOff>
    </xdr:from>
    <xdr:to>
      <xdr:col>15</xdr:col>
      <xdr:colOff>133350</xdr:colOff>
      <xdr:row>44</xdr:row>
      <xdr:rowOff>105304</xdr:rowOff>
    </xdr:to>
    <xdr:sp macro="" textlink="">
      <xdr:nvSpPr>
        <xdr:cNvPr id="95" name="楕円 94">
          <a:extLst>
            <a:ext uri="{FF2B5EF4-FFF2-40B4-BE49-F238E27FC236}">
              <a16:creationId xmlns:a16="http://schemas.microsoft.com/office/drawing/2014/main" id="{EAB9B43E-88E9-48A3-B338-E88AEAA7D9A2}"/>
            </a:ext>
          </a:extLst>
        </xdr:cNvPr>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90081</xdr:rowOff>
    </xdr:from>
    <xdr:ext cx="762000" cy="259045"/>
    <xdr:sp macro="" textlink="">
      <xdr:nvSpPr>
        <xdr:cNvPr id="96" name="テキスト ボックス 95">
          <a:extLst>
            <a:ext uri="{FF2B5EF4-FFF2-40B4-BE49-F238E27FC236}">
              <a16:creationId xmlns:a16="http://schemas.microsoft.com/office/drawing/2014/main" id="{8377C58E-6BD2-471F-88E0-FBBA9AAB9F01}"/>
            </a:ext>
          </a:extLst>
        </xdr:cNvPr>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a:extLst>
            <a:ext uri="{FF2B5EF4-FFF2-40B4-BE49-F238E27FC236}">
              <a16:creationId xmlns:a16="http://schemas.microsoft.com/office/drawing/2014/main" id="{38E16031-7C7B-4E95-8278-EC66AB28F2C8}"/>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a:extLst>
            <a:ext uri="{FF2B5EF4-FFF2-40B4-BE49-F238E27FC236}">
              <a16:creationId xmlns:a16="http://schemas.microsoft.com/office/drawing/2014/main" id="{38DA4AE0-2FCF-426E-86FC-DFA51193DCED}"/>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9" name="楕円 98">
          <a:extLst>
            <a:ext uri="{FF2B5EF4-FFF2-40B4-BE49-F238E27FC236}">
              <a16:creationId xmlns:a16="http://schemas.microsoft.com/office/drawing/2014/main" id="{6BF6ECB1-921C-49A2-92B0-EAB7B6DDC3E5}"/>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100" name="テキスト ボックス 99">
          <a:extLst>
            <a:ext uri="{FF2B5EF4-FFF2-40B4-BE49-F238E27FC236}">
              <a16:creationId xmlns:a16="http://schemas.microsoft.com/office/drawing/2014/main" id="{91D4495D-5C23-48F5-BAA0-204FC3F182A7}"/>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389A1D5A-F0B4-4C8A-9C64-721BBA588A0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947F1FEC-89C7-4BB8-9DA8-D9E0B9CFDB2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B31F2DF-97FF-472A-8039-6DCADDFA77A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9A1AB572-D2DF-4539-B418-A0558E44A83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FFCE3500-5B5C-4E78-BB56-AD9A81C4962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2CC315C0-5409-4B46-A22E-546EAA11071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F68148E6-0741-4E97-A02D-DF57F5F3598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8B72F97E-803B-4A98-BF83-6534AD6B208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25262E5C-1F5E-425B-9BBA-1BCFE51702C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7A5A326-64B6-43D8-B940-D70FBBF2699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792950CE-A5F6-4F18-9727-FC011A0B764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FEE58EAF-C715-4137-9F97-DF29DC091C2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681DDED1-D346-4388-8F98-EDA770E008D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過去の大型事業分の償還終了により大幅に減少したが、物件費は中学校統合に伴いスクールバス運行委託料の増加、コロナの影響で中止となっていたイベントの再開、物価・電気料高騰の影響による施設管理委託料の増などにより増加した。</a:t>
          </a:r>
          <a:endParaRPr lang="ja-JP" altLang="ja-JP" sz="1400">
            <a:effectLst/>
          </a:endParaRPr>
        </a:p>
        <a:p>
          <a:r>
            <a:rPr kumimoji="1" lang="ja-JP" altLang="ja-JP" sz="1100">
              <a:solidFill>
                <a:schemeClr val="dk1"/>
              </a:solidFill>
              <a:effectLst/>
              <a:latin typeface="+mn-lt"/>
              <a:ea typeface="+mn-ea"/>
              <a:cs typeface="+mn-cs"/>
            </a:rPr>
            <a:t>　南越前町において経常一般財源等総額の半分以上を占める普通交付税は、人口減少や施設の統廃合により今後は減少する見通しであり、経常支出比率にも影響を及ぼすことが予想される。そのため、質と効果の高い住民サービスの継続による人口・税収の維持を図り、民間委託・指定管理者制度の積極的な活用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D2671635-78D0-46F8-8ABF-15BDC37CD89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2FB7D36B-8956-42E2-9630-25BCBFF371C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4798010-539B-4F32-B67C-2C50C15B251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A94FDE9-3535-4761-9188-8F0EE126C06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6C70E675-4C5F-4B1C-858F-5BD2EB09881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61986180-79BD-4184-A649-BB8559D9B63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17A5F5C7-C396-4D9E-8066-3B10A4830DF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89DD2BA8-D794-4D63-8A30-E0301E7B637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15BA603C-835C-4CDA-B1D0-4868B0B3E20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73D4257E-F14A-4855-BF34-0F351D08C46A}"/>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B73DA81F-4FF6-4E63-A6E9-326E8FC1FF6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7ECFDDA5-9384-4995-94D1-187A6A973CF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78CF45D-E8D9-4246-886A-2EFF2E46785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01131F3-FE6D-4F67-A572-210AB543BC1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AD117647-B19B-4C8D-841D-5FCD3742B3A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687674D-2482-4799-87EC-710418B60144}"/>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46BDDA08-D92E-4719-94BF-D7483EA1E795}"/>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FD0DA59A-E93E-45E5-AB2B-886833D8E2DF}"/>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6100A495-72B3-4BAE-ADFC-F54E1CD5A7A5}"/>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99822</xdr:rowOff>
    </xdr:to>
    <xdr:cxnSp macro="">
      <xdr:nvCxnSpPr>
        <xdr:cNvPr id="133" name="直線コネクタ 132">
          <a:extLst>
            <a:ext uri="{FF2B5EF4-FFF2-40B4-BE49-F238E27FC236}">
              <a16:creationId xmlns:a16="http://schemas.microsoft.com/office/drawing/2014/main" id="{E1A83FD5-49E3-4EED-86FB-3FE63DF4B73D}"/>
            </a:ext>
          </a:extLst>
        </xdr:cNvPr>
        <xdr:cNvCxnSpPr/>
      </xdr:nvCxnSpPr>
      <xdr:spPr>
        <a:xfrm>
          <a:off x="4114800" y="1079500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3296AFA9-C32F-4784-9435-306C39265529}"/>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C02584C7-2EF9-40B6-8427-917D04EEADC4}"/>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162560</xdr:rowOff>
    </xdr:to>
    <xdr:cxnSp macro="">
      <xdr:nvCxnSpPr>
        <xdr:cNvPr id="136" name="直線コネクタ 135">
          <a:extLst>
            <a:ext uri="{FF2B5EF4-FFF2-40B4-BE49-F238E27FC236}">
              <a16:creationId xmlns:a16="http://schemas.microsoft.com/office/drawing/2014/main" id="{81DD53ED-6447-460E-A525-93EDF7B75289}"/>
            </a:ext>
          </a:extLst>
        </xdr:cNvPr>
        <xdr:cNvCxnSpPr/>
      </xdr:nvCxnSpPr>
      <xdr:spPr>
        <a:xfrm flipV="1">
          <a:off x="3225800" y="1079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4AE39CFE-F6A7-4201-8255-82B07576A994}"/>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F9198D9F-44CF-43F3-A1C7-33E740AE6ACB}"/>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E3273F5F-6AC5-46CC-A16C-EED09109A7B6}"/>
            </a:ext>
          </a:extLst>
        </xdr:cNvPr>
        <xdr:cNvCxnSpPr/>
      </xdr:nvCxnSpPr>
      <xdr:spPr>
        <a:xfrm flipV="1">
          <a:off x="2336800" y="1096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2DD56DD8-E5E7-40DA-B2A9-F7D877E44AAF}"/>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C34F7969-6202-4393-9F9D-8B67FD654A45}"/>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97282</xdr:rowOff>
    </xdr:to>
    <xdr:cxnSp macro="">
      <xdr:nvCxnSpPr>
        <xdr:cNvPr id="142" name="直線コネクタ 141">
          <a:extLst>
            <a:ext uri="{FF2B5EF4-FFF2-40B4-BE49-F238E27FC236}">
              <a16:creationId xmlns:a16="http://schemas.microsoft.com/office/drawing/2014/main" id="{3B1CCEA1-D126-4E74-AC1A-5607DAF51BBE}"/>
            </a:ext>
          </a:extLst>
        </xdr:cNvPr>
        <xdr:cNvCxnSpPr/>
      </xdr:nvCxnSpPr>
      <xdr:spPr>
        <a:xfrm flipV="1">
          <a:off x="1447800" y="110363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F4F5B413-390F-4D11-80C9-7B904502F05D}"/>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BCCC4419-EB81-446C-98D5-E8C272A1FD35}"/>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D231D127-F9D0-4F81-A212-298F0C774D74}"/>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B9580BD9-71B0-4B9B-9CE3-2C0E5AB3E2C3}"/>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3253A11-B19E-4861-A3BF-89116427CF6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3597B11-8900-4173-81CF-585D01FB43F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D25D125-2792-46BC-8E97-10CD5D395E3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33520BC-E2A2-46AA-B41C-9CFCA15CD5C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DE7BB121-3DB7-45A2-B920-7A887F763EF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2" name="楕円 151">
          <a:extLst>
            <a:ext uri="{FF2B5EF4-FFF2-40B4-BE49-F238E27FC236}">
              <a16:creationId xmlns:a16="http://schemas.microsoft.com/office/drawing/2014/main" id="{EE5ECFEB-9D56-4504-A25D-ACC318F1D2F4}"/>
            </a:ext>
          </a:extLst>
        </xdr:cNvPr>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3" name="財政構造の弾力性該当値テキスト">
          <a:extLst>
            <a:ext uri="{FF2B5EF4-FFF2-40B4-BE49-F238E27FC236}">
              <a16:creationId xmlns:a16="http://schemas.microsoft.com/office/drawing/2014/main" id="{9B75918F-0488-4E4A-83D3-4BD18ECAFA01}"/>
            </a:ext>
          </a:extLst>
        </xdr:cNvPr>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4" name="楕円 153">
          <a:extLst>
            <a:ext uri="{FF2B5EF4-FFF2-40B4-BE49-F238E27FC236}">
              <a16:creationId xmlns:a16="http://schemas.microsoft.com/office/drawing/2014/main" id="{99E2AD3F-102A-4478-80C6-DD889D651387}"/>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5" name="テキスト ボックス 154">
          <a:extLst>
            <a:ext uri="{FF2B5EF4-FFF2-40B4-BE49-F238E27FC236}">
              <a16:creationId xmlns:a16="http://schemas.microsoft.com/office/drawing/2014/main" id="{226C93B0-53D6-493B-8B28-42F367E967CD}"/>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6" name="楕円 155">
          <a:extLst>
            <a:ext uri="{FF2B5EF4-FFF2-40B4-BE49-F238E27FC236}">
              <a16:creationId xmlns:a16="http://schemas.microsoft.com/office/drawing/2014/main" id="{9C8B6EEF-696D-44C1-B9FC-A2DA83A3F1C5}"/>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34AE1F3-70AF-470C-93F6-17E802EBAECE}"/>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8" name="楕円 157">
          <a:extLst>
            <a:ext uri="{FF2B5EF4-FFF2-40B4-BE49-F238E27FC236}">
              <a16:creationId xmlns:a16="http://schemas.microsoft.com/office/drawing/2014/main" id="{4F0AE960-9919-4C2B-9830-788F99A11FE8}"/>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9" name="テキスト ボックス 158">
          <a:extLst>
            <a:ext uri="{FF2B5EF4-FFF2-40B4-BE49-F238E27FC236}">
              <a16:creationId xmlns:a16="http://schemas.microsoft.com/office/drawing/2014/main" id="{D249B285-D977-4235-A854-C10CB8561D6E}"/>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60" name="楕円 159">
          <a:extLst>
            <a:ext uri="{FF2B5EF4-FFF2-40B4-BE49-F238E27FC236}">
              <a16:creationId xmlns:a16="http://schemas.microsoft.com/office/drawing/2014/main" id="{80F44279-0D76-4870-A17D-A58DF63D3291}"/>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61" name="テキスト ボックス 160">
          <a:extLst>
            <a:ext uri="{FF2B5EF4-FFF2-40B4-BE49-F238E27FC236}">
              <a16:creationId xmlns:a16="http://schemas.microsoft.com/office/drawing/2014/main" id="{64605DE5-386E-4707-B3CA-3A6DCD373368}"/>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97CEF42-0866-494A-A0C5-32F10EC8CE7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BD0BE292-2C80-4BA9-81D3-8A9AFB36505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48442553-832B-444F-BF98-071FCDD1E8B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6EAD7AF2-717B-4C86-B872-3E5CF1E299B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A8CBA57-C575-496E-B590-1CAAC500F5C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15EAA6B-3087-4E29-9E30-F8E7299AF75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A214F869-A804-4773-B401-6EA7A15EEA8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7F1E8DE-C18B-4B05-918A-E85D2ADDC33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C5D550B-A98F-4CA0-B521-72BD61C90CF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E8DEC349-1BB4-421A-BF09-0F54AB53A39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639DBAA-0358-4510-A96F-6B061F6AB72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B896F6B-FAC9-4024-B824-90143A3185E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E28BA97D-E893-48EF-9B9C-23CB114AD1B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人件費削減や事業の見直し、経常経費の抑制に努めているものの、令和４年８月大雨災害、中学校の統合、コロナ対策事業により物件費が大きく増加した。</a:t>
          </a:r>
          <a:endParaRPr lang="ja-JP" altLang="ja-JP" sz="1400">
            <a:effectLst/>
          </a:endParaRPr>
        </a:p>
        <a:p>
          <a:r>
            <a:rPr kumimoji="1" lang="ja-JP" altLang="ja-JP" sz="1100">
              <a:solidFill>
                <a:schemeClr val="dk1"/>
              </a:solidFill>
              <a:effectLst/>
              <a:latin typeface="+mn-lt"/>
              <a:ea typeface="+mn-ea"/>
              <a:cs typeface="+mn-cs"/>
            </a:rPr>
            <a:t>　今後も事業の見直し等により、更なる歳出の適性化に努める。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E5FEE60-7138-4018-A8E9-D70525622F2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5DE5CF4-61E5-4B94-90C6-AE7D5517CCA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C06E3FA-BC8D-45EE-9D42-7635997E037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70796CF-BBE5-454D-BA17-3859B6CF35C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7A0932B-705F-4A53-B402-3E6BDC5A80D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A248D22-9B6A-403C-96E4-78FCCEABBD6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52A27061-9BA2-4C63-BDE3-1F0CD326441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50D3D45-DE02-4AEA-9EEA-90ECDF3CBD4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F9FBAFD6-E281-4CD6-AA59-B155C1DE96E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F7F187C-2811-4938-8582-B25C75B958E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B8EBB479-E7CF-4369-A42B-3ABE86C30D3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EC22C934-671F-4175-99DE-A6B5B50F3DF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104235A-A8B5-4633-9E5D-BB5BF5221C2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CF22B75B-406C-45F5-9AA7-9F17671EC4A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E0507C5-D48F-4C6F-A87A-2DBF0E468F6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07D6180-BFC3-4042-98CE-17B96A02AF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822C5F6-4774-4201-988B-5903CCE2726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8F952F59-3999-455A-8AB7-EFF66C6739B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56F41D20-E104-4CEE-943F-191B5225B534}"/>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A81C4B35-EF27-44F0-ACC2-331E09E2F99D}"/>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773B266D-E420-4227-B63F-0C137085B6B2}"/>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649A40B-83E5-4395-BA4A-F841BB2E2801}"/>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974E719E-C688-47C0-9D01-D885AFBADBB7}"/>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37999</xdr:rowOff>
    </xdr:from>
    <xdr:to>
      <xdr:col>23</xdr:col>
      <xdr:colOff>133350</xdr:colOff>
      <xdr:row>85</xdr:row>
      <xdr:rowOff>45377</xdr:rowOff>
    </xdr:to>
    <xdr:cxnSp macro="">
      <xdr:nvCxnSpPr>
        <xdr:cNvPr id="198" name="直線コネクタ 197">
          <a:extLst>
            <a:ext uri="{FF2B5EF4-FFF2-40B4-BE49-F238E27FC236}">
              <a16:creationId xmlns:a16="http://schemas.microsoft.com/office/drawing/2014/main" id="{F27094E5-04A0-412C-91BC-1548B9A4DF20}"/>
            </a:ext>
          </a:extLst>
        </xdr:cNvPr>
        <xdr:cNvCxnSpPr/>
      </xdr:nvCxnSpPr>
      <xdr:spPr>
        <a:xfrm>
          <a:off x="4114800" y="14439799"/>
          <a:ext cx="838200" cy="1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B74D205D-4B9F-4C87-8C9D-34AA4917687C}"/>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1A22B90-1720-4529-8DDD-85371331A18A}"/>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165257</xdr:rowOff>
    </xdr:from>
    <xdr:to>
      <xdr:col>19</xdr:col>
      <xdr:colOff>133350</xdr:colOff>
      <xdr:row>84</xdr:row>
      <xdr:rowOff>37999</xdr:rowOff>
    </xdr:to>
    <xdr:cxnSp macro="">
      <xdr:nvCxnSpPr>
        <xdr:cNvPr id="201" name="直線コネクタ 200">
          <a:extLst>
            <a:ext uri="{FF2B5EF4-FFF2-40B4-BE49-F238E27FC236}">
              <a16:creationId xmlns:a16="http://schemas.microsoft.com/office/drawing/2014/main" id="{ADC66B3A-4C7A-49DE-82A8-AAC919314442}"/>
            </a:ext>
          </a:extLst>
        </xdr:cNvPr>
        <xdr:cNvCxnSpPr/>
      </xdr:nvCxnSpPr>
      <xdr:spPr>
        <a:xfrm>
          <a:off x="3225800" y="14395607"/>
          <a:ext cx="889000" cy="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7548A7C-AE6A-4C2E-9F51-8CB1BB25C11B}"/>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57CB09FE-0D20-471B-9D99-A356492D98CB}"/>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20552</xdr:rowOff>
    </xdr:from>
    <xdr:to>
      <xdr:col>15</xdr:col>
      <xdr:colOff>82550</xdr:colOff>
      <xdr:row>83</xdr:row>
      <xdr:rowOff>165257</xdr:rowOff>
    </xdr:to>
    <xdr:cxnSp macro="">
      <xdr:nvCxnSpPr>
        <xdr:cNvPr id="204" name="直線コネクタ 203">
          <a:extLst>
            <a:ext uri="{FF2B5EF4-FFF2-40B4-BE49-F238E27FC236}">
              <a16:creationId xmlns:a16="http://schemas.microsoft.com/office/drawing/2014/main" id="{E2770AC9-8EAA-44BF-9E47-4F6381536007}"/>
            </a:ext>
          </a:extLst>
        </xdr:cNvPr>
        <xdr:cNvCxnSpPr/>
      </xdr:nvCxnSpPr>
      <xdr:spPr>
        <a:xfrm>
          <a:off x="2336800" y="14250902"/>
          <a:ext cx="889000" cy="14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E5B98EC1-0E94-4A50-99D7-2EDFB4298A14}"/>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2BAE2099-A4ED-4F23-9496-A74FEC36CA4D}"/>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16977</xdr:rowOff>
    </xdr:from>
    <xdr:to>
      <xdr:col>11</xdr:col>
      <xdr:colOff>31750</xdr:colOff>
      <xdr:row>83</xdr:row>
      <xdr:rowOff>20552</xdr:rowOff>
    </xdr:to>
    <xdr:cxnSp macro="">
      <xdr:nvCxnSpPr>
        <xdr:cNvPr id="207" name="直線コネクタ 206">
          <a:extLst>
            <a:ext uri="{FF2B5EF4-FFF2-40B4-BE49-F238E27FC236}">
              <a16:creationId xmlns:a16="http://schemas.microsoft.com/office/drawing/2014/main" id="{82C0E6B6-C082-4EA3-8987-BB645530667F}"/>
            </a:ext>
          </a:extLst>
        </xdr:cNvPr>
        <xdr:cNvCxnSpPr/>
      </xdr:nvCxnSpPr>
      <xdr:spPr>
        <a:xfrm>
          <a:off x="1447800" y="14247327"/>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5B058F05-9BA4-4F43-B896-7B491502E901}"/>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3315CE42-CAA7-41CF-8D4D-0FEFFFBE1AE3}"/>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245CB5C8-1F48-4C16-8964-C1984573F80F}"/>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49E6A6CC-D8E3-494A-A123-84BE887E4D0C}"/>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ED2E84A-725D-4C3B-B4B7-0F577A19819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293D46D-BF07-4547-9261-301D57734D4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FFF1EA8-F66A-4E01-B642-6578F54BC81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15C2C37-A9FE-44AE-94E2-E8F04322AE3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7D6D9E41-E79E-4C94-99DB-7F243B71428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166027</xdr:rowOff>
    </xdr:from>
    <xdr:to>
      <xdr:col>23</xdr:col>
      <xdr:colOff>184150</xdr:colOff>
      <xdr:row>85</xdr:row>
      <xdr:rowOff>96177</xdr:rowOff>
    </xdr:to>
    <xdr:sp macro="" textlink="">
      <xdr:nvSpPr>
        <xdr:cNvPr id="217" name="楕円 216">
          <a:extLst>
            <a:ext uri="{FF2B5EF4-FFF2-40B4-BE49-F238E27FC236}">
              <a16:creationId xmlns:a16="http://schemas.microsoft.com/office/drawing/2014/main" id="{641BCAC7-DF1B-4D2D-B59D-361B5F0C512D}"/>
            </a:ext>
          </a:extLst>
        </xdr:cNvPr>
        <xdr:cNvSpPr/>
      </xdr:nvSpPr>
      <xdr:spPr>
        <a:xfrm>
          <a:off x="4902200" y="145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138104</xdr:rowOff>
    </xdr:from>
    <xdr:ext cx="762000" cy="259045"/>
    <xdr:sp macro="" textlink="">
      <xdr:nvSpPr>
        <xdr:cNvPr id="218" name="人件費・物件費等の状況該当値テキスト">
          <a:extLst>
            <a:ext uri="{FF2B5EF4-FFF2-40B4-BE49-F238E27FC236}">
              <a16:creationId xmlns:a16="http://schemas.microsoft.com/office/drawing/2014/main" id="{B979D3F8-BC05-4A38-B28C-F81D34F4AA6D}"/>
            </a:ext>
          </a:extLst>
        </xdr:cNvPr>
        <xdr:cNvSpPr txBox="1"/>
      </xdr:nvSpPr>
      <xdr:spPr>
        <a:xfrm>
          <a:off x="5041900" y="1453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158649</xdr:rowOff>
    </xdr:from>
    <xdr:to>
      <xdr:col>19</xdr:col>
      <xdr:colOff>184150</xdr:colOff>
      <xdr:row>84</xdr:row>
      <xdr:rowOff>88799</xdr:rowOff>
    </xdr:to>
    <xdr:sp macro="" textlink="">
      <xdr:nvSpPr>
        <xdr:cNvPr id="219" name="楕円 218">
          <a:extLst>
            <a:ext uri="{FF2B5EF4-FFF2-40B4-BE49-F238E27FC236}">
              <a16:creationId xmlns:a16="http://schemas.microsoft.com/office/drawing/2014/main" id="{1A28FF23-DA87-4E7D-B679-8A3D7CE66036}"/>
            </a:ext>
          </a:extLst>
        </xdr:cNvPr>
        <xdr:cNvSpPr/>
      </xdr:nvSpPr>
      <xdr:spPr>
        <a:xfrm>
          <a:off x="4064000" y="143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73576</xdr:rowOff>
    </xdr:from>
    <xdr:ext cx="736600" cy="259045"/>
    <xdr:sp macro="" textlink="">
      <xdr:nvSpPr>
        <xdr:cNvPr id="220" name="テキスト ボックス 219">
          <a:extLst>
            <a:ext uri="{FF2B5EF4-FFF2-40B4-BE49-F238E27FC236}">
              <a16:creationId xmlns:a16="http://schemas.microsoft.com/office/drawing/2014/main" id="{153FEDEB-DA15-4A15-BD04-78C7E98C7B53}"/>
            </a:ext>
          </a:extLst>
        </xdr:cNvPr>
        <xdr:cNvSpPr txBox="1"/>
      </xdr:nvSpPr>
      <xdr:spPr>
        <a:xfrm>
          <a:off x="3733800" y="1447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114457</xdr:rowOff>
    </xdr:from>
    <xdr:to>
      <xdr:col>15</xdr:col>
      <xdr:colOff>133350</xdr:colOff>
      <xdr:row>84</xdr:row>
      <xdr:rowOff>44607</xdr:rowOff>
    </xdr:to>
    <xdr:sp macro="" textlink="">
      <xdr:nvSpPr>
        <xdr:cNvPr id="221" name="楕円 220">
          <a:extLst>
            <a:ext uri="{FF2B5EF4-FFF2-40B4-BE49-F238E27FC236}">
              <a16:creationId xmlns:a16="http://schemas.microsoft.com/office/drawing/2014/main" id="{953146DA-7389-4875-863F-F25C569C2A64}"/>
            </a:ext>
          </a:extLst>
        </xdr:cNvPr>
        <xdr:cNvSpPr/>
      </xdr:nvSpPr>
      <xdr:spPr>
        <a:xfrm>
          <a:off x="3175000" y="143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29384</xdr:rowOff>
    </xdr:from>
    <xdr:ext cx="762000" cy="259045"/>
    <xdr:sp macro="" textlink="">
      <xdr:nvSpPr>
        <xdr:cNvPr id="222" name="テキスト ボックス 221">
          <a:extLst>
            <a:ext uri="{FF2B5EF4-FFF2-40B4-BE49-F238E27FC236}">
              <a16:creationId xmlns:a16="http://schemas.microsoft.com/office/drawing/2014/main" id="{B5A9B4C2-87A3-42C8-8426-EDC55F08E1BA}"/>
            </a:ext>
          </a:extLst>
        </xdr:cNvPr>
        <xdr:cNvSpPr txBox="1"/>
      </xdr:nvSpPr>
      <xdr:spPr>
        <a:xfrm>
          <a:off x="2844800" y="1443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141202</xdr:rowOff>
    </xdr:from>
    <xdr:to>
      <xdr:col>11</xdr:col>
      <xdr:colOff>82550</xdr:colOff>
      <xdr:row>83</xdr:row>
      <xdr:rowOff>71352</xdr:rowOff>
    </xdr:to>
    <xdr:sp macro="" textlink="">
      <xdr:nvSpPr>
        <xdr:cNvPr id="223" name="楕円 222">
          <a:extLst>
            <a:ext uri="{FF2B5EF4-FFF2-40B4-BE49-F238E27FC236}">
              <a16:creationId xmlns:a16="http://schemas.microsoft.com/office/drawing/2014/main" id="{74AA2C1D-4187-4F1A-B236-1B10990AB320}"/>
            </a:ext>
          </a:extLst>
        </xdr:cNvPr>
        <xdr:cNvSpPr/>
      </xdr:nvSpPr>
      <xdr:spPr>
        <a:xfrm>
          <a:off x="2286000" y="14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56129</xdr:rowOff>
    </xdr:from>
    <xdr:ext cx="762000" cy="259045"/>
    <xdr:sp macro="" textlink="">
      <xdr:nvSpPr>
        <xdr:cNvPr id="224" name="テキスト ボックス 223">
          <a:extLst>
            <a:ext uri="{FF2B5EF4-FFF2-40B4-BE49-F238E27FC236}">
              <a16:creationId xmlns:a16="http://schemas.microsoft.com/office/drawing/2014/main" id="{29A2AF6D-08F3-448C-B1D2-66FAF524D3C2}"/>
            </a:ext>
          </a:extLst>
        </xdr:cNvPr>
        <xdr:cNvSpPr txBox="1"/>
      </xdr:nvSpPr>
      <xdr:spPr>
        <a:xfrm>
          <a:off x="1955800" y="1428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137627</xdr:rowOff>
    </xdr:from>
    <xdr:to>
      <xdr:col>7</xdr:col>
      <xdr:colOff>31750</xdr:colOff>
      <xdr:row>83</xdr:row>
      <xdr:rowOff>67777</xdr:rowOff>
    </xdr:to>
    <xdr:sp macro="" textlink="">
      <xdr:nvSpPr>
        <xdr:cNvPr id="225" name="楕円 224">
          <a:extLst>
            <a:ext uri="{FF2B5EF4-FFF2-40B4-BE49-F238E27FC236}">
              <a16:creationId xmlns:a16="http://schemas.microsoft.com/office/drawing/2014/main" id="{2ED64A31-1F46-407F-987D-49ECC3663D69}"/>
            </a:ext>
          </a:extLst>
        </xdr:cNvPr>
        <xdr:cNvSpPr/>
      </xdr:nvSpPr>
      <xdr:spPr>
        <a:xfrm>
          <a:off x="1397000" y="141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52554</xdr:rowOff>
    </xdr:from>
    <xdr:ext cx="762000" cy="259045"/>
    <xdr:sp macro="" textlink="">
      <xdr:nvSpPr>
        <xdr:cNvPr id="226" name="テキスト ボックス 225">
          <a:extLst>
            <a:ext uri="{FF2B5EF4-FFF2-40B4-BE49-F238E27FC236}">
              <a16:creationId xmlns:a16="http://schemas.microsoft.com/office/drawing/2014/main" id="{A8776B70-3158-4B09-B72C-AF149DA09434}"/>
            </a:ext>
          </a:extLst>
        </xdr:cNvPr>
        <xdr:cNvSpPr txBox="1"/>
      </xdr:nvSpPr>
      <xdr:spPr>
        <a:xfrm>
          <a:off x="1066800" y="1428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BD22F4C-CF35-4CF9-B186-0F296F5E61B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534F7694-8C9A-4612-AC43-BD18CC5FA22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9090E92B-C14A-4134-BA41-9AD96266C5A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C8F6B93-F15E-47E9-9F3A-65CBECA51D7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75E7DDA1-48F4-4388-B718-6842BEEBA0D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8982D86-C90F-4A5B-8C37-B84A7D7C79D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29ADA89D-E3C3-4868-9F60-338DA0CD218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ED2421DB-3342-4E8E-97DE-753D1D468B0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1789CAD5-309C-4EAD-86E0-8D28F367EC8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6C5B761-162E-441F-A2AA-24D1C0F9EAE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88BE8A07-D3A5-4789-ADD6-AE06A7F9B04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645BA9AC-13DC-4D1E-A465-EBC1E2398E4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8F8396E5-4849-424B-AE74-EA1D0D854C7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類似団体平均を下回る状態が続いている。</a:t>
          </a:r>
          <a:endParaRPr lang="ja-JP" altLang="ja-JP" sz="1400">
            <a:effectLst/>
          </a:endParaRPr>
        </a:p>
        <a:p>
          <a:r>
            <a:rPr kumimoji="1" lang="ja-JP" altLang="ja-JP" sz="1100">
              <a:solidFill>
                <a:schemeClr val="dk1"/>
              </a:solidFill>
              <a:effectLst/>
              <a:latin typeface="+mn-lt"/>
              <a:ea typeface="+mn-ea"/>
              <a:cs typeface="+mn-cs"/>
            </a:rPr>
            <a:t>　今後は、人事評価制度による勤務評定に基づいた昇給制度等により、更なる給与の適正化に努める。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39C8D971-27B7-4104-94B8-D7133E0F510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2F81341A-A909-4F72-82EF-87DE6AE83DE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37EACE64-34AA-4450-A0F4-159C45B7254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581B7E09-A2B8-41C2-AADD-0370A0B66DF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5BF9184F-935E-42F6-8699-E4D308176CC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18B6036D-B7D5-47DD-BCF4-24553E4D638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AFB11E2-66B5-4761-9681-F2D01A6D3C3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B52B6AA6-FB78-43D2-B1BB-13FB281D12D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8548FAB6-5BFA-4994-B03D-6E5F26E7BEC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BBAAE65-C1D3-4880-8E2F-43C90C172E6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89F57093-903B-433A-988A-7AF245F8B9D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AEA5ADCB-2045-4AB6-A0CC-93AC7A0B645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AAAE3E40-C87B-4D7B-93C5-3080AB9E732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91D6449-8C99-441C-ADC2-3263F4A484C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2607F5BF-F2A5-4161-AB0F-090EDD1CEA1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4B628668-D762-4D2B-80B2-FDBACB79DE29}"/>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44BBD09-A6A9-4551-A22D-5D5776487B25}"/>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DA47B9F-19C2-43BE-937F-416C8907563E}"/>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F236D9E4-6EAF-468F-86B7-516384FD442F}"/>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2A8E5AC8-5554-43F1-B3B6-7DD53D848AD7}"/>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82</xdr:row>
      <xdr:rowOff>117122</xdr:rowOff>
    </xdr:to>
    <xdr:cxnSp macro="">
      <xdr:nvCxnSpPr>
        <xdr:cNvPr id="260" name="直線コネクタ 259">
          <a:extLst>
            <a:ext uri="{FF2B5EF4-FFF2-40B4-BE49-F238E27FC236}">
              <a16:creationId xmlns:a16="http://schemas.microsoft.com/office/drawing/2014/main" id="{0C7EA253-7E71-4F4F-B76B-A5361C8117A0}"/>
            </a:ext>
          </a:extLst>
        </xdr:cNvPr>
        <xdr:cNvCxnSpPr/>
      </xdr:nvCxnSpPr>
      <xdr:spPr>
        <a:xfrm flipV="1">
          <a:off x="16179800" y="141492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7603C183-BFCC-417D-918B-DAA957B5EC7E}"/>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1D876E1-C4FD-48E9-92AC-DBFC6E4EFF88}"/>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117122</xdr:rowOff>
    </xdr:to>
    <xdr:cxnSp macro="">
      <xdr:nvCxnSpPr>
        <xdr:cNvPr id="263" name="直線コネクタ 262">
          <a:extLst>
            <a:ext uri="{FF2B5EF4-FFF2-40B4-BE49-F238E27FC236}">
              <a16:creationId xmlns:a16="http://schemas.microsoft.com/office/drawing/2014/main" id="{6A1658C3-3909-47EE-83B7-CCF6A161214F}"/>
            </a:ext>
          </a:extLst>
        </xdr:cNvPr>
        <xdr:cNvCxnSpPr/>
      </xdr:nvCxnSpPr>
      <xdr:spPr>
        <a:xfrm>
          <a:off x="15290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C00723FC-47E6-475F-BC45-5BED50FB034E}"/>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F5E4753F-246E-497A-884F-65BC1D5BC3DD}"/>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103716</xdr:rowOff>
    </xdr:to>
    <xdr:cxnSp macro="">
      <xdr:nvCxnSpPr>
        <xdr:cNvPr id="266" name="直線コネクタ 265">
          <a:extLst>
            <a:ext uri="{FF2B5EF4-FFF2-40B4-BE49-F238E27FC236}">
              <a16:creationId xmlns:a16="http://schemas.microsoft.com/office/drawing/2014/main" id="{A97454A1-096C-4676-92C1-9759043672C2}"/>
            </a:ext>
          </a:extLst>
        </xdr:cNvPr>
        <xdr:cNvCxnSpPr/>
      </xdr:nvCxnSpPr>
      <xdr:spPr>
        <a:xfrm>
          <a:off x="14401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84282861-072B-4874-9207-290AFECA31CC}"/>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CECF9F93-73DD-4812-B863-AB472AA4F88A}"/>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157339</xdr:rowOff>
    </xdr:to>
    <xdr:cxnSp macro="">
      <xdr:nvCxnSpPr>
        <xdr:cNvPr id="269" name="直線コネクタ 268">
          <a:extLst>
            <a:ext uri="{FF2B5EF4-FFF2-40B4-BE49-F238E27FC236}">
              <a16:creationId xmlns:a16="http://schemas.microsoft.com/office/drawing/2014/main" id="{B08EFDED-64E1-4F51-B8F4-42777017E05B}"/>
            </a:ext>
          </a:extLst>
        </xdr:cNvPr>
        <xdr:cNvCxnSpPr/>
      </xdr:nvCxnSpPr>
      <xdr:spPr>
        <a:xfrm flipV="1">
          <a:off x="13512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2990C050-2377-4485-9AB1-4B94581DBD98}"/>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3DE84FFD-02A0-47DD-8E72-8FAA68EE2CD3}"/>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E655FFB9-A33D-4ED4-AEFB-C8902B059F44}"/>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1D761F3E-D1CA-4886-A5A2-584802FEC088}"/>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FEB1877-6733-4CD2-9C2E-66F488D1E4F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2C37F35-258F-4008-8520-BBE584EA3B8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E9A76DB-8291-4FC1-9AAB-EF005B314C2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0A9BF3F-F3B3-4EA2-B0BD-5426AA50D8E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EF72B1B-343A-425F-A6B8-BD3E90D0EDD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9" name="楕円 278">
          <a:extLst>
            <a:ext uri="{FF2B5EF4-FFF2-40B4-BE49-F238E27FC236}">
              <a16:creationId xmlns:a16="http://schemas.microsoft.com/office/drawing/2014/main" id="{62F11596-2379-4590-A1E7-193E29D7259F}"/>
            </a:ext>
          </a:extLst>
        </xdr:cNvPr>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56038</xdr:rowOff>
    </xdr:from>
    <xdr:ext cx="762000" cy="259045"/>
    <xdr:sp macro="" textlink="">
      <xdr:nvSpPr>
        <xdr:cNvPr id="280" name="給与水準   （国との比較）該当値テキスト">
          <a:extLst>
            <a:ext uri="{FF2B5EF4-FFF2-40B4-BE49-F238E27FC236}">
              <a16:creationId xmlns:a16="http://schemas.microsoft.com/office/drawing/2014/main" id="{C3D90BCC-C5A8-4A94-8C80-173787C6E837}"/>
            </a:ext>
          </a:extLst>
        </xdr:cNvPr>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a:extLst>
            <a:ext uri="{FF2B5EF4-FFF2-40B4-BE49-F238E27FC236}">
              <a16:creationId xmlns:a16="http://schemas.microsoft.com/office/drawing/2014/main" id="{FA020AC5-F146-4C09-AFE3-F2011F4E4C0B}"/>
            </a:ext>
          </a:extLst>
        </xdr:cNvPr>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a:extLst>
            <a:ext uri="{FF2B5EF4-FFF2-40B4-BE49-F238E27FC236}">
              <a16:creationId xmlns:a16="http://schemas.microsoft.com/office/drawing/2014/main" id="{8569C512-3D84-4459-96A1-F2DE3BA77B0C}"/>
            </a:ext>
          </a:extLst>
        </xdr:cNvPr>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a:extLst>
            <a:ext uri="{FF2B5EF4-FFF2-40B4-BE49-F238E27FC236}">
              <a16:creationId xmlns:a16="http://schemas.microsoft.com/office/drawing/2014/main" id="{567F6CD1-A5D1-4A32-8124-CA00642866B8}"/>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4C3A221C-DED6-4101-8F57-389E6574D331}"/>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a:extLst>
            <a:ext uri="{FF2B5EF4-FFF2-40B4-BE49-F238E27FC236}">
              <a16:creationId xmlns:a16="http://schemas.microsoft.com/office/drawing/2014/main" id="{36F61248-D5E8-4F0A-A266-8E46B76EC58D}"/>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a:extLst>
            <a:ext uri="{FF2B5EF4-FFF2-40B4-BE49-F238E27FC236}">
              <a16:creationId xmlns:a16="http://schemas.microsoft.com/office/drawing/2014/main" id="{4303BEE0-3BE2-4308-8CB9-FB47BAC818D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7" name="楕円 286">
          <a:extLst>
            <a:ext uri="{FF2B5EF4-FFF2-40B4-BE49-F238E27FC236}">
              <a16:creationId xmlns:a16="http://schemas.microsoft.com/office/drawing/2014/main" id="{C2EC166F-BC77-44CA-AC5B-88C699D8805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8" name="テキスト ボックス 287">
          <a:extLst>
            <a:ext uri="{FF2B5EF4-FFF2-40B4-BE49-F238E27FC236}">
              <a16:creationId xmlns:a16="http://schemas.microsoft.com/office/drawing/2014/main" id="{BD43553E-42DD-4F27-A1FF-2387DDFAC289}"/>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11672D9B-F648-4C4E-85D3-171D42419E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FC28110-8A24-4B61-B41B-46E26A76D7F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11520ECE-81E8-4280-8850-03E4FA07E97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9BD1C840-FE0A-49B7-B974-74890075710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63A6046-8F7D-45B2-8E79-1D4485305E0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A775D631-46AC-465F-9BCE-82CE686EBEA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C64242E-3E76-4783-934D-C25CC1D0128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9168E93E-FD10-4122-8795-AA514450D79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B2041D2-5183-4074-8825-A5D84AB1FA6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9D1721EF-0D30-4201-BFAD-960C79A7694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8E32D11-91D0-4785-B5E7-1ECB773AA76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96ED4973-09C3-42D4-A70B-E8184AB923E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52095D8-8E57-4AB6-B55B-649855D0AA4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400">
            <a:effectLst/>
          </a:endParaRPr>
        </a:p>
        <a:p>
          <a:r>
            <a:rPr kumimoji="1" lang="ja-JP" altLang="ja-JP" sz="1100">
              <a:solidFill>
                <a:schemeClr val="dk1"/>
              </a:solidFill>
              <a:effectLst/>
              <a:latin typeface="+mn-lt"/>
              <a:ea typeface="+mn-ea"/>
              <a:cs typeface="+mn-cs"/>
            </a:rPr>
            <a:t>　しかし、依然として類似団体平均を大幅に上回っており、人口減少や行政ニーズの多様化など変化に対応するため一定以上の職員数確保の必要はあるが、南越前町定員適正化計画に基づき職員数の適正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B07BCAE9-1219-4524-8BA4-7F51CA03D1B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571C4194-D808-4550-A738-9113EDAE363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0185A0C-B3A5-4086-8B1F-59FB6878219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52DF6D3E-E6EF-4008-8F8F-FFB286254DF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5D0C5C57-EE2B-4F80-A396-13A0CF41867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D58337B9-1AC2-4FAA-966B-65779725941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8C85F152-ECD1-48B6-8611-40A8F681B58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416C16B0-51E5-4E00-8505-221D890ABBC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5F4701C1-BE45-46D1-855D-A4BA7A80773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2CFD99B0-340B-42C5-8A40-9A90FA331E8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8557FFB3-6A1E-4FA4-AAB6-A5CD5B02E9E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3523767A-EF68-4F56-9196-A3A359E1C03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186C565-3060-4F83-B85F-1D1BD22FF9A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7F1C6061-FCD3-446C-9F99-25230D8197B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F981A2E7-ED64-4F7B-AC9C-AC65AA8AC77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2494B623-28CD-4A5F-9E04-34A0C79A176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346F2306-8835-4022-9BF8-0B077C38566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E0954102-5FE7-45C2-AD64-D7C0CAFD98A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9FE59203-893B-455F-9756-4680A4A6B584}"/>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A207C173-FA22-416A-AE1B-54D1FA7E9E2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9A3D4F93-C8F7-428A-91A7-C8938676292A}"/>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C5627A65-25F9-4049-86B7-114352B7091A}"/>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A7EE8F36-0333-4940-9164-BA01D8F61CAD}"/>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117505</xdr:rowOff>
    </xdr:from>
    <xdr:to>
      <xdr:col>81</xdr:col>
      <xdr:colOff>44450</xdr:colOff>
      <xdr:row>64</xdr:row>
      <xdr:rowOff>130145</xdr:rowOff>
    </xdr:to>
    <xdr:cxnSp macro="">
      <xdr:nvCxnSpPr>
        <xdr:cNvPr id="325" name="直線コネクタ 324">
          <a:extLst>
            <a:ext uri="{FF2B5EF4-FFF2-40B4-BE49-F238E27FC236}">
              <a16:creationId xmlns:a16="http://schemas.microsoft.com/office/drawing/2014/main" id="{3FB95F55-E971-432E-8C0F-0A9D9FA5D751}"/>
            </a:ext>
          </a:extLst>
        </xdr:cNvPr>
        <xdr:cNvCxnSpPr/>
      </xdr:nvCxnSpPr>
      <xdr:spPr>
        <a:xfrm>
          <a:off x="16179800" y="1109030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3537DDB3-3C91-4B90-9158-F870AC777FAA}"/>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5A07E258-12C8-4DC8-8F41-FCF7EC9F2B1F}"/>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85332</xdr:rowOff>
    </xdr:from>
    <xdr:to>
      <xdr:col>77</xdr:col>
      <xdr:colOff>44450</xdr:colOff>
      <xdr:row>64</xdr:row>
      <xdr:rowOff>117505</xdr:rowOff>
    </xdr:to>
    <xdr:cxnSp macro="">
      <xdr:nvCxnSpPr>
        <xdr:cNvPr id="328" name="直線コネクタ 327">
          <a:extLst>
            <a:ext uri="{FF2B5EF4-FFF2-40B4-BE49-F238E27FC236}">
              <a16:creationId xmlns:a16="http://schemas.microsoft.com/office/drawing/2014/main" id="{F98966F6-E1D7-4443-9F39-33D1B38B2FAA}"/>
            </a:ext>
          </a:extLst>
        </xdr:cNvPr>
        <xdr:cNvCxnSpPr/>
      </xdr:nvCxnSpPr>
      <xdr:spPr>
        <a:xfrm>
          <a:off x="15290800" y="1105813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B4AA5FEF-259F-401D-8C66-7F38FA63BAED}"/>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74A0FCD9-8C28-4B00-9DBA-C032F68D5044}"/>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140728</xdr:rowOff>
    </xdr:from>
    <xdr:to>
      <xdr:col>72</xdr:col>
      <xdr:colOff>203200</xdr:colOff>
      <xdr:row>64</xdr:row>
      <xdr:rowOff>85332</xdr:rowOff>
    </xdr:to>
    <xdr:cxnSp macro="">
      <xdr:nvCxnSpPr>
        <xdr:cNvPr id="331" name="直線コネクタ 330">
          <a:extLst>
            <a:ext uri="{FF2B5EF4-FFF2-40B4-BE49-F238E27FC236}">
              <a16:creationId xmlns:a16="http://schemas.microsoft.com/office/drawing/2014/main" id="{E4109A47-32F2-411A-A7C7-E91DF641581F}"/>
            </a:ext>
          </a:extLst>
        </xdr:cNvPr>
        <xdr:cNvCxnSpPr/>
      </xdr:nvCxnSpPr>
      <xdr:spPr>
        <a:xfrm>
          <a:off x="14401800" y="10942078"/>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3CF1F8C6-D816-44AC-9007-7EE7772F78F3}"/>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816F0331-B939-4476-9B8E-41B287CC80BD}"/>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63</xdr:row>
      <xdr:rowOff>140728</xdr:rowOff>
    </xdr:to>
    <xdr:cxnSp macro="">
      <xdr:nvCxnSpPr>
        <xdr:cNvPr id="334" name="直線コネクタ 333">
          <a:extLst>
            <a:ext uri="{FF2B5EF4-FFF2-40B4-BE49-F238E27FC236}">
              <a16:creationId xmlns:a16="http://schemas.microsoft.com/office/drawing/2014/main" id="{8B5F4C06-DCD4-47E2-82D8-B8D5C876BEC0}"/>
            </a:ext>
          </a:extLst>
        </xdr:cNvPr>
        <xdr:cNvCxnSpPr/>
      </xdr:nvCxnSpPr>
      <xdr:spPr>
        <a:xfrm>
          <a:off x="13512800" y="109294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B89E1600-7F12-4234-BCCD-67CD5EE5711F}"/>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27BAF6F1-EDE4-4CEF-8DA4-ECD81E6497B4}"/>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E5497316-667B-47A3-BBF0-E05ABB77A731}"/>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9FB6A825-98FA-4A40-8BAB-84CC67E663C6}"/>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A3E98C0-A6D2-4E44-9239-6E235179D34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72B9E92-0557-46F8-9732-8F7DFF8CA48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7E0C8F6-3749-4918-B375-5B788489F22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E910D28-FCC2-448C-880E-F748A8DACBB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9C96C927-3BE2-4232-9A50-024A6EEC5C0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79345</xdr:rowOff>
    </xdr:from>
    <xdr:to>
      <xdr:col>81</xdr:col>
      <xdr:colOff>95250</xdr:colOff>
      <xdr:row>65</xdr:row>
      <xdr:rowOff>9495</xdr:rowOff>
    </xdr:to>
    <xdr:sp macro="" textlink="">
      <xdr:nvSpPr>
        <xdr:cNvPr id="344" name="楕円 343">
          <a:extLst>
            <a:ext uri="{FF2B5EF4-FFF2-40B4-BE49-F238E27FC236}">
              <a16:creationId xmlns:a16="http://schemas.microsoft.com/office/drawing/2014/main" id="{14246CAC-7FF9-4D5A-9E93-5A8EFD3C9386}"/>
            </a:ext>
          </a:extLst>
        </xdr:cNvPr>
        <xdr:cNvSpPr/>
      </xdr:nvSpPr>
      <xdr:spPr>
        <a:xfrm>
          <a:off x="169672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51422</xdr:rowOff>
    </xdr:from>
    <xdr:ext cx="762000" cy="259045"/>
    <xdr:sp macro="" textlink="">
      <xdr:nvSpPr>
        <xdr:cNvPr id="345" name="定員管理の状況該当値テキスト">
          <a:extLst>
            <a:ext uri="{FF2B5EF4-FFF2-40B4-BE49-F238E27FC236}">
              <a16:creationId xmlns:a16="http://schemas.microsoft.com/office/drawing/2014/main" id="{399DEBBB-2A5A-43B0-AB9A-D2AF4AD0DD8E}"/>
            </a:ext>
          </a:extLst>
        </xdr:cNvPr>
        <xdr:cNvSpPr txBox="1"/>
      </xdr:nvSpPr>
      <xdr:spPr>
        <a:xfrm>
          <a:off x="17106900" y="110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66705</xdr:rowOff>
    </xdr:from>
    <xdr:to>
      <xdr:col>77</xdr:col>
      <xdr:colOff>95250</xdr:colOff>
      <xdr:row>64</xdr:row>
      <xdr:rowOff>168305</xdr:rowOff>
    </xdr:to>
    <xdr:sp macro="" textlink="">
      <xdr:nvSpPr>
        <xdr:cNvPr id="346" name="楕円 345">
          <a:extLst>
            <a:ext uri="{FF2B5EF4-FFF2-40B4-BE49-F238E27FC236}">
              <a16:creationId xmlns:a16="http://schemas.microsoft.com/office/drawing/2014/main" id="{9A8F63AE-971D-4B28-956F-1C4B81821538}"/>
            </a:ext>
          </a:extLst>
        </xdr:cNvPr>
        <xdr:cNvSpPr/>
      </xdr:nvSpPr>
      <xdr:spPr>
        <a:xfrm>
          <a:off x="161290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153082</xdr:rowOff>
    </xdr:from>
    <xdr:ext cx="736600" cy="259045"/>
    <xdr:sp macro="" textlink="">
      <xdr:nvSpPr>
        <xdr:cNvPr id="347" name="テキスト ボックス 346">
          <a:extLst>
            <a:ext uri="{FF2B5EF4-FFF2-40B4-BE49-F238E27FC236}">
              <a16:creationId xmlns:a16="http://schemas.microsoft.com/office/drawing/2014/main" id="{8C0EEEDB-189E-47DC-AA7D-59A20CFCB3A5}"/>
            </a:ext>
          </a:extLst>
        </xdr:cNvPr>
        <xdr:cNvSpPr txBox="1"/>
      </xdr:nvSpPr>
      <xdr:spPr>
        <a:xfrm>
          <a:off x="15798800" y="111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34532</xdr:rowOff>
    </xdr:from>
    <xdr:to>
      <xdr:col>73</xdr:col>
      <xdr:colOff>44450</xdr:colOff>
      <xdr:row>64</xdr:row>
      <xdr:rowOff>136132</xdr:rowOff>
    </xdr:to>
    <xdr:sp macro="" textlink="">
      <xdr:nvSpPr>
        <xdr:cNvPr id="348" name="楕円 347">
          <a:extLst>
            <a:ext uri="{FF2B5EF4-FFF2-40B4-BE49-F238E27FC236}">
              <a16:creationId xmlns:a16="http://schemas.microsoft.com/office/drawing/2014/main" id="{7632B117-4378-472B-B666-996B1435B4C7}"/>
            </a:ext>
          </a:extLst>
        </xdr:cNvPr>
        <xdr:cNvSpPr/>
      </xdr:nvSpPr>
      <xdr:spPr>
        <a:xfrm>
          <a:off x="15240000" y="11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120909</xdr:rowOff>
    </xdr:from>
    <xdr:ext cx="762000" cy="259045"/>
    <xdr:sp macro="" textlink="">
      <xdr:nvSpPr>
        <xdr:cNvPr id="349" name="テキスト ボックス 348">
          <a:extLst>
            <a:ext uri="{FF2B5EF4-FFF2-40B4-BE49-F238E27FC236}">
              <a16:creationId xmlns:a16="http://schemas.microsoft.com/office/drawing/2014/main" id="{E10E5EAF-E61D-4CFA-8E3E-3F5FD4FD1A20}"/>
            </a:ext>
          </a:extLst>
        </xdr:cNvPr>
        <xdr:cNvSpPr txBox="1"/>
      </xdr:nvSpPr>
      <xdr:spPr>
        <a:xfrm>
          <a:off x="14909800" y="1109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89928</xdr:rowOff>
    </xdr:from>
    <xdr:to>
      <xdr:col>68</xdr:col>
      <xdr:colOff>203200</xdr:colOff>
      <xdr:row>64</xdr:row>
      <xdr:rowOff>20078</xdr:rowOff>
    </xdr:to>
    <xdr:sp macro="" textlink="">
      <xdr:nvSpPr>
        <xdr:cNvPr id="350" name="楕円 349">
          <a:extLst>
            <a:ext uri="{FF2B5EF4-FFF2-40B4-BE49-F238E27FC236}">
              <a16:creationId xmlns:a16="http://schemas.microsoft.com/office/drawing/2014/main" id="{C7080B68-0BB7-4A21-8C2A-82943D1937AB}"/>
            </a:ext>
          </a:extLst>
        </xdr:cNvPr>
        <xdr:cNvSpPr/>
      </xdr:nvSpPr>
      <xdr:spPr>
        <a:xfrm>
          <a:off x="14351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4855</xdr:rowOff>
    </xdr:from>
    <xdr:ext cx="762000" cy="259045"/>
    <xdr:sp macro="" textlink="">
      <xdr:nvSpPr>
        <xdr:cNvPr id="351" name="テキスト ボックス 350">
          <a:extLst>
            <a:ext uri="{FF2B5EF4-FFF2-40B4-BE49-F238E27FC236}">
              <a16:creationId xmlns:a16="http://schemas.microsoft.com/office/drawing/2014/main" id="{CCEC5722-20C3-48EE-AA5D-29BE90CF3EF7}"/>
            </a:ext>
          </a:extLst>
        </xdr:cNvPr>
        <xdr:cNvSpPr txBox="1"/>
      </xdr:nvSpPr>
      <xdr:spPr>
        <a:xfrm>
          <a:off x="14020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77288</xdr:rowOff>
    </xdr:from>
    <xdr:to>
      <xdr:col>64</xdr:col>
      <xdr:colOff>152400</xdr:colOff>
      <xdr:row>64</xdr:row>
      <xdr:rowOff>7438</xdr:rowOff>
    </xdr:to>
    <xdr:sp macro="" textlink="">
      <xdr:nvSpPr>
        <xdr:cNvPr id="352" name="楕円 351">
          <a:extLst>
            <a:ext uri="{FF2B5EF4-FFF2-40B4-BE49-F238E27FC236}">
              <a16:creationId xmlns:a16="http://schemas.microsoft.com/office/drawing/2014/main" id="{8199373E-2882-4DA3-8CBF-43A0CA8158CD}"/>
            </a:ext>
          </a:extLst>
        </xdr:cNvPr>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163665</xdr:rowOff>
    </xdr:from>
    <xdr:ext cx="762000" cy="259045"/>
    <xdr:sp macro="" textlink="">
      <xdr:nvSpPr>
        <xdr:cNvPr id="353" name="テキスト ボックス 352">
          <a:extLst>
            <a:ext uri="{FF2B5EF4-FFF2-40B4-BE49-F238E27FC236}">
              <a16:creationId xmlns:a16="http://schemas.microsoft.com/office/drawing/2014/main" id="{6274513E-7B74-453E-B602-E98984593522}"/>
            </a:ext>
          </a:extLst>
        </xdr:cNvPr>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4092ECA8-D503-4FE7-9BA1-0E7EAE53ABE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5B856E27-BF8F-462B-8EAF-50B889D3EBE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405455BD-FB57-4D69-AF9D-F2A5747C38F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7FE60C29-45A3-45AB-9060-1D75ADD2BF1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7B8549FF-44EA-42D2-BF0A-A6F81BC566F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8FA283DD-EEAD-4F67-9D59-E6CE5DFA686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C8737F82-669D-4216-AF07-332AABCA558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7D50133E-074C-4981-A5BD-3F7B778282D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DF6C4E7-6113-4F61-BEC6-27DFC186322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17D3707A-5D33-4272-9CF4-49A6B81D78E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62A7E63B-A812-444F-8458-DA1C3BB772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3A41364-C712-415A-AD0F-6D5D7956E28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99DF34C5-A69A-49BE-9772-7295695C53B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a:t>
          </a:r>
          <a:endParaRPr lang="ja-JP" altLang="ja-JP" sz="1400">
            <a:effectLst/>
          </a:endParaRPr>
        </a:p>
        <a:p>
          <a:r>
            <a:rPr kumimoji="1" lang="ja-JP" altLang="ja-JP" sz="1100">
              <a:solidFill>
                <a:schemeClr val="dk1"/>
              </a:solidFill>
              <a:effectLst/>
              <a:latin typeface="+mn-lt"/>
              <a:ea typeface="+mn-ea"/>
              <a:cs typeface="+mn-cs"/>
            </a:rPr>
            <a:t>　また、平成２２年度以降は年間地方債発行額を６億円以内としていることも影響している。前年より１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１ポイント改善している。元利償還額のピークは過ぎたものの、今後、災害復旧および大規模事業の取組に伴い起債する予定であるため、実質公債費率の上昇も見込まれる。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5B896A47-BC84-4B3D-9257-778DF5B498D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DD943D11-0B19-4313-9675-C670B94FEA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219A4979-AD10-459E-B1C3-52FEDDF268E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637418C0-4E88-4614-BB37-EC26FE529C59}"/>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6BD2F153-DFFD-4630-8BC9-17C758350F9E}"/>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1AC8CC20-1822-4F76-A50F-BAD49D8A136B}"/>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32D02D42-4234-4A32-A041-93596299386A}"/>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B579EC3-D2A7-40E6-B56B-2E9EA25D8B38}"/>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DD6538F6-53F2-43FA-AC4D-9603B5C07BB2}"/>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66922059-B5F5-40F3-9B6A-818FB021636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34D58D1-19C4-4D8E-91F7-4C8F4B1104C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C85EB12C-717E-492A-8856-284CF47630AE}"/>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26B658DB-EB90-4FEC-9D0D-E71F934BE506}"/>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8A54AEC-98D3-4648-B19A-0CAE105029E2}"/>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E907029E-0DF7-4DFD-817F-22C709E8DAE5}"/>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DB29CC6B-ADC4-43CF-8400-B2FE785C2F48}"/>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CEC4E5FA-740F-4DE0-93E0-1A3139B065F4}"/>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9D3482CA-58D4-47E3-B9B7-D0A510EE74F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7BA0666B-CD8A-437D-BB73-1BF10A590E2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5727D6F3-B489-4277-8AE5-EBB993E4E29F}"/>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CA97CB5B-59C4-4729-9CC3-E66134C8891B}"/>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5FE9E5CE-765B-4DEC-A448-52F42368463B}"/>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8374D20C-F18D-48ED-AF34-0BE02C9F7ACE}"/>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896D7BB8-7B2D-4CE5-9BDA-37D1FDDE58ED}"/>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37</xdr:row>
      <xdr:rowOff>78317</xdr:rowOff>
    </xdr:to>
    <xdr:cxnSp macro="">
      <xdr:nvCxnSpPr>
        <xdr:cNvPr id="391" name="直線コネクタ 390">
          <a:extLst>
            <a:ext uri="{FF2B5EF4-FFF2-40B4-BE49-F238E27FC236}">
              <a16:creationId xmlns:a16="http://schemas.microsoft.com/office/drawing/2014/main" id="{94F40326-2889-41C1-B4FF-14B9EE755DE1}"/>
            </a:ext>
          </a:extLst>
        </xdr:cNvPr>
        <xdr:cNvCxnSpPr/>
      </xdr:nvCxnSpPr>
      <xdr:spPr>
        <a:xfrm flipV="1">
          <a:off x="16179800" y="6311371"/>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563D65F7-C27C-46C3-B6FF-68A6D70D3455}"/>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3A1C409B-1ABB-4AAC-929C-10802DE6BF0A}"/>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128058</xdr:rowOff>
    </xdr:to>
    <xdr:cxnSp macro="">
      <xdr:nvCxnSpPr>
        <xdr:cNvPr id="394" name="直線コネクタ 393">
          <a:extLst>
            <a:ext uri="{FF2B5EF4-FFF2-40B4-BE49-F238E27FC236}">
              <a16:creationId xmlns:a16="http://schemas.microsoft.com/office/drawing/2014/main" id="{1DECFEF2-35A7-43CE-98F4-82866DA85B10}"/>
            </a:ext>
          </a:extLst>
        </xdr:cNvPr>
        <xdr:cNvCxnSpPr/>
      </xdr:nvCxnSpPr>
      <xdr:spPr>
        <a:xfrm flipV="1">
          <a:off x="15290800" y="6421967"/>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4209AEDA-B752-4B85-AED4-D5FA7077FF38}"/>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37880F2D-91E5-4C0A-A1B4-941B7557B19F}"/>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40</xdr:row>
      <xdr:rowOff>6350</xdr:rowOff>
    </xdr:to>
    <xdr:cxnSp macro="">
      <xdr:nvCxnSpPr>
        <xdr:cNvPr id="397" name="直線コネクタ 396">
          <a:extLst>
            <a:ext uri="{FF2B5EF4-FFF2-40B4-BE49-F238E27FC236}">
              <a16:creationId xmlns:a16="http://schemas.microsoft.com/office/drawing/2014/main" id="{83CE2DD7-6821-4178-804D-9EC544EA1A12}"/>
            </a:ext>
          </a:extLst>
        </xdr:cNvPr>
        <xdr:cNvCxnSpPr/>
      </xdr:nvCxnSpPr>
      <xdr:spPr>
        <a:xfrm flipV="1">
          <a:off x="14401800" y="6643158"/>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4821CCC3-963F-4062-87F7-E6D42FEA0751}"/>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6CDE80DC-891A-45A4-9DF1-21BD2939707F}"/>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137054</xdr:rowOff>
    </xdr:to>
    <xdr:cxnSp macro="">
      <xdr:nvCxnSpPr>
        <xdr:cNvPr id="400" name="直線コネクタ 399">
          <a:extLst>
            <a:ext uri="{FF2B5EF4-FFF2-40B4-BE49-F238E27FC236}">
              <a16:creationId xmlns:a16="http://schemas.microsoft.com/office/drawing/2014/main" id="{0EB15DE3-3134-42FB-AAB1-A0D93FF6B79B}"/>
            </a:ext>
          </a:extLst>
        </xdr:cNvPr>
        <xdr:cNvCxnSpPr/>
      </xdr:nvCxnSpPr>
      <xdr:spPr>
        <a:xfrm flipV="1">
          <a:off x="13512800" y="686435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A9BE4D20-AAE2-486B-8FF9-F73E6C3EBBE4}"/>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AF23EAB2-69EE-4A60-989F-501DEDAA8D16}"/>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E090B5D7-2C84-40EA-A149-1F27EF88DF32}"/>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E69A7F10-3737-48D4-84EE-A2FB86DD482B}"/>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96626E4E-5BF1-41FF-B856-D49AB85FE9F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6AEF19B-2EDA-4AD1-83CA-FFB5B32E078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E39B8A98-5C98-4EE9-8F16-417F705A25B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2EECB088-BECC-4A12-A40E-C6ED43B5B69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C01A976B-7E40-4A18-935A-CC0F35D5F1B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10" name="楕円 409">
          <a:extLst>
            <a:ext uri="{FF2B5EF4-FFF2-40B4-BE49-F238E27FC236}">
              <a16:creationId xmlns:a16="http://schemas.microsoft.com/office/drawing/2014/main" id="{29C39B06-4F4F-44A3-9BDA-F8B0C4CC1739}"/>
            </a:ext>
          </a:extLst>
        </xdr:cNvPr>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9648</xdr:rowOff>
    </xdr:from>
    <xdr:ext cx="762000" cy="259045"/>
    <xdr:sp macro="" textlink="">
      <xdr:nvSpPr>
        <xdr:cNvPr id="411" name="公債費負担の状況該当値テキスト">
          <a:extLst>
            <a:ext uri="{FF2B5EF4-FFF2-40B4-BE49-F238E27FC236}">
              <a16:creationId xmlns:a16="http://schemas.microsoft.com/office/drawing/2014/main" id="{4FC4A6FC-AD03-4033-970C-0E1C548D37FF}"/>
            </a:ext>
          </a:extLst>
        </xdr:cNvPr>
        <xdr:cNvSpPr txBox="1"/>
      </xdr:nvSpPr>
      <xdr:spPr>
        <a:xfrm>
          <a:off x="17106900" y="61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2" name="楕円 411">
          <a:extLst>
            <a:ext uri="{FF2B5EF4-FFF2-40B4-BE49-F238E27FC236}">
              <a16:creationId xmlns:a16="http://schemas.microsoft.com/office/drawing/2014/main" id="{AAD144F6-3268-4877-85DF-0AF5820D3805}"/>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3" name="テキスト ボックス 412">
          <a:extLst>
            <a:ext uri="{FF2B5EF4-FFF2-40B4-BE49-F238E27FC236}">
              <a16:creationId xmlns:a16="http://schemas.microsoft.com/office/drawing/2014/main" id="{7BD08498-9518-4541-B25A-BD555C64329E}"/>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14" name="楕円 413">
          <a:extLst>
            <a:ext uri="{FF2B5EF4-FFF2-40B4-BE49-F238E27FC236}">
              <a16:creationId xmlns:a16="http://schemas.microsoft.com/office/drawing/2014/main" id="{DB22803F-B0F1-4A21-BD91-5FDC7DD5EA8C}"/>
            </a:ext>
          </a:extLst>
        </xdr:cNvPr>
        <xdr:cNvSpPr/>
      </xdr:nvSpPr>
      <xdr:spPr>
        <a:xfrm>
          <a:off x="15240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15" name="テキスト ボックス 414">
          <a:extLst>
            <a:ext uri="{FF2B5EF4-FFF2-40B4-BE49-F238E27FC236}">
              <a16:creationId xmlns:a16="http://schemas.microsoft.com/office/drawing/2014/main" id="{D722598E-FEC3-47D4-9AF9-850686528B19}"/>
            </a:ext>
          </a:extLst>
        </xdr:cNvPr>
        <xdr:cNvSpPr txBox="1"/>
      </xdr:nvSpPr>
      <xdr:spPr>
        <a:xfrm>
          <a:off x="14909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6" name="楕円 415">
          <a:extLst>
            <a:ext uri="{FF2B5EF4-FFF2-40B4-BE49-F238E27FC236}">
              <a16:creationId xmlns:a16="http://schemas.microsoft.com/office/drawing/2014/main" id="{F488389B-935E-46B2-9D81-63AB80572529}"/>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7" name="テキスト ボックス 416">
          <a:extLst>
            <a:ext uri="{FF2B5EF4-FFF2-40B4-BE49-F238E27FC236}">
              <a16:creationId xmlns:a16="http://schemas.microsoft.com/office/drawing/2014/main" id="{C3A95F8A-5F53-4F62-9257-9D94DD7B53AE}"/>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18" name="楕円 417">
          <a:extLst>
            <a:ext uri="{FF2B5EF4-FFF2-40B4-BE49-F238E27FC236}">
              <a16:creationId xmlns:a16="http://schemas.microsoft.com/office/drawing/2014/main" id="{0CDD5BAE-AD2B-447B-B7DB-9F337AA92741}"/>
            </a:ext>
          </a:extLst>
        </xdr:cNvPr>
        <xdr:cNvSpPr/>
      </xdr:nvSpPr>
      <xdr:spPr>
        <a:xfrm>
          <a:off x="13462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19" name="テキスト ボックス 418">
          <a:extLst>
            <a:ext uri="{FF2B5EF4-FFF2-40B4-BE49-F238E27FC236}">
              <a16:creationId xmlns:a16="http://schemas.microsoft.com/office/drawing/2014/main" id="{79EE47DA-5B56-4471-9C7E-420007E9870B}"/>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81329D80-CF4D-427D-B83E-A2F3753936F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A41B7CB5-5734-4F54-977D-85CAB77BA58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9AB154E9-8AA3-49E6-8211-25991BE03B8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2B90D902-B86D-495E-8E7C-341B13FEAA0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A94BB143-66BC-4266-A080-69DF2688AF7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96660F96-3803-4ADB-925C-4CDDA804EB6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68A131CA-D19E-4F66-AE8D-8097541A800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1B6FA9D4-BB36-4E1A-A442-D4041F13260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E3004123-9A24-43A8-965D-48D27F70360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6AB9FDB6-C127-4F48-85AD-96E606EA703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3E630A12-86CB-459A-84B9-0E3EB13EFC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D9C9968F-079E-41B9-947A-7314117925C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D8C8BF11-E472-4F8C-B515-E90506F183B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平成２２年度から年間地方債発行額の上限を６億円としたことにより地方債残高が減少したため、将来負担比率は無し（マイナス）となっている。</a:t>
          </a:r>
          <a:endParaRPr lang="ja-JP" altLang="ja-JP" sz="1400">
            <a:effectLst/>
          </a:endParaRPr>
        </a:p>
        <a:p>
          <a:r>
            <a:rPr kumimoji="1" lang="ja-JP" altLang="ja-JP" sz="1100">
              <a:solidFill>
                <a:schemeClr val="dk1"/>
              </a:solidFill>
              <a:effectLst/>
              <a:latin typeface="+mn-lt"/>
              <a:ea typeface="+mn-ea"/>
              <a:cs typeface="+mn-cs"/>
            </a:rPr>
            <a:t>　財政調整基金が標準財政規模に比べ比較的大きいことも、将来負担比率がマイナスである要因である。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915C200C-C0E5-4C1E-BE36-923A83F648E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EF51B8AA-845E-4725-B570-558DD47FDE4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8F39FA13-B6BD-4226-BC4E-E795CECE2C7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368D6524-0A49-4BE6-A68A-947EC8DE863C}"/>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5D81075C-518C-4508-B6D4-FDD39EB0001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4DD6D9E3-AFEE-40F2-8697-042DB75759D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D5F108CB-6676-4083-82C3-1AADC178714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DB76E4FB-0F23-4FE2-9B4E-2C8BC12F835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A6F11CB1-D313-472D-BE8D-EDAE0505B64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1B4E3554-06E7-43F6-8E6D-0CE5B28CFB5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C66C389B-1009-4590-90C3-95C874FE91F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7F4E5772-7985-415B-8F9E-6B8677A6152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19CC090-C79A-4A75-9341-9718C4C6405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D166F081-084C-4835-B262-9613D1039E0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D9E63F23-B393-45FF-B2F6-9B6E0CE1B1A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5EE6BB7F-EF21-46F3-B5DD-73BA365BDFB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E8713B29-265B-47DE-B370-38AC8033BF6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5A7BDE9B-3175-4B13-9794-EF5908903F23}"/>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1413E084-B793-49F9-8517-0D15F2B43AC2}"/>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E71C4532-F174-45AD-AF13-E459920ED156}"/>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C73BB59-CDD3-4F90-A187-513CF306D4E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67B675F1-C9BA-4B8E-AE23-53BFF5C53BC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3F7DC847-F676-4B12-806D-83E09CA5134B}"/>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CFBF6B07-3CFD-4D1C-B6B4-E9A26A51E3A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CB1E9E22-BF91-47B1-8DE0-D700B6511BDE}"/>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6A4F95F2-0CC8-4EFA-BA68-DEEE9A0C29D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8FCC3E92-1FB1-49AD-93CA-0A737354DF0C}"/>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94C1198A-0C85-4DE1-9672-5385CD460311}"/>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C1DB0425-6C92-48E0-BE4C-49660B1FD442}"/>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5AC0D790-653C-429B-B79C-9B818132ACDA}"/>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FC5813EB-BF30-49A8-9382-3C205BFA8E59}"/>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FBC33E24-ED9C-4888-939A-CCA6E3A57B53}"/>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2B0E35A-B3C9-4441-B48C-109C0F38831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687D1D69-8AFF-4FF8-AEB1-1FA3798805F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1D9B8402-838B-48D7-AC61-EAF467CAB0C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E4CB44BE-4A92-4B62-A9E0-E8FF153045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AD48D04-A357-41A5-92AD-4DDD1B557FF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9,825
9,758
343.69
10,765,569
10,068,527
560,839
5,131,428
5,961,925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人件費に係る経常収支比率は、町村合併以降、職員数の適正管理を実施しており、類似団体の平均とほぼ同様に推移している。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物件費に係る経常収支比率は、近年、類似団体の平均を上回る傾向にある。令和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年度においては令和４年８月大雨災害、中学校の統合</a:t>
          </a:r>
          <a:r>
            <a:rPr kumimoji="1" lang="ja-JP" altLang="en-US" sz="1100">
              <a:solidFill>
                <a:sysClr val="windowText" lastClr="000000"/>
              </a:solidFill>
              <a:effectLst/>
              <a:latin typeface="+mn-lt"/>
              <a:ea typeface="+mn-ea"/>
              <a:cs typeface="+mn-cs"/>
            </a:rPr>
            <a:t>によるスクールバス増便</a:t>
          </a:r>
          <a:r>
            <a:rPr kumimoji="1" lang="ja-JP" altLang="ja-JP" sz="1100">
              <a:solidFill>
                <a:sysClr val="windowText" lastClr="000000"/>
              </a:solidFill>
              <a:effectLst/>
              <a:latin typeface="+mn-lt"/>
              <a:ea typeface="+mn-ea"/>
              <a:cs typeface="+mn-cs"/>
            </a:rPr>
            <a:t>、コロナ対策事業により</a:t>
          </a:r>
          <a:r>
            <a:rPr kumimoji="1" lang="ja-JP" altLang="en-US" sz="1100">
              <a:solidFill>
                <a:sysClr val="windowText" lastClr="000000"/>
              </a:solidFill>
              <a:effectLst/>
              <a:latin typeface="+mn-lt"/>
              <a:ea typeface="+mn-ea"/>
              <a:cs typeface="+mn-cs"/>
            </a:rPr>
            <a:t>大幅に増加</a:t>
          </a:r>
          <a:r>
            <a:rPr kumimoji="1" lang="ja-JP" altLang="ja-JP" sz="1100">
              <a:solidFill>
                <a:sysClr val="windowText" lastClr="000000"/>
              </a:solidFill>
              <a:effectLst/>
              <a:latin typeface="+mn-lt"/>
              <a:ea typeface="+mn-ea"/>
              <a:cs typeface="+mn-cs"/>
            </a:rPr>
            <a:t>したところである。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物件費削減を進めるために、町内に存在する採算性や機能性の低い類似した施設の今後のあり方について、公共施設総合管理計画をもとに統廃合及び民間委託等適切な施策を具現化していく。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702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98425</xdr:rowOff>
    </xdr:from>
    <xdr:to>
      <xdr:col>73</xdr:col>
      <xdr:colOff>180975</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41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55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134002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扶助費に係る経常収支比率は、類似団体の平均とほぼ同様に推移している。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しかし、今後は、子育て対策の増や超高齢社会への対応など、社会保障関係費用の伸びとともに比率も高くなってくると予想される。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類似団体平均と比べると低い数値となっている。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60325</xdr:rowOff>
    </xdr:from>
    <xdr:to>
      <xdr:col>82</xdr:col>
      <xdr:colOff>107950</xdr:colOff>
      <xdr:row>56</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900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56</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28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79375</xdr:rowOff>
    </xdr:from>
    <xdr:to>
      <xdr:col>69</xdr:col>
      <xdr:colOff>92075</xdr:colOff>
      <xdr:row>55</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9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xdr:rowOff>
    </xdr:from>
    <xdr:to>
      <xdr:col>82</xdr:col>
      <xdr:colOff>158750</xdr:colOff>
      <xdr:row>55</xdr:row>
      <xdr:rowOff>111125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26052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28575</xdr:rowOff>
    </xdr:from>
    <xdr:to>
      <xdr:col>65</xdr:col>
      <xdr:colOff>53975</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補助費等に係る経常収支比率は、例年、類似団体の平均より</a:t>
          </a:r>
          <a:r>
            <a:rPr kumimoji="1" lang="ja-JP" altLang="en-US" sz="1050">
              <a:solidFill>
                <a:sysClr val="windowText" lastClr="000000"/>
              </a:solidFill>
              <a:effectLst/>
              <a:latin typeface="+mn-lt"/>
              <a:ea typeface="+mn-ea"/>
              <a:cs typeface="+mn-cs"/>
            </a:rPr>
            <a:t>低い</a:t>
          </a:r>
          <a:r>
            <a:rPr kumimoji="1" lang="ja-JP" altLang="ja-JP" sz="1050">
              <a:solidFill>
                <a:sysClr val="windowText" lastClr="000000"/>
              </a:solidFill>
              <a:effectLst/>
              <a:latin typeface="+mn-lt"/>
              <a:ea typeface="+mn-ea"/>
              <a:cs typeface="+mn-cs"/>
            </a:rPr>
            <a:t>傾向に</a:t>
          </a:r>
          <a:r>
            <a:rPr kumimoji="1" lang="ja-JP" altLang="en-US" sz="1050">
              <a:solidFill>
                <a:sysClr val="windowText" lastClr="000000"/>
              </a:solidFill>
              <a:effectLst/>
              <a:latin typeface="+mn-lt"/>
              <a:ea typeface="+mn-ea"/>
              <a:cs typeface="+mn-cs"/>
            </a:rPr>
            <a:t>ある。　　</a:t>
          </a:r>
          <a:endParaRPr kumimoji="1" lang="en-US" altLang="ja-JP" sz="1050">
            <a:solidFill>
              <a:sysClr val="windowText" lastClr="000000"/>
            </a:solidFill>
            <a:effectLst/>
            <a:latin typeface="+mn-lt"/>
            <a:ea typeface="+mn-ea"/>
            <a:cs typeface="+mn-cs"/>
          </a:endParaRPr>
        </a:p>
        <a:p>
          <a:pPr eaLnBrk="1" fontAlgn="auto" latinLnBrk="0" hangingPunct="1"/>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令和</a:t>
          </a:r>
          <a:r>
            <a:rPr kumimoji="1" lang="ja-JP" altLang="en-US" sz="1050">
              <a:solidFill>
                <a:sysClr val="windowText" lastClr="000000"/>
              </a:solidFill>
              <a:effectLst/>
              <a:latin typeface="+mn-lt"/>
              <a:ea typeface="+mn-ea"/>
              <a:cs typeface="+mn-cs"/>
            </a:rPr>
            <a:t>４</a:t>
          </a:r>
          <a:r>
            <a:rPr kumimoji="1" lang="ja-JP" altLang="ja-JP" sz="1050">
              <a:solidFill>
                <a:sysClr val="windowText" lastClr="000000"/>
              </a:solidFill>
              <a:effectLst/>
              <a:latin typeface="+mn-lt"/>
              <a:ea typeface="+mn-ea"/>
              <a:cs typeface="+mn-cs"/>
            </a:rPr>
            <a:t>年度は</a:t>
          </a:r>
          <a:r>
            <a:rPr kumimoji="1" lang="ja-JP" altLang="en-US" sz="1050">
              <a:solidFill>
                <a:sysClr val="windowText" lastClr="000000"/>
              </a:solidFill>
              <a:effectLst/>
              <a:latin typeface="+mn-lt"/>
              <a:ea typeface="+mn-ea"/>
              <a:cs typeface="+mn-cs"/>
            </a:rPr>
            <a:t>災害復旧事業にかかる企業会計への補助および被災者への支援により、</a:t>
          </a:r>
          <a:r>
            <a:rPr kumimoji="1" lang="ja-JP" altLang="ja-JP" sz="1050">
              <a:solidFill>
                <a:sysClr val="windowText" lastClr="000000"/>
              </a:solidFill>
              <a:effectLst/>
              <a:latin typeface="+mn-lt"/>
              <a:ea typeface="+mn-ea"/>
              <a:cs typeface="+mn-cs"/>
            </a:rPr>
            <a:t>前年度に比べ</a:t>
          </a:r>
          <a:r>
            <a:rPr kumimoji="1" lang="ja-JP" altLang="en-US" sz="1050">
              <a:solidFill>
                <a:sysClr val="windowText" lastClr="000000"/>
              </a:solidFill>
              <a:effectLst/>
              <a:latin typeface="+mn-lt"/>
              <a:ea typeface="+mn-ea"/>
              <a:cs typeface="+mn-cs"/>
            </a:rPr>
            <a:t>０</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９</a:t>
          </a:r>
          <a:r>
            <a:rPr kumimoji="1" lang="ja-JP" altLang="ja-JP" sz="1050">
              <a:solidFill>
                <a:sysClr val="windowText" lastClr="000000"/>
              </a:solidFill>
              <a:effectLst/>
              <a:latin typeface="+mn-lt"/>
              <a:ea typeface="+mn-ea"/>
              <a:cs typeface="+mn-cs"/>
            </a:rPr>
            <a:t>ポイントの減となった。</a:t>
          </a:r>
          <a:endParaRPr lang="ja-JP" altLang="ja-JP" sz="1200">
            <a:solidFill>
              <a:sysClr val="windowText" lastClr="000000"/>
            </a:solidFill>
            <a:effectLst/>
          </a:endParaRPr>
        </a:p>
        <a:p>
          <a:pPr eaLnBrk="1" fontAlgn="auto" latinLnBrk="0" hangingPunct="1"/>
          <a:r>
            <a:rPr kumimoji="1" lang="ja-JP" altLang="ja-JP" sz="1050">
              <a:solidFill>
                <a:sysClr val="windowText" lastClr="000000"/>
              </a:solidFill>
              <a:effectLst/>
              <a:latin typeface="+mn-lt"/>
              <a:ea typeface="+mn-ea"/>
              <a:cs typeface="+mn-cs"/>
            </a:rPr>
            <a:t>　目的を達成した事業に対するものや、類似した補助金等、必要性の低い補助金については、総点検による見直しを行い、新規政策による補助金等については、費用対効果をしっかり見極め適切な制度実施に努める。</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111760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7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7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35</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6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24147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公債費に係る経常収支比率は、町村合併前後に大規模建設事業を行い、地方債を多く発行しており、その元利償還額が膨らんだことにより類似団体の平均を大きく上回っていた。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しかし、元利償還のピークであった平成２２年度以降、年間地方債発行額の上限を設定して財政健全化を目指してきたことで、公債費比率が年々減少し、今回は前年比</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ポイントの減と</a:t>
          </a:r>
          <a:r>
            <a:rPr kumimoji="1" lang="ja-JP" altLang="en-US" sz="1100">
              <a:solidFill>
                <a:sysClr val="windowText" lastClr="000000"/>
              </a:solidFill>
              <a:effectLst/>
              <a:latin typeface="+mn-lt"/>
              <a:ea typeface="+mn-ea"/>
              <a:cs typeface="+mn-cs"/>
            </a:rPr>
            <a:t>なった</a:t>
          </a:r>
          <a:r>
            <a:rPr kumimoji="1" lang="ja-JP" altLang="ja-JP" sz="1100">
              <a:solidFill>
                <a:sysClr val="windowText" lastClr="000000"/>
              </a:solidFill>
              <a:effectLst/>
              <a:latin typeface="+mn-lt"/>
              <a:ea typeface="+mn-ea"/>
              <a:cs typeface="+mn-cs"/>
            </a:rPr>
            <a:t>。今後も地方債発行を抑制し、健全化を図っていく。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140715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709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71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903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公債費以外に係る経常収支比率は、昨年より</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ポイント増となり類似団体</a:t>
          </a:r>
          <a:r>
            <a:rPr kumimoji="1" lang="ja-JP" altLang="en-US" sz="1100">
              <a:solidFill>
                <a:sysClr val="windowText" lastClr="000000"/>
              </a:solidFill>
              <a:effectLst/>
              <a:latin typeface="+mn-lt"/>
              <a:ea typeface="+mn-ea"/>
              <a:cs typeface="+mn-cs"/>
            </a:rPr>
            <a:t>上回っている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主に</a:t>
          </a:r>
          <a:r>
            <a:rPr kumimoji="1" lang="ja-JP" altLang="en-US" sz="1100">
              <a:solidFill>
                <a:sysClr val="windowText" lastClr="000000"/>
              </a:solidFill>
              <a:effectLst/>
              <a:latin typeface="+mn-lt"/>
              <a:ea typeface="+mn-ea"/>
              <a:cs typeface="+mn-cs"/>
            </a:rPr>
            <a:t>災害復旧、中学校統合</a:t>
          </a:r>
          <a:r>
            <a:rPr kumimoji="1" lang="ja-JP" altLang="ja-JP" sz="1100">
              <a:solidFill>
                <a:sysClr val="windowText" lastClr="000000"/>
              </a:solidFill>
              <a:effectLst/>
              <a:latin typeface="+mn-lt"/>
              <a:ea typeface="+mn-ea"/>
              <a:cs typeface="+mn-cs"/>
            </a:rPr>
            <a:t>を要因と</a:t>
          </a:r>
          <a:r>
            <a:rPr kumimoji="1" lang="ja-JP" altLang="en-US" sz="1100">
              <a:solidFill>
                <a:sysClr val="windowText" lastClr="000000"/>
              </a:solidFill>
              <a:effectLst/>
              <a:latin typeface="+mn-lt"/>
              <a:ea typeface="+mn-ea"/>
              <a:cs typeface="+mn-cs"/>
            </a:rPr>
            <a:t>した物件費、維持補修および</a:t>
          </a:r>
          <a:r>
            <a:rPr kumimoji="1" lang="ja-JP" altLang="ja-JP" sz="1100">
              <a:solidFill>
                <a:sysClr val="windowText" lastClr="000000"/>
              </a:solidFill>
              <a:effectLst/>
              <a:latin typeface="+mn-lt"/>
              <a:ea typeface="+mn-ea"/>
              <a:cs typeface="+mn-cs"/>
            </a:rPr>
            <a:t>町内に存在する採算性や機能性の低い施設の維持管理に費用が掛かっているためである。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公共施設総合管理計画をもとに統廃合及び民間委託等適切な施策による経費削減を目指していく。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65278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43485"/>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52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82408</xdr:rowOff>
    </xdr:from>
    <xdr:to>
      <xdr:col>29</xdr:col>
      <xdr:colOff>127000</xdr:colOff>
      <xdr:row>15</xdr:row>
      <xdr:rowOff>109535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1783"/>
          <a:ext cx="6477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109535</xdr:rowOff>
    </xdr:from>
    <xdr:to>
      <xdr:col>26</xdr:col>
      <xdr:colOff>50800</xdr:colOff>
      <xdr:row>15</xdr:row>
      <xdr:rowOff>124493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8910"/>
          <a:ext cx="6985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124493</xdr:rowOff>
    </xdr:from>
    <xdr:to>
      <xdr:col>22</xdr:col>
      <xdr:colOff>114300</xdr:colOff>
      <xdr:row>15</xdr:row>
      <xdr:rowOff>164239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3868"/>
          <a:ext cx="698500" cy="3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164239</xdr:rowOff>
    </xdr:from>
    <xdr:to>
      <xdr:col>18</xdr:col>
      <xdr:colOff>177800</xdr:colOff>
      <xdr:row>16</xdr:row>
      <xdr:rowOff>9362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3614"/>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31608</xdr:rowOff>
    </xdr:from>
    <xdr:to>
      <xdr:col>29</xdr:col>
      <xdr:colOff>177800</xdr:colOff>
      <xdr:row>15</xdr:row>
      <xdr:rowOff>133208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48135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58735</xdr:rowOff>
    </xdr:from>
    <xdr:to>
      <xdr:col>26</xdr:col>
      <xdr:colOff>101600</xdr:colOff>
      <xdr:row>15</xdr:row>
      <xdr:rowOff>160335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170512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73693</xdr:rowOff>
    </xdr:from>
    <xdr:to>
      <xdr:col>22</xdr:col>
      <xdr:colOff>165100</xdr:colOff>
      <xdr:row>16</xdr:row>
      <xdr:rowOff>3843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113439</xdr:rowOff>
    </xdr:from>
    <xdr:to>
      <xdr:col>19</xdr:col>
      <xdr:colOff>38100</xdr:colOff>
      <xdr:row>16</xdr:row>
      <xdr:rowOff>43589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130012</xdr:rowOff>
    </xdr:from>
    <xdr:to>
      <xdr:col>15</xdr:col>
      <xdr:colOff>101600</xdr:colOff>
      <xdr:row>16</xdr:row>
      <xdr:rowOff>60162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70339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203257</xdr:rowOff>
    </xdr:from>
    <xdr:to>
      <xdr:col>29</xdr:col>
      <xdr:colOff>127000</xdr:colOff>
      <xdr:row>37</xdr:row>
      <xdr:rowOff>312909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27957"/>
          <a:ext cx="647700" cy="10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210439</xdr:rowOff>
    </xdr:from>
    <xdr:to>
      <xdr:col>26</xdr:col>
      <xdr:colOff>50800</xdr:colOff>
      <xdr:row>37</xdr:row>
      <xdr:rowOff>312909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5139"/>
          <a:ext cx="698500" cy="102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168891</xdr:rowOff>
    </xdr:from>
    <xdr:to>
      <xdr:col>22</xdr:col>
      <xdr:colOff>114300</xdr:colOff>
      <xdr:row>37</xdr:row>
      <xdr:rowOff>210439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22141"/>
          <a:ext cx="698500" cy="21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13024</xdr:rowOff>
    </xdr:from>
    <xdr:to>
      <xdr:col>18</xdr:col>
      <xdr:colOff>177800</xdr:colOff>
      <xdr:row>36</xdr:row>
      <xdr:rowOff>168891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6274"/>
          <a:ext cx="698500" cy="15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152457</xdr:rowOff>
    </xdr:from>
    <xdr:to>
      <xdr:col>29</xdr:col>
      <xdr:colOff>177800</xdr:colOff>
      <xdr:row>37</xdr:row>
      <xdr:rowOff>254057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7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124534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262109</xdr:rowOff>
    </xdr:from>
    <xdr:to>
      <xdr:col>26</xdr:col>
      <xdr:colOff>101600</xdr:colOff>
      <xdr:row>38</xdr:row>
      <xdr:rowOff>20809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5586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7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159639</xdr:rowOff>
    </xdr:from>
    <xdr:to>
      <xdr:col>22</xdr:col>
      <xdr:colOff>165100</xdr:colOff>
      <xdr:row>37</xdr:row>
      <xdr:rowOff>261239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246016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118091</xdr:rowOff>
    </xdr:from>
    <xdr:to>
      <xdr:col>19</xdr:col>
      <xdr:colOff>38100</xdr:colOff>
      <xdr:row>37</xdr:row>
      <xdr:rowOff>48241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33018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305124</xdr:rowOff>
    </xdr:from>
    <xdr:to>
      <xdr:col>15</xdr:col>
      <xdr:colOff>101600</xdr:colOff>
      <xdr:row>36</xdr:row>
      <xdr:rowOff>63824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74001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9,825
9,758
343.69
10,765,569
10,068,527
560,839
5,131,428
5,961,925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30518</xdr:rowOff>
    </xdr:from>
    <xdr:to>
      <xdr:col>24</xdr:col>
      <xdr:colOff>63500</xdr:colOff>
      <xdr:row>33</xdr:row>
      <xdr:rowOff>72352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88368"/>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72352</xdr:rowOff>
    </xdr:from>
    <xdr:to>
      <xdr:col>19</xdr:col>
      <xdr:colOff>177800</xdr:colOff>
      <xdr:row>33</xdr:row>
      <xdr:rowOff>150940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0202"/>
          <a:ext cx="8890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150940</xdr:rowOff>
    </xdr:from>
    <xdr:to>
      <xdr:col>15</xdr:col>
      <xdr:colOff>50800</xdr:colOff>
      <xdr:row>34</xdr:row>
      <xdr:rowOff>16307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08790"/>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138379</xdr:rowOff>
    </xdr:from>
    <xdr:to>
      <xdr:col>10</xdr:col>
      <xdr:colOff>114300</xdr:colOff>
      <xdr:row>34</xdr:row>
      <xdr:rowOff>16307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9622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151168</xdr:rowOff>
    </xdr:from>
    <xdr:to>
      <xdr:col>24</xdr:col>
      <xdr:colOff>114300</xdr:colOff>
      <xdr:row>33</xdr:row>
      <xdr:rowOff>81318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2595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21552</xdr:rowOff>
    </xdr:from>
    <xdr:to>
      <xdr:col>20</xdr:col>
      <xdr:colOff>38100</xdr:colOff>
      <xdr:row>33</xdr:row>
      <xdr:rowOff>123152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139679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100140</xdr:rowOff>
    </xdr:from>
    <xdr:to>
      <xdr:col>15</xdr:col>
      <xdr:colOff>101600</xdr:colOff>
      <xdr:row>34</xdr:row>
      <xdr:rowOff>30290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46817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136957</xdr:rowOff>
    </xdr:from>
    <xdr:to>
      <xdr:col>10</xdr:col>
      <xdr:colOff>165100</xdr:colOff>
      <xdr:row>34</xdr:row>
      <xdr:rowOff>67107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83634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87579</xdr:rowOff>
    </xdr:from>
    <xdr:to>
      <xdr:col>6</xdr:col>
      <xdr:colOff>38100</xdr:colOff>
      <xdr:row>34</xdr:row>
      <xdr:rowOff>17729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34256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2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154753</xdr:rowOff>
    </xdr:from>
    <xdr:to>
      <xdr:col>24</xdr:col>
      <xdr:colOff>63500</xdr:colOff>
      <xdr:row>55</xdr:row>
      <xdr:rowOff>170157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13053"/>
          <a:ext cx="838200" cy="18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170157</xdr:rowOff>
    </xdr:from>
    <xdr:to>
      <xdr:col>19</xdr:col>
      <xdr:colOff>177800</xdr:colOff>
      <xdr:row>56</xdr:row>
      <xdr:rowOff>3523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99907"/>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3523</xdr:rowOff>
    </xdr:from>
    <xdr:to>
      <xdr:col>15</xdr:col>
      <xdr:colOff>50800</xdr:colOff>
      <xdr:row>56</xdr:row>
      <xdr:rowOff>114877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04723"/>
          <a:ext cx="889000" cy="1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114877</xdr:rowOff>
    </xdr:from>
    <xdr:to>
      <xdr:col>10</xdr:col>
      <xdr:colOff>114300</xdr:colOff>
      <xdr:row>56</xdr:row>
      <xdr:rowOff>142378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6077"/>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103953</xdr:rowOff>
    </xdr:from>
    <xdr:to>
      <xdr:col>24</xdr:col>
      <xdr:colOff>114300</xdr:colOff>
      <xdr:row>55</xdr:row>
      <xdr:rowOff>34103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126830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1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119357</xdr:rowOff>
    </xdr:from>
    <xdr:to>
      <xdr:col>20</xdr:col>
      <xdr:colOff>38100</xdr:colOff>
      <xdr:row>56</xdr:row>
      <xdr:rowOff>49507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66034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124173</xdr:rowOff>
    </xdr:from>
    <xdr:to>
      <xdr:col>15</xdr:col>
      <xdr:colOff>101600</xdr:colOff>
      <xdr:row>56</xdr:row>
      <xdr:rowOff>54323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70850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64077</xdr:rowOff>
    </xdr:from>
    <xdr:to>
      <xdr:col>10</xdr:col>
      <xdr:colOff>165100</xdr:colOff>
      <xdr:row>56</xdr:row>
      <xdr:rowOff>165677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10754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91578</xdr:rowOff>
    </xdr:from>
    <xdr:to>
      <xdr:col>6</xdr:col>
      <xdr:colOff>38100</xdr:colOff>
      <xdr:row>57</xdr:row>
      <xdr:rowOff>21728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38255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6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64393</xdr:rowOff>
    </xdr:from>
    <xdr:to>
      <xdr:col>24</xdr:col>
      <xdr:colOff>63500</xdr:colOff>
      <xdr:row>74</xdr:row>
      <xdr:rowOff>77521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51693"/>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77521</xdr:rowOff>
    </xdr:from>
    <xdr:to>
      <xdr:col>19</xdr:col>
      <xdr:colOff>177800</xdr:colOff>
      <xdr:row>75</xdr:row>
      <xdr:rowOff>133659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64821"/>
          <a:ext cx="889000" cy="2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133659</xdr:rowOff>
    </xdr:from>
    <xdr:to>
      <xdr:col>15</xdr:col>
      <xdr:colOff>50800</xdr:colOff>
      <xdr:row>77</xdr:row>
      <xdr:rowOff>66646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92409"/>
          <a:ext cx="8890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120856</xdr:rowOff>
    </xdr:from>
    <xdr:to>
      <xdr:col>10</xdr:col>
      <xdr:colOff>114300</xdr:colOff>
      <xdr:row>77</xdr:row>
      <xdr:rowOff>66646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51056"/>
          <a:ext cx="8890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13593</xdr:rowOff>
    </xdr:from>
    <xdr:to>
      <xdr:col>24</xdr:col>
      <xdr:colOff>114300</xdr:colOff>
      <xdr:row>74</xdr:row>
      <xdr:rowOff>115193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36470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26721</xdr:rowOff>
    </xdr:from>
    <xdr:to>
      <xdr:col>20</xdr:col>
      <xdr:colOff>38100</xdr:colOff>
      <xdr:row>74</xdr:row>
      <xdr:rowOff>128321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144848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4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82859</xdr:rowOff>
    </xdr:from>
    <xdr:to>
      <xdr:col>15</xdr:col>
      <xdr:colOff>101600</xdr:colOff>
      <xdr:row>76</xdr:row>
      <xdr:rowOff>13009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29536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15846</xdr:rowOff>
    </xdr:from>
    <xdr:to>
      <xdr:col>10</xdr:col>
      <xdr:colOff>165100</xdr:colOff>
      <xdr:row>77</xdr:row>
      <xdr:rowOff>117446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133973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70056</xdr:rowOff>
    </xdr:from>
    <xdr:to>
      <xdr:col>6</xdr:col>
      <xdr:colOff>38100</xdr:colOff>
      <xdr:row>77</xdr:row>
      <xdr:rowOff>206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16734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7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100544</xdr:rowOff>
    </xdr:from>
    <xdr:to>
      <xdr:col>24</xdr:col>
      <xdr:colOff>63500</xdr:colOff>
      <xdr:row>95</xdr:row>
      <xdr:rowOff>109345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16844"/>
          <a:ext cx="8382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100544</xdr:rowOff>
    </xdr:from>
    <xdr:to>
      <xdr:col>19</xdr:col>
      <xdr:colOff>177800</xdr:colOff>
      <xdr:row>96</xdr:row>
      <xdr:rowOff>41647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16844"/>
          <a:ext cx="889000" cy="2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41647</xdr:rowOff>
    </xdr:from>
    <xdr:to>
      <xdr:col>15</xdr:col>
      <xdr:colOff>50800</xdr:colOff>
      <xdr:row>96</xdr:row>
      <xdr:rowOff>113412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00847"/>
          <a:ext cx="889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113412</xdr:rowOff>
    </xdr:from>
    <xdr:to>
      <xdr:col>10</xdr:col>
      <xdr:colOff>114300</xdr:colOff>
      <xdr:row>96</xdr:row>
      <xdr:rowOff>137773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72612"/>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58545</xdr:rowOff>
    </xdr:from>
    <xdr:to>
      <xdr:col>24</xdr:col>
      <xdr:colOff>114300</xdr:colOff>
      <xdr:row>95</xdr:row>
      <xdr:rowOff>160145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81422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49744</xdr:rowOff>
    </xdr:from>
    <xdr:to>
      <xdr:col>20</xdr:col>
      <xdr:colOff>38100</xdr:colOff>
      <xdr:row>94</xdr:row>
      <xdr:rowOff>151344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167871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162297</xdr:rowOff>
    </xdr:from>
    <xdr:to>
      <xdr:col>15</xdr:col>
      <xdr:colOff>101600</xdr:colOff>
      <xdr:row>96</xdr:row>
      <xdr:rowOff>92447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108974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62612</xdr:rowOff>
    </xdr:from>
    <xdr:to>
      <xdr:col>10</xdr:col>
      <xdr:colOff>165100</xdr:colOff>
      <xdr:row>96</xdr:row>
      <xdr:rowOff>164212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86973</xdr:rowOff>
    </xdr:from>
    <xdr:to>
      <xdr:col>6</xdr:col>
      <xdr:colOff>38100</xdr:colOff>
      <xdr:row>97</xdr:row>
      <xdr:rowOff>17123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33650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57688</xdr:rowOff>
    </xdr:from>
    <xdr:to>
      <xdr:col>55</xdr:col>
      <xdr:colOff>0</xdr:colOff>
      <xdr:row>35</xdr:row>
      <xdr:rowOff>139947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58438"/>
          <a:ext cx="838200" cy="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51214</xdr:rowOff>
    </xdr:from>
    <xdr:to>
      <xdr:col>50</xdr:col>
      <xdr:colOff>114300</xdr:colOff>
      <xdr:row>35</xdr:row>
      <xdr:rowOff>139947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09064"/>
          <a:ext cx="889000" cy="4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51214</xdr:rowOff>
    </xdr:from>
    <xdr:to>
      <xdr:col>45</xdr:col>
      <xdr:colOff>177800</xdr:colOff>
      <xdr:row>36</xdr:row>
      <xdr:rowOff>14217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09064"/>
          <a:ext cx="889000" cy="47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10463</xdr:rowOff>
    </xdr:from>
    <xdr:to>
      <xdr:col>41</xdr:col>
      <xdr:colOff>50800</xdr:colOff>
      <xdr:row>36</xdr:row>
      <xdr:rowOff>14217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82663"/>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6888</xdr:rowOff>
    </xdr:from>
    <xdr:to>
      <xdr:col>55</xdr:col>
      <xdr:colOff>50800</xdr:colOff>
      <xdr:row>35</xdr:row>
      <xdr:rowOff>108488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29765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5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89147</xdr:rowOff>
    </xdr:from>
    <xdr:to>
      <xdr:col>50</xdr:col>
      <xdr:colOff>165100</xdr:colOff>
      <xdr:row>36</xdr:row>
      <xdr:rowOff>19297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35824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414</xdr:rowOff>
    </xdr:from>
    <xdr:to>
      <xdr:col>46</xdr:col>
      <xdr:colOff>38100</xdr:colOff>
      <xdr:row>33</xdr:row>
      <xdr:rowOff>102014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93141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134867</xdr:rowOff>
    </xdr:from>
    <xdr:to>
      <xdr:col>41</xdr:col>
      <xdr:colOff>101600</xdr:colOff>
      <xdr:row>36</xdr:row>
      <xdr:rowOff>65017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81544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1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131113</xdr:rowOff>
    </xdr:from>
    <xdr:to>
      <xdr:col>36</xdr:col>
      <xdr:colOff>165100</xdr:colOff>
      <xdr:row>36</xdr:row>
      <xdr:rowOff>61263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77790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99388</xdr:rowOff>
    </xdr:from>
    <xdr:to>
      <xdr:col>55</xdr:col>
      <xdr:colOff>0</xdr:colOff>
      <xdr:row>56</xdr:row>
      <xdr:rowOff>133492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57688"/>
          <a:ext cx="838200" cy="3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99388</xdr:rowOff>
    </xdr:from>
    <xdr:to>
      <xdr:col>50</xdr:col>
      <xdr:colOff>114300</xdr:colOff>
      <xdr:row>55</xdr:row>
      <xdr:rowOff>31876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57688"/>
          <a:ext cx="8890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31876</xdr:rowOff>
    </xdr:from>
    <xdr:to>
      <xdr:col>45</xdr:col>
      <xdr:colOff>177800</xdr:colOff>
      <xdr:row>56</xdr:row>
      <xdr:rowOff>137783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61626"/>
          <a:ext cx="889000" cy="2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124195</xdr:rowOff>
    </xdr:from>
    <xdr:to>
      <xdr:col>41</xdr:col>
      <xdr:colOff>50800</xdr:colOff>
      <xdr:row>56</xdr:row>
      <xdr:rowOff>137783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25395"/>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82692</xdr:rowOff>
    </xdr:from>
    <xdr:to>
      <xdr:col>55</xdr:col>
      <xdr:colOff>50800</xdr:colOff>
      <xdr:row>57</xdr:row>
      <xdr:rowOff>12842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105569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48588</xdr:rowOff>
    </xdr:from>
    <xdr:to>
      <xdr:col>50</xdr:col>
      <xdr:colOff>165100</xdr:colOff>
      <xdr:row>54</xdr:row>
      <xdr:rowOff>150188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166715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08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152526</xdr:rowOff>
    </xdr:from>
    <xdr:to>
      <xdr:col>46</xdr:col>
      <xdr:colOff>38100</xdr:colOff>
      <xdr:row>55</xdr:row>
      <xdr:rowOff>82676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99203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8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86983</xdr:rowOff>
    </xdr:from>
    <xdr:to>
      <xdr:col>41</xdr:col>
      <xdr:colOff>101600</xdr:colOff>
      <xdr:row>57</xdr:row>
      <xdr:rowOff>17133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33660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6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73395</xdr:rowOff>
    </xdr:from>
    <xdr:to>
      <xdr:col>36</xdr:col>
      <xdr:colOff>165100</xdr:colOff>
      <xdr:row>57</xdr:row>
      <xdr:rowOff>3545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20072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7226</xdr:rowOff>
    </xdr:from>
    <xdr:to>
      <xdr:col>55</xdr:col>
      <xdr:colOff>0</xdr:colOff>
      <xdr:row>77</xdr:row>
      <xdr:rowOff>86899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65976"/>
          <a:ext cx="838200" cy="4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7226</xdr:rowOff>
    </xdr:from>
    <xdr:to>
      <xdr:col>50</xdr:col>
      <xdr:colOff>114300</xdr:colOff>
      <xdr:row>75</xdr:row>
      <xdr:rowOff>16256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6597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16256</xdr:rowOff>
    </xdr:from>
    <xdr:to>
      <xdr:col>45</xdr:col>
      <xdr:colOff>177800</xdr:colOff>
      <xdr:row>77</xdr:row>
      <xdr:rowOff>31778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75006"/>
          <a:ext cx="889000" cy="3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103462</xdr:rowOff>
    </xdr:from>
    <xdr:to>
      <xdr:col>41</xdr:col>
      <xdr:colOff>50800</xdr:colOff>
      <xdr:row>77</xdr:row>
      <xdr:rowOff>31778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33662"/>
          <a:ext cx="889000" cy="9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36099</xdr:rowOff>
    </xdr:from>
    <xdr:to>
      <xdr:col>55</xdr:col>
      <xdr:colOff>50800</xdr:colOff>
      <xdr:row>77</xdr:row>
      <xdr:rowOff>137699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58976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127876</xdr:rowOff>
    </xdr:from>
    <xdr:to>
      <xdr:col>50</xdr:col>
      <xdr:colOff>165100</xdr:colOff>
      <xdr:row>75</xdr:row>
      <xdr:rowOff>58026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74553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59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136906</xdr:rowOff>
    </xdr:from>
    <xdr:to>
      <xdr:col>46</xdr:col>
      <xdr:colOff>38100</xdr:colOff>
      <xdr:row>75</xdr:row>
      <xdr:rowOff>67056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83583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59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152428</xdr:rowOff>
    </xdr:from>
    <xdr:to>
      <xdr:col>41</xdr:col>
      <xdr:colOff>101600</xdr:colOff>
      <xdr:row>77</xdr:row>
      <xdr:rowOff>82578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99105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52662</xdr:rowOff>
    </xdr:from>
    <xdr:to>
      <xdr:col>36</xdr:col>
      <xdr:colOff>165100</xdr:colOff>
      <xdr:row>76</xdr:row>
      <xdr:rowOff>154262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170790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151637</xdr:rowOff>
    </xdr:from>
    <xdr:to>
      <xdr:col>55</xdr:col>
      <xdr:colOff>0</xdr:colOff>
      <xdr:row>96</xdr:row>
      <xdr:rowOff>170154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10837"/>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140812</xdr:rowOff>
    </xdr:from>
    <xdr:to>
      <xdr:col>50</xdr:col>
      <xdr:colOff>114300</xdr:colOff>
      <xdr:row>96</xdr:row>
      <xdr:rowOff>170154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00012"/>
          <a:ext cx="8890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140812</xdr:rowOff>
    </xdr:from>
    <xdr:to>
      <xdr:col>45</xdr:col>
      <xdr:colOff>177800</xdr:colOff>
      <xdr:row>97</xdr:row>
      <xdr:rowOff>21126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00012"/>
          <a:ext cx="8890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21126</xdr:rowOff>
    </xdr:from>
    <xdr:to>
      <xdr:col>41</xdr:col>
      <xdr:colOff>50800</xdr:colOff>
      <xdr:row>97</xdr:row>
      <xdr:rowOff>95517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51776"/>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100837</xdr:rowOff>
    </xdr:from>
    <xdr:to>
      <xdr:col>55</xdr:col>
      <xdr:colOff>50800</xdr:colOff>
      <xdr:row>97</xdr:row>
      <xdr:rowOff>30987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123714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119354</xdr:rowOff>
    </xdr:from>
    <xdr:to>
      <xdr:col>50</xdr:col>
      <xdr:colOff>165100</xdr:colOff>
      <xdr:row>97</xdr:row>
      <xdr:rowOff>49504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66031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90012</xdr:rowOff>
    </xdr:from>
    <xdr:to>
      <xdr:col>46</xdr:col>
      <xdr:colOff>38100</xdr:colOff>
      <xdr:row>97</xdr:row>
      <xdr:rowOff>20162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36689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141776</xdr:rowOff>
    </xdr:from>
    <xdr:to>
      <xdr:col>41</xdr:col>
      <xdr:colOff>101600</xdr:colOff>
      <xdr:row>97</xdr:row>
      <xdr:rowOff>71926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88453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44717</xdr:rowOff>
    </xdr:from>
    <xdr:to>
      <xdr:col>36</xdr:col>
      <xdr:colOff>165100</xdr:colOff>
      <xdr:row>97</xdr:row>
      <xdr:rowOff>146317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137444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xdr:rowOff>
    </xdr:from>
    <xdr:to>
      <xdr:col>85</xdr:col>
      <xdr:colOff>127000</xdr:colOff>
      <xdr:row>39</xdr:row>
      <xdr:rowOff>93017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15422"/>
          <a:ext cx="838200" cy="2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93017</xdr:rowOff>
    </xdr:from>
    <xdr:to>
      <xdr:col>81</xdr:col>
      <xdr:colOff>50800</xdr:colOff>
      <xdr:row>39</xdr:row>
      <xdr:rowOff>98425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79567"/>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93566</xdr:rowOff>
    </xdr:from>
    <xdr:to>
      <xdr:col>76</xdr:col>
      <xdr:colOff>114300</xdr:colOff>
      <xdr:row>39</xdr:row>
      <xdr:rowOff>98425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0116"/>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82482</xdr:rowOff>
    </xdr:from>
    <xdr:to>
      <xdr:col>71</xdr:col>
      <xdr:colOff>177800</xdr:colOff>
      <xdr:row>39</xdr:row>
      <xdr:rowOff>93566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69032"/>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120972</xdr:rowOff>
    </xdr:from>
    <xdr:to>
      <xdr:col>85</xdr:col>
      <xdr:colOff>177800</xdr:colOff>
      <xdr:row>38</xdr:row>
      <xdr:rowOff>51122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4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143849</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42217</xdr:rowOff>
    </xdr:from>
    <xdr:to>
      <xdr:col>81</xdr:col>
      <xdr:colOff>101600</xdr:colOff>
      <xdr:row>39</xdr:row>
      <xdr:rowOff>143817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134944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47625</xdr:rowOff>
    </xdr:from>
    <xdr:to>
      <xdr:col>76</xdr:col>
      <xdr:colOff>165100</xdr:colOff>
      <xdr:row>39</xdr:row>
      <xdr:rowOff>149225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140352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82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42766</xdr:rowOff>
    </xdr:from>
    <xdr:to>
      <xdr:col>72</xdr:col>
      <xdr:colOff>38100</xdr:colOff>
      <xdr:row>39</xdr:row>
      <xdr:rowOff>144366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135493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31682</xdr:rowOff>
    </xdr:from>
    <xdr:to>
      <xdr:col>67</xdr:col>
      <xdr:colOff>101600</xdr:colOff>
      <xdr:row>39</xdr:row>
      <xdr:rowOff>133282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124409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1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37471</xdr:rowOff>
    </xdr:from>
    <xdr:to>
      <xdr:col>85</xdr:col>
      <xdr:colOff>127000</xdr:colOff>
      <xdr:row>76</xdr:row>
      <xdr:rowOff>53236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067671"/>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2897</xdr:rowOff>
    </xdr:from>
    <xdr:to>
      <xdr:col>81</xdr:col>
      <xdr:colOff>50800</xdr:colOff>
      <xdr:row>76</xdr:row>
      <xdr:rowOff>37471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330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95702</xdr:rowOff>
    </xdr:from>
    <xdr:to>
      <xdr:col>76</xdr:col>
      <xdr:colOff>114300</xdr:colOff>
      <xdr:row>76</xdr:row>
      <xdr:rowOff>2897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54452"/>
          <a:ext cx="889000" cy="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167673</xdr:rowOff>
    </xdr:from>
    <xdr:to>
      <xdr:col>71</xdr:col>
      <xdr:colOff>177800</xdr:colOff>
      <xdr:row>75</xdr:row>
      <xdr:rowOff>95702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854973"/>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2436</xdr:rowOff>
    </xdr:from>
    <xdr:to>
      <xdr:col>85</xdr:col>
      <xdr:colOff>177800</xdr:colOff>
      <xdr:row>76</xdr:row>
      <xdr:rowOff>104036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25313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158121</xdr:rowOff>
    </xdr:from>
    <xdr:to>
      <xdr:col>81</xdr:col>
      <xdr:colOff>101600</xdr:colOff>
      <xdr:row>76</xdr:row>
      <xdr:rowOff>88271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104797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7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123548</xdr:rowOff>
    </xdr:from>
    <xdr:to>
      <xdr:col>76</xdr:col>
      <xdr:colOff>165100</xdr:colOff>
      <xdr:row>76</xdr:row>
      <xdr:rowOff>53699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822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70225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44902</xdr:rowOff>
    </xdr:from>
    <xdr:to>
      <xdr:col>72</xdr:col>
      <xdr:colOff>38100</xdr:colOff>
      <xdr:row>75</xdr:row>
      <xdr:rowOff>146503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03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163029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6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116873</xdr:rowOff>
    </xdr:from>
    <xdr:to>
      <xdr:col>67</xdr:col>
      <xdr:colOff>101600</xdr:colOff>
      <xdr:row>75</xdr:row>
      <xdr:rowOff>47023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63550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51388</xdr:rowOff>
    </xdr:from>
    <xdr:to>
      <xdr:col>85</xdr:col>
      <xdr:colOff>127000</xdr:colOff>
      <xdr:row>97</xdr:row>
      <xdr:rowOff>117010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82038"/>
          <a:ext cx="8382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117010</xdr:rowOff>
    </xdr:from>
    <xdr:to>
      <xdr:col>81</xdr:col>
      <xdr:colOff>50800</xdr:colOff>
      <xdr:row>98</xdr:row>
      <xdr:rowOff>111737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7660"/>
          <a:ext cx="889000" cy="16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77101</xdr:rowOff>
    </xdr:from>
    <xdr:to>
      <xdr:col>76</xdr:col>
      <xdr:colOff>114300</xdr:colOff>
      <xdr:row>98</xdr:row>
      <xdr:rowOff>111737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79201"/>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77101</xdr:rowOff>
    </xdr:from>
    <xdr:to>
      <xdr:col>71</xdr:col>
      <xdr:colOff>177800</xdr:colOff>
      <xdr:row>98</xdr:row>
      <xdr:rowOff>117416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79201"/>
          <a:ext cx="889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588</xdr:rowOff>
    </xdr:from>
    <xdr:to>
      <xdr:col>85</xdr:col>
      <xdr:colOff>177800</xdr:colOff>
      <xdr:row>97</xdr:row>
      <xdr:rowOff>102188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23465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8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66210</xdr:rowOff>
    </xdr:from>
    <xdr:to>
      <xdr:col>81</xdr:col>
      <xdr:colOff>101600</xdr:colOff>
      <xdr:row>97</xdr:row>
      <xdr:rowOff>167810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60937</xdr:rowOff>
    </xdr:from>
    <xdr:to>
      <xdr:col>76</xdr:col>
      <xdr:colOff>165100</xdr:colOff>
      <xdr:row>98</xdr:row>
      <xdr:rowOff>162537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153664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26301</xdr:rowOff>
    </xdr:from>
    <xdr:to>
      <xdr:col>72</xdr:col>
      <xdr:colOff>38100</xdr:colOff>
      <xdr:row>98</xdr:row>
      <xdr:rowOff>127901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119028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66616</xdr:rowOff>
    </xdr:from>
    <xdr:to>
      <xdr:col>67</xdr:col>
      <xdr:colOff>101600</xdr:colOff>
      <xdr:row>98</xdr:row>
      <xdr:rowOff>168216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159343</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6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132385</xdr:rowOff>
    </xdr:from>
    <xdr:to>
      <xdr:col>116</xdr:col>
      <xdr:colOff>63500</xdr:colOff>
      <xdr:row>38</xdr:row>
      <xdr:rowOff>139380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4748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139495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544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117891</xdr:rowOff>
    </xdr:from>
    <xdr:to>
      <xdr:col>107</xdr:col>
      <xdr:colOff>50800</xdr:colOff>
      <xdr:row>38</xdr:row>
      <xdr:rowOff>139495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2991"/>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117891</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32991"/>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167962</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1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88580</xdr:rowOff>
    </xdr:from>
    <xdr:to>
      <xdr:col>112</xdr:col>
      <xdr:colOff>38100</xdr:colOff>
      <xdr:row>39</xdr:row>
      <xdr:rowOff>18730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9857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88695</xdr:rowOff>
    </xdr:from>
    <xdr:to>
      <xdr:col>107</xdr:col>
      <xdr:colOff>101600</xdr:colOff>
      <xdr:row>39</xdr:row>
      <xdr:rowOff>18845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9972</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67091</xdr:rowOff>
    </xdr:from>
    <xdr:to>
      <xdr:col>102</xdr:col>
      <xdr:colOff>165100</xdr:colOff>
      <xdr:row>38</xdr:row>
      <xdr:rowOff>168691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159818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53404</xdr:rowOff>
    </xdr:from>
    <xdr:to>
      <xdr:col>116</xdr:col>
      <xdr:colOff>63500</xdr:colOff>
      <xdr:row>58</xdr:row>
      <xdr:rowOff>60795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97504"/>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53404</xdr:rowOff>
    </xdr:from>
    <xdr:to>
      <xdr:col>111</xdr:col>
      <xdr:colOff>177800</xdr:colOff>
      <xdr:row>58</xdr:row>
      <xdr:rowOff>56185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97504"/>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49479</xdr:rowOff>
    </xdr:from>
    <xdr:to>
      <xdr:col>107</xdr:col>
      <xdr:colOff>50800</xdr:colOff>
      <xdr:row>58</xdr:row>
      <xdr:rowOff>56185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822129"/>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49479</xdr:rowOff>
    </xdr:from>
    <xdr:to>
      <xdr:col>102</xdr:col>
      <xdr:colOff>114300</xdr:colOff>
      <xdr:row>58</xdr:row>
      <xdr:rowOff>62814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822129"/>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9995</xdr:rowOff>
    </xdr:from>
    <xdr:to>
      <xdr:col>116</xdr:col>
      <xdr:colOff>114300</xdr:colOff>
      <xdr:row>58</xdr:row>
      <xdr:rowOff>111595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159872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2604</xdr:rowOff>
    </xdr:from>
    <xdr:to>
      <xdr:col>112</xdr:col>
      <xdr:colOff>38100</xdr:colOff>
      <xdr:row>58</xdr:row>
      <xdr:rowOff>104204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95331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5385</xdr:rowOff>
    </xdr:from>
    <xdr:to>
      <xdr:col>107</xdr:col>
      <xdr:colOff>101600</xdr:colOff>
      <xdr:row>58</xdr:row>
      <xdr:rowOff>106985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98112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170129</xdr:rowOff>
    </xdr:from>
    <xdr:to>
      <xdr:col>102</xdr:col>
      <xdr:colOff>165100</xdr:colOff>
      <xdr:row>57</xdr:row>
      <xdr:rowOff>100279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116806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12014</xdr:rowOff>
    </xdr:from>
    <xdr:to>
      <xdr:col>98</xdr:col>
      <xdr:colOff>38100</xdr:colOff>
      <xdr:row>58</xdr:row>
      <xdr:rowOff>113614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104741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149497</xdr:rowOff>
    </xdr:from>
    <xdr:to>
      <xdr:col>116</xdr:col>
      <xdr:colOff>63500</xdr:colOff>
      <xdr:row>73</xdr:row>
      <xdr:rowOff>90126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493897"/>
          <a:ext cx="838200" cy="1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138753</xdr:rowOff>
    </xdr:from>
    <xdr:to>
      <xdr:col>111</xdr:col>
      <xdr:colOff>177800</xdr:colOff>
      <xdr:row>73</xdr:row>
      <xdr:rowOff>90126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483153"/>
          <a:ext cx="889000" cy="1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138753</xdr:rowOff>
    </xdr:from>
    <xdr:to>
      <xdr:col>107</xdr:col>
      <xdr:colOff>50800</xdr:colOff>
      <xdr:row>73</xdr:row>
      <xdr:rowOff>61568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483153"/>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28437</xdr:rowOff>
    </xdr:from>
    <xdr:to>
      <xdr:col>102</xdr:col>
      <xdr:colOff>114300</xdr:colOff>
      <xdr:row>73</xdr:row>
      <xdr:rowOff>61568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54428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98697</xdr:rowOff>
    </xdr:from>
    <xdr:to>
      <xdr:col>116</xdr:col>
      <xdr:colOff>114300</xdr:colOff>
      <xdr:row>73</xdr:row>
      <xdr:rowOff>28847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121574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2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39326</xdr:rowOff>
    </xdr:from>
    <xdr:to>
      <xdr:col>112</xdr:col>
      <xdr:colOff>38100</xdr:colOff>
      <xdr:row>73</xdr:row>
      <xdr:rowOff>140926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5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157453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3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87953</xdr:rowOff>
    </xdr:from>
    <xdr:to>
      <xdr:col>107</xdr:col>
      <xdr:colOff>101600</xdr:colOff>
      <xdr:row>73</xdr:row>
      <xdr:rowOff>18103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4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34630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2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10768</xdr:rowOff>
    </xdr:from>
    <xdr:to>
      <xdr:col>102</xdr:col>
      <xdr:colOff>165100</xdr:colOff>
      <xdr:row>73</xdr:row>
      <xdr:rowOff>112368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128895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3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149087</xdr:rowOff>
    </xdr:from>
    <xdr:to>
      <xdr:col>98</xdr:col>
      <xdr:colOff>38100</xdr:colOff>
      <xdr:row>73</xdr:row>
      <xdr:rowOff>79237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95764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2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歳出決算総額は、住民一人当たり</a:t>
          </a:r>
          <a:r>
            <a:rPr kumimoji="1" lang="ja-JP" altLang="en-US" sz="1050">
              <a:solidFill>
                <a:sysClr val="windowText" lastClr="000000"/>
              </a:solidFill>
              <a:effectLst/>
              <a:latin typeface="+mn-lt"/>
              <a:ea typeface="+mn-ea"/>
              <a:cs typeface="+mn-cs"/>
            </a:rPr>
            <a:t>１，０２５</a:t>
          </a:r>
          <a:r>
            <a:rPr kumimoji="1" lang="ja-JP" altLang="ja-JP" sz="1050">
              <a:solidFill>
                <a:sysClr val="windowText" lastClr="000000"/>
              </a:solidFill>
              <a:effectLst/>
              <a:latin typeface="+mn-lt"/>
              <a:ea typeface="+mn-ea"/>
              <a:cs typeface="+mn-cs"/>
            </a:rPr>
            <a:t>千円（前年度比△</a:t>
          </a:r>
          <a:r>
            <a:rPr kumimoji="1" lang="ja-JP" altLang="en-US" sz="1050">
              <a:solidFill>
                <a:sysClr val="windowText" lastClr="000000"/>
              </a:solidFill>
              <a:effectLst/>
              <a:latin typeface="+mn-lt"/>
              <a:ea typeface="+mn-ea"/>
              <a:cs typeface="+mn-cs"/>
            </a:rPr>
            <a:t>４５</a:t>
          </a:r>
          <a:r>
            <a:rPr kumimoji="1" lang="ja-JP" altLang="ja-JP" sz="1050">
              <a:solidFill>
                <a:sysClr val="windowText" lastClr="000000"/>
              </a:solidFill>
              <a:effectLst/>
              <a:latin typeface="+mn-lt"/>
              <a:ea typeface="+mn-ea"/>
              <a:cs typeface="+mn-cs"/>
            </a:rPr>
            <a:t>千円）となっている。人件費については、人口</a:t>
          </a:r>
          <a:r>
            <a:rPr kumimoji="1" lang="ja-JP" altLang="en-US" sz="1050">
              <a:solidFill>
                <a:sysClr val="windowText" lastClr="000000"/>
              </a:solidFill>
              <a:effectLst/>
              <a:latin typeface="+mn-lt"/>
              <a:ea typeface="+mn-ea"/>
              <a:cs typeface="+mn-cs"/>
            </a:rPr>
            <a:t>１，０００</a:t>
          </a:r>
          <a:r>
            <a:rPr kumimoji="1" lang="ja-JP" altLang="ja-JP" sz="1050">
              <a:solidFill>
                <a:sysClr val="windowText" lastClr="000000"/>
              </a:solidFill>
              <a:effectLst/>
              <a:latin typeface="+mn-lt"/>
              <a:ea typeface="+mn-ea"/>
              <a:cs typeface="+mn-cs"/>
            </a:rPr>
            <a:t>人あたりの職員数が類似団体平均より</a:t>
          </a:r>
          <a:r>
            <a:rPr kumimoji="1" lang="ja-JP" altLang="en-US" sz="1050">
              <a:solidFill>
                <a:sysClr val="windowText" lastClr="000000"/>
              </a:solidFill>
              <a:effectLst/>
              <a:latin typeface="+mn-lt"/>
              <a:ea typeface="+mn-ea"/>
              <a:cs typeface="+mn-cs"/>
            </a:rPr>
            <a:t>多い</a:t>
          </a:r>
          <a:r>
            <a:rPr kumimoji="1" lang="ja-JP" altLang="ja-JP" sz="1050">
              <a:solidFill>
                <a:sysClr val="windowText" lastClr="000000"/>
              </a:solidFill>
              <a:effectLst/>
              <a:latin typeface="+mn-lt"/>
              <a:ea typeface="+mn-ea"/>
              <a:cs typeface="+mn-cs"/>
            </a:rPr>
            <a:t>ために、人件費についてもコストが高くなっている。定員適正化計画に基づき民間委託や指定管理者制度の導入に積極的に取り組んでいく必要がある。物件費は、令和４年度においては令和４年８月大雨災害、中学校の統合によるスクールバス増便、コロナ対策事業に伴う費用が増加したことが類似団体平均を大きく上回った主な要因となっている。維持補修費は近年は</a:t>
          </a:r>
          <a:r>
            <a:rPr kumimoji="1" lang="ja-JP" altLang="en-US" sz="1050">
              <a:solidFill>
                <a:sysClr val="windowText" lastClr="000000"/>
              </a:solidFill>
              <a:effectLst/>
              <a:latin typeface="+mn-lt"/>
              <a:ea typeface="+mn-ea"/>
              <a:cs typeface="+mn-cs"/>
            </a:rPr>
            <a:t>増加</a:t>
          </a:r>
          <a:r>
            <a:rPr kumimoji="1" lang="ja-JP" altLang="ja-JP" sz="1050">
              <a:solidFill>
                <a:sysClr val="windowText" lastClr="000000"/>
              </a:solidFill>
              <a:effectLst/>
              <a:latin typeface="+mn-lt"/>
              <a:ea typeface="+mn-ea"/>
              <a:cs typeface="+mn-cs"/>
            </a:rPr>
            <a:t>傾向にあったものの、</a:t>
          </a:r>
          <a:r>
            <a:rPr kumimoji="1" lang="ja-JP" altLang="en-US" sz="1050">
              <a:solidFill>
                <a:sysClr val="windowText" lastClr="000000"/>
              </a:solidFill>
              <a:effectLst/>
              <a:latin typeface="+mn-lt"/>
              <a:ea typeface="+mn-ea"/>
              <a:cs typeface="+mn-cs"/>
            </a:rPr>
            <a:t>令和４年度は</a:t>
          </a:r>
          <a:r>
            <a:rPr kumimoji="1" lang="ja-JP" altLang="ja-JP" sz="1050">
              <a:solidFill>
                <a:sysClr val="windowText" lastClr="000000"/>
              </a:solidFill>
              <a:effectLst/>
              <a:latin typeface="+mn-lt"/>
              <a:ea typeface="+mn-ea"/>
              <a:cs typeface="+mn-cs"/>
            </a:rPr>
            <a:t>除雪業務委託費</a:t>
          </a:r>
          <a:r>
            <a:rPr kumimoji="1" lang="ja-JP" altLang="en-US" sz="1050">
              <a:solidFill>
                <a:sysClr val="windowText" lastClr="000000"/>
              </a:solidFill>
              <a:effectLst/>
              <a:latin typeface="+mn-lt"/>
              <a:ea typeface="+mn-ea"/>
              <a:cs typeface="+mn-cs"/>
            </a:rPr>
            <a:t>が減となったが、大雨災害による体積土砂撤去</a:t>
          </a:r>
          <a:r>
            <a:rPr kumimoji="1" lang="ja-JP" altLang="ja-JP" sz="1050">
              <a:solidFill>
                <a:sysClr val="windowText" lastClr="000000"/>
              </a:solidFill>
              <a:effectLst/>
              <a:latin typeface="+mn-lt"/>
              <a:ea typeface="+mn-ea"/>
              <a:cs typeface="+mn-cs"/>
            </a:rPr>
            <a:t>などにより</a:t>
          </a:r>
          <a:r>
            <a:rPr kumimoji="1" lang="ja-JP" altLang="en-US" sz="1050">
              <a:solidFill>
                <a:sysClr val="windowText" lastClr="000000"/>
              </a:solidFill>
              <a:effectLst/>
              <a:latin typeface="+mn-lt"/>
              <a:ea typeface="+mn-ea"/>
              <a:cs typeface="+mn-cs"/>
            </a:rPr>
            <a:t>前年度と同程度となった</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普通建設事業費は、中学校</a:t>
          </a:r>
          <a:r>
            <a:rPr kumimoji="1" lang="ja-JP" altLang="en-US" sz="1050">
              <a:solidFill>
                <a:sysClr val="windowText" lastClr="000000"/>
              </a:solidFill>
              <a:effectLst/>
              <a:latin typeface="+mn-lt"/>
              <a:ea typeface="+mn-ea"/>
              <a:cs typeface="+mn-cs"/>
            </a:rPr>
            <a:t>統合にかかる</a:t>
          </a:r>
          <a:r>
            <a:rPr kumimoji="1" lang="ja-JP" altLang="ja-JP" sz="1050">
              <a:solidFill>
                <a:sysClr val="windowText" lastClr="000000"/>
              </a:solidFill>
              <a:effectLst/>
              <a:latin typeface="+mn-lt"/>
              <a:ea typeface="+mn-ea"/>
              <a:cs typeface="+mn-cs"/>
            </a:rPr>
            <a:t>校舎改修や鯖波工業団地の拡張整備事業</a:t>
          </a:r>
          <a:r>
            <a:rPr kumimoji="1" lang="ja-JP" altLang="en-US" sz="1050">
              <a:solidFill>
                <a:sysClr val="windowText" lastClr="000000"/>
              </a:solidFill>
              <a:effectLst/>
              <a:latin typeface="+mn-lt"/>
              <a:ea typeface="+mn-ea"/>
              <a:cs typeface="+mn-cs"/>
            </a:rPr>
            <a:t>の終了により大きく減となった</a:t>
          </a:r>
          <a:r>
            <a:rPr kumimoji="1" lang="ja-JP" altLang="ja-JP" sz="1050">
              <a:solidFill>
                <a:sysClr val="windowText" lastClr="000000"/>
              </a:solidFill>
              <a:effectLst/>
              <a:latin typeface="+mn-lt"/>
              <a:ea typeface="+mn-ea"/>
              <a:cs typeface="+mn-cs"/>
            </a:rPr>
            <a:t>。施設等の整備については、今後、将来に負担を残すことのないよう、ハード整備が将来的な税収の増加に繋がるよう将来像を見極め実施していく。また、更新整備についても費用が増となっているため、採算性の低い施設の統廃合を進めていく必要がある。</a:t>
          </a:r>
          <a:r>
            <a:rPr kumimoji="1" lang="ja-JP" altLang="en-US" sz="1050">
              <a:solidFill>
                <a:sysClr val="windowText" lastClr="000000"/>
              </a:solidFill>
              <a:effectLst/>
              <a:latin typeface="+mn-lt"/>
              <a:ea typeface="+mn-ea"/>
              <a:cs typeface="+mn-cs"/>
            </a:rPr>
            <a:t>補助費等および災害復旧事業費は令和４年８月大雨災害にかかる応急工事、被災者支援により大きく増加している。</a:t>
          </a:r>
          <a:r>
            <a:rPr kumimoji="1" lang="ja-JP" altLang="ja-JP" sz="1050">
              <a:solidFill>
                <a:sysClr val="windowText" lastClr="000000"/>
              </a:solidFill>
              <a:effectLst/>
              <a:latin typeface="+mn-lt"/>
              <a:ea typeface="+mn-ea"/>
              <a:cs typeface="+mn-cs"/>
            </a:rPr>
            <a:t>公債費は、町村合併前後の大規模建設事業に係る起債により、平成１８年度末で過去最大の残高となったことで類似団体の数値を大きく上回ったが、平成２２年度からは、年間地方債発行額の上限を設けたことにより、残高は着実に減少してきており、類似団体の平均と同等くらいとなっている。今後も地方債発行の抑制を継続し、さらに減少するように努め、コストを下げていく。積立金は、</a:t>
          </a:r>
          <a:r>
            <a:rPr kumimoji="1" lang="ja-JP" altLang="en-US" sz="1050">
              <a:solidFill>
                <a:sysClr val="windowText" lastClr="000000"/>
              </a:solidFill>
              <a:effectLst/>
              <a:latin typeface="+mn-lt"/>
              <a:ea typeface="+mn-ea"/>
              <a:cs typeface="+mn-cs"/>
            </a:rPr>
            <a:t>特別</a:t>
          </a:r>
          <a:r>
            <a:rPr kumimoji="1" lang="ja-JP" altLang="ja-JP" sz="1050">
              <a:solidFill>
                <a:sysClr val="windowText" lastClr="000000"/>
              </a:solidFill>
              <a:effectLst/>
              <a:latin typeface="+mn-lt"/>
              <a:ea typeface="+mn-ea"/>
              <a:cs typeface="+mn-cs"/>
            </a:rPr>
            <a:t>交付税の追加交付分</a:t>
          </a:r>
          <a:r>
            <a:rPr kumimoji="1" lang="ja-JP" altLang="en-US" sz="1050">
              <a:solidFill>
                <a:sysClr val="windowText" lastClr="000000"/>
              </a:solidFill>
              <a:effectLst/>
              <a:latin typeface="+mn-lt"/>
              <a:ea typeface="+mn-ea"/>
              <a:cs typeface="+mn-cs"/>
            </a:rPr>
            <a:t>（災害復旧分）</a:t>
          </a:r>
          <a:r>
            <a:rPr kumimoji="1" lang="ja-JP" altLang="ja-JP" sz="1050">
              <a:solidFill>
                <a:sysClr val="windowText" lastClr="000000"/>
              </a:solidFill>
              <a:effectLst/>
              <a:latin typeface="+mn-lt"/>
              <a:ea typeface="+mn-ea"/>
              <a:cs typeface="+mn-cs"/>
            </a:rPr>
            <a:t>を減債基金に積み立てたことにより前年度よりも大幅に増と</a:t>
          </a:r>
          <a:r>
            <a:rPr kumimoji="1" lang="ja-JP" altLang="en-US" sz="1050">
              <a:solidFill>
                <a:sysClr val="windowText" lastClr="000000"/>
              </a:solidFill>
              <a:effectLst/>
              <a:latin typeface="+mn-lt"/>
              <a:ea typeface="+mn-ea"/>
              <a:cs typeface="+mn-cs"/>
            </a:rPr>
            <a:t>なり</a:t>
          </a:r>
          <a:r>
            <a:rPr kumimoji="1" lang="ja-JP" altLang="ja-JP" sz="1050">
              <a:solidFill>
                <a:sysClr val="windowText" lastClr="000000"/>
              </a:solidFill>
              <a:effectLst/>
              <a:latin typeface="+mn-lt"/>
              <a:ea typeface="+mn-ea"/>
              <a:cs typeface="+mn-cs"/>
            </a:rPr>
            <a:t>、類似団体の平均</a:t>
          </a:r>
          <a:r>
            <a:rPr kumimoji="1" lang="ja-JP" altLang="en-US" sz="1050">
              <a:solidFill>
                <a:sysClr val="windowText" lastClr="000000"/>
              </a:solidFill>
              <a:effectLst/>
              <a:latin typeface="+mn-lt"/>
              <a:ea typeface="+mn-ea"/>
              <a:cs typeface="+mn-cs"/>
            </a:rPr>
            <a:t>を上</a:t>
          </a:r>
          <a:r>
            <a:rPr kumimoji="1" lang="ja-JP" altLang="ja-JP" sz="1050">
              <a:solidFill>
                <a:sysClr val="windowText" lastClr="000000"/>
              </a:solidFill>
              <a:effectLst/>
              <a:latin typeface="+mn-lt"/>
              <a:ea typeface="+mn-ea"/>
              <a:cs typeface="+mn-cs"/>
            </a:rPr>
            <a:t>回っ</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9,825
9,758
343.69
10,765,569
10,068,527
560,839
5,131,428
5,961,925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77162</xdr:rowOff>
    </xdr:from>
    <xdr:to>
      <xdr:col>24</xdr:col>
      <xdr:colOff>63500</xdr:colOff>
      <xdr:row>35</xdr:row>
      <xdr:rowOff>141823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7912"/>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77162</xdr:rowOff>
    </xdr:from>
    <xdr:to>
      <xdr:col>19</xdr:col>
      <xdr:colOff>177800</xdr:colOff>
      <xdr:row>35</xdr:row>
      <xdr:rowOff>85163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79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65079</xdr:rowOff>
    </xdr:from>
    <xdr:to>
      <xdr:col>15</xdr:col>
      <xdr:colOff>50800</xdr:colOff>
      <xdr:row>35</xdr:row>
      <xdr:rowOff>85163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5829"/>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65079</xdr:rowOff>
    </xdr:from>
    <xdr:to>
      <xdr:col>10</xdr:col>
      <xdr:colOff>114300</xdr:colOff>
      <xdr:row>35</xdr:row>
      <xdr:rowOff>120759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5829"/>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91023</xdr:rowOff>
    </xdr:from>
    <xdr:to>
      <xdr:col>24</xdr:col>
      <xdr:colOff>114300</xdr:colOff>
      <xdr:row>36</xdr:row>
      <xdr:rowOff>21173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113900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26362</xdr:rowOff>
    </xdr:from>
    <xdr:to>
      <xdr:col>20</xdr:col>
      <xdr:colOff>38100</xdr:colOff>
      <xdr:row>35</xdr:row>
      <xdr:rowOff>127962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144489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34363</xdr:rowOff>
    </xdr:from>
    <xdr:to>
      <xdr:col>15</xdr:col>
      <xdr:colOff>101600</xdr:colOff>
      <xdr:row>35</xdr:row>
      <xdr:rowOff>135963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152490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14279</xdr:rowOff>
    </xdr:from>
    <xdr:to>
      <xdr:col>10</xdr:col>
      <xdr:colOff>165100</xdr:colOff>
      <xdr:row>35</xdr:row>
      <xdr:rowOff>115879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132406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69959</xdr:rowOff>
    </xdr:from>
    <xdr:to>
      <xdr:col>6</xdr:col>
      <xdr:colOff>38100</xdr:colOff>
      <xdr:row>36</xdr:row>
      <xdr:rowOff>109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14496</xdr:rowOff>
    </xdr:from>
    <xdr:to>
      <xdr:col>24</xdr:col>
      <xdr:colOff>63500</xdr:colOff>
      <xdr:row>55</xdr:row>
      <xdr:rowOff>140450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44246"/>
          <a:ext cx="838200" cy="1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100754</xdr:rowOff>
    </xdr:from>
    <xdr:to>
      <xdr:col>19</xdr:col>
      <xdr:colOff>177800</xdr:colOff>
      <xdr:row>55</xdr:row>
      <xdr:rowOff>140450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59054"/>
          <a:ext cx="889000" cy="2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100754</xdr:rowOff>
    </xdr:from>
    <xdr:to>
      <xdr:col>15</xdr:col>
      <xdr:colOff>50800</xdr:colOff>
      <xdr:row>56</xdr:row>
      <xdr:rowOff>106469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59054"/>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52763</xdr:rowOff>
    </xdr:from>
    <xdr:to>
      <xdr:col>10</xdr:col>
      <xdr:colOff>114300</xdr:colOff>
      <xdr:row>56</xdr:row>
      <xdr:rowOff>106469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53963"/>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135146</xdr:rowOff>
    </xdr:from>
    <xdr:to>
      <xdr:col>24</xdr:col>
      <xdr:colOff>114300</xdr:colOff>
      <xdr:row>55</xdr:row>
      <xdr:rowOff>65296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158023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4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89650</xdr:rowOff>
    </xdr:from>
    <xdr:to>
      <xdr:col>20</xdr:col>
      <xdr:colOff>38100</xdr:colOff>
      <xdr:row>56</xdr:row>
      <xdr:rowOff>19800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36327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49954</xdr:rowOff>
    </xdr:from>
    <xdr:to>
      <xdr:col>15</xdr:col>
      <xdr:colOff>101600</xdr:colOff>
      <xdr:row>54</xdr:row>
      <xdr:rowOff>151554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142681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55669</xdr:rowOff>
    </xdr:from>
    <xdr:to>
      <xdr:col>10</xdr:col>
      <xdr:colOff>165100</xdr:colOff>
      <xdr:row>56</xdr:row>
      <xdr:rowOff>157269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1963</xdr:rowOff>
    </xdr:from>
    <xdr:to>
      <xdr:col>6</xdr:col>
      <xdr:colOff>38100</xdr:colOff>
      <xdr:row>56</xdr:row>
      <xdr:rowOff>103563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120090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126898</xdr:rowOff>
    </xdr:from>
    <xdr:to>
      <xdr:col>24</xdr:col>
      <xdr:colOff>63500</xdr:colOff>
      <xdr:row>73</xdr:row>
      <xdr:rowOff>148234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4274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72229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126898</xdr:rowOff>
    </xdr:from>
    <xdr:to>
      <xdr:col>19</xdr:col>
      <xdr:colOff>177800</xdr:colOff>
      <xdr:row>74</xdr:row>
      <xdr:rowOff>135496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42748"/>
          <a:ext cx="889000" cy="1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135496</xdr:rowOff>
    </xdr:from>
    <xdr:to>
      <xdr:col>15</xdr:col>
      <xdr:colOff>50800</xdr:colOff>
      <xdr:row>75</xdr:row>
      <xdr:rowOff>31877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22796"/>
          <a:ext cx="889000" cy="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31877</xdr:rowOff>
    </xdr:from>
    <xdr:to>
      <xdr:col>10</xdr:col>
      <xdr:colOff>114300</xdr:colOff>
      <xdr:row>76</xdr:row>
      <xdr:rowOff>23774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0627"/>
          <a:ext cx="889000" cy="1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97434</xdr:rowOff>
    </xdr:from>
    <xdr:to>
      <xdr:col>24</xdr:col>
      <xdr:colOff>114300</xdr:colOff>
      <xdr:row>74</xdr:row>
      <xdr:rowOff>27584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120311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6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76098</xdr:rowOff>
    </xdr:from>
    <xdr:to>
      <xdr:col>20</xdr:col>
      <xdr:colOff>38100</xdr:colOff>
      <xdr:row>74</xdr:row>
      <xdr:rowOff>6248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22775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84696</xdr:rowOff>
    </xdr:from>
    <xdr:to>
      <xdr:col>15</xdr:col>
      <xdr:colOff>101600</xdr:colOff>
      <xdr:row>75</xdr:row>
      <xdr:rowOff>14846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4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152527</xdr:rowOff>
    </xdr:from>
    <xdr:to>
      <xdr:col>10</xdr:col>
      <xdr:colOff>165100</xdr:colOff>
      <xdr:row>75</xdr:row>
      <xdr:rowOff>82677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99204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1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144425</xdr:rowOff>
    </xdr:from>
    <xdr:to>
      <xdr:col>6</xdr:col>
      <xdr:colOff>38100</xdr:colOff>
      <xdr:row>76</xdr:row>
      <xdr:rowOff>74575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91102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130683</xdr:rowOff>
    </xdr:from>
    <xdr:to>
      <xdr:col>24</xdr:col>
      <xdr:colOff>63500</xdr:colOff>
      <xdr:row>96</xdr:row>
      <xdr:rowOff>125781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46983"/>
          <a:ext cx="838200" cy="3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125781</xdr:rowOff>
    </xdr:from>
    <xdr:to>
      <xdr:col>19</xdr:col>
      <xdr:colOff>177800</xdr:colOff>
      <xdr:row>97</xdr:row>
      <xdr:rowOff>58928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4981"/>
          <a:ext cx="8890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58928</xdr:rowOff>
    </xdr:from>
    <xdr:to>
      <xdr:col>15</xdr:col>
      <xdr:colOff>50800</xdr:colOff>
      <xdr:row>98</xdr:row>
      <xdr:rowOff>16459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9578"/>
          <a:ext cx="889000" cy="1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xdr:rowOff>
    </xdr:from>
    <xdr:to>
      <xdr:col>10</xdr:col>
      <xdr:colOff>114300</xdr:colOff>
      <xdr:row>98</xdr:row>
      <xdr:rowOff>16459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255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79883</xdr:rowOff>
    </xdr:from>
    <xdr:to>
      <xdr:col>24</xdr:col>
      <xdr:colOff>114300</xdr:colOff>
      <xdr:row>95</xdr:row>
      <xdr:rowOff>10033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102760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74981</xdr:rowOff>
    </xdr:from>
    <xdr:to>
      <xdr:col>20</xdr:col>
      <xdr:colOff>38100</xdr:colOff>
      <xdr:row>97</xdr:row>
      <xdr:rowOff>5131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8128</xdr:rowOff>
    </xdr:from>
    <xdr:to>
      <xdr:col>15</xdr:col>
      <xdr:colOff>101600</xdr:colOff>
      <xdr:row>97</xdr:row>
      <xdr:rowOff>109728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126255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137109</xdr:rowOff>
    </xdr:from>
    <xdr:to>
      <xdr:col>10</xdr:col>
      <xdr:colOff>165100</xdr:colOff>
      <xdr:row>98</xdr:row>
      <xdr:rowOff>67259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121107</xdr:rowOff>
    </xdr:from>
    <xdr:to>
      <xdr:col>6</xdr:col>
      <xdr:colOff>38100</xdr:colOff>
      <xdr:row>98</xdr:row>
      <xdr:rowOff>51257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67784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9398</xdr:rowOff>
    </xdr:from>
    <xdr:to>
      <xdr:col>55</xdr:col>
      <xdr:colOff>0</xdr:colOff>
      <xdr:row>34</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838698"/>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9398</xdr:rowOff>
    </xdr:from>
    <xdr:to>
      <xdr:col>50</xdr:col>
      <xdr:colOff>114300</xdr:colOff>
      <xdr:row>34</xdr:row>
      <xdr:rowOff>23114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386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23114</xdr:rowOff>
    </xdr:from>
    <xdr:to>
      <xdr:col>45</xdr:col>
      <xdr:colOff>177800</xdr:colOff>
      <xdr:row>34</xdr:row>
      <xdr:rowOff>40945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85241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40945</xdr:rowOff>
    </xdr:from>
    <xdr:to>
      <xdr:col>41</xdr:col>
      <xdr:colOff>50800</xdr:colOff>
      <xdr:row>34</xdr:row>
      <xdr:rowOff>56490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87024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76556</xdr:rowOff>
    </xdr:from>
    <xdr:to>
      <xdr:col>55</xdr:col>
      <xdr:colOff>50800</xdr:colOff>
      <xdr:row>35</xdr:row>
      <xdr:rowOff>6706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99433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75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130048</xdr:rowOff>
    </xdr:from>
    <xdr:to>
      <xdr:col>50</xdr:col>
      <xdr:colOff>165100</xdr:colOff>
      <xdr:row>34</xdr:row>
      <xdr:rowOff>60198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76725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161595</xdr:rowOff>
    </xdr:from>
    <xdr:to>
      <xdr:col>41</xdr:col>
      <xdr:colOff>101600</xdr:colOff>
      <xdr:row>34</xdr:row>
      <xdr:rowOff>91745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108272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5690</xdr:rowOff>
    </xdr:from>
    <xdr:to>
      <xdr:col>36</xdr:col>
      <xdr:colOff>165100</xdr:colOff>
      <xdr:row>34</xdr:row>
      <xdr:rowOff>107290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123817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163978</xdr:rowOff>
    </xdr:from>
    <xdr:to>
      <xdr:col>55</xdr:col>
      <xdr:colOff>0</xdr:colOff>
      <xdr:row>55</xdr:row>
      <xdr:rowOff>161509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22278"/>
          <a:ext cx="8382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130022</xdr:rowOff>
    </xdr:from>
    <xdr:to>
      <xdr:col>50</xdr:col>
      <xdr:colOff>114300</xdr:colOff>
      <xdr:row>55</xdr:row>
      <xdr:rowOff>161509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59772"/>
          <a:ext cx="8890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130022</xdr:rowOff>
    </xdr:from>
    <xdr:to>
      <xdr:col>45</xdr:col>
      <xdr:colOff>177800</xdr:colOff>
      <xdr:row>55</xdr:row>
      <xdr:rowOff>151481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59772"/>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151481</xdr:rowOff>
    </xdr:from>
    <xdr:to>
      <xdr:col>41</xdr:col>
      <xdr:colOff>50800</xdr:colOff>
      <xdr:row>56</xdr:row>
      <xdr:rowOff>19617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81231"/>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113178</xdr:rowOff>
    </xdr:from>
    <xdr:to>
      <xdr:col>55</xdr:col>
      <xdr:colOff>50800</xdr:colOff>
      <xdr:row>55</xdr:row>
      <xdr:rowOff>43328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136055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110709</xdr:rowOff>
    </xdr:from>
    <xdr:to>
      <xdr:col>50</xdr:col>
      <xdr:colOff>165100</xdr:colOff>
      <xdr:row>56</xdr:row>
      <xdr:rowOff>40859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57386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79222</xdr:rowOff>
    </xdr:from>
    <xdr:to>
      <xdr:col>46</xdr:col>
      <xdr:colOff>38100</xdr:colOff>
      <xdr:row>56</xdr:row>
      <xdr:rowOff>9372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25899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100681</xdr:rowOff>
    </xdr:from>
    <xdr:to>
      <xdr:col>41</xdr:col>
      <xdr:colOff>101600</xdr:colOff>
      <xdr:row>56</xdr:row>
      <xdr:rowOff>30831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0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140267</xdr:rowOff>
    </xdr:from>
    <xdr:to>
      <xdr:col>36</xdr:col>
      <xdr:colOff>165100</xdr:colOff>
      <xdr:row>56</xdr:row>
      <xdr:rowOff>70417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86944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146444</xdr:rowOff>
    </xdr:from>
    <xdr:to>
      <xdr:col>55</xdr:col>
      <xdr:colOff>0</xdr:colOff>
      <xdr:row>72</xdr:row>
      <xdr:rowOff>74990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1976494"/>
          <a:ext cx="838200" cy="4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146444</xdr:rowOff>
    </xdr:from>
    <xdr:to>
      <xdr:col>50</xdr:col>
      <xdr:colOff>114300</xdr:colOff>
      <xdr:row>74</xdr:row>
      <xdr:rowOff>114832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1976494"/>
          <a:ext cx="889000" cy="8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114832</xdr:rowOff>
    </xdr:from>
    <xdr:to>
      <xdr:col>45</xdr:col>
      <xdr:colOff>177800</xdr:colOff>
      <xdr:row>75</xdr:row>
      <xdr:rowOff>151978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02132"/>
          <a:ext cx="889000" cy="2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130328</xdr:rowOff>
    </xdr:from>
    <xdr:to>
      <xdr:col>41</xdr:col>
      <xdr:colOff>50800</xdr:colOff>
      <xdr:row>75</xdr:row>
      <xdr:rowOff>151978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89078"/>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24190</xdr:rowOff>
    </xdr:from>
    <xdr:to>
      <xdr:col>55</xdr:col>
      <xdr:colOff>50800</xdr:colOff>
      <xdr:row>72</xdr:row>
      <xdr:rowOff>125790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47067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2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95644</xdr:rowOff>
    </xdr:from>
    <xdr:to>
      <xdr:col>50</xdr:col>
      <xdr:colOff>165100</xdr:colOff>
      <xdr:row>70</xdr:row>
      <xdr:rowOff>25794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19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42321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170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64032</xdr:rowOff>
    </xdr:from>
    <xdr:to>
      <xdr:col>46</xdr:col>
      <xdr:colOff>38100</xdr:colOff>
      <xdr:row>74</xdr:row>
      <xdr:rowOff>165632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10709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101179</xdr:rowOff>
    </xdr:from>
    <xdr:to>
      <xdr:col>41</xdr:col>
      <xdr:colOff>101600</xdr:colOff>
      <xdr:row>76</xdr:row>
      <xdr:rowOff>31328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59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47856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79528</xdr:rowOff>
    </xdr:from>
    <xdr:to>
      <xdr:col>36</xdr:col>
      <xdr:colOff>165100</xdr:colOff>
      <xdr:row>76</xdr:row>
      <xdr:rowOff>9677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38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26205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129752</xdr:rowOff>
    </xdr:from>
    <xdr:to>
      <xdr:col>55</xdr:col>
      <xdr:colOff>0</xdr:colOff>
      <xdr:row>97</xdr:row>
      <xdr:rowOff>34880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17502"/>
          <a:ext cx="838200" cy="2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145380</xdr:rowOff>
    </xdr:from>
    <xdr:to>
      <xdr:col>50</xdr:col>
      <xdr:colOff>114300</xdr:colOff>
      <xdr:row>95</xdr:row>
      <xdr:rowOff>129752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61680"/>
          <a:ext cx="889000" cy="15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145380</xdr:rowOff>
    </xdr:from>
    <xdr:to>
      <xdr:col>45</xdr:col>
      <xdr:colOff>177800</xdr:colOff>
      <xdr:row>96</xdr:row>
      <xdr:rowOff>133600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61680"/>
          <a:ext cx="889000" cy="3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133600</xdr:rowOff>
    </xdr:from>
    <xdr:to>
      <xdr:col>41</xdr:col>
      <xdr:colOff>50800</xdr:colOff>
      <xdr:row>96</xdr:row>
      <xdr:rowOff>155443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92800"/>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155530</xdr:rowOff>
    </xdr:from>
    <xdr:to>
      <xdr:col>55</xdr:col>
      <xdr:colOff>50800</xdr:colOff>
      <xdr:row>97</xdr:row>
      <xdr:rowOff>85680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6957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78952</xdr:rowOff>
    </xdr:from>
    <xdr:to>
      <xdr:col>50</xdr:col>
      <xdr:colOff>165100</xdr:colOff>
      <xdr:row>96</xdr:row>
      <xdr:rowOff>9102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25629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4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94580</xdr:rowOff>
    </xdr:from>
    <xdr:to>
      <xdr:col>46</xdr:col>
      <xdr:colOff>38100</xdr:colOff>
      <xdr:row>95</xdr:row>
      <xdr:rowOff>24730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41257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98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82800</xdr:rowOff>
    </xdr:from>
    <xdr:to>
      <xdr:col>41</xdr:col>
      <xdr:colOff>101600</xdr:colOff>
      <xdr:row>97</xdr:row>
      <xdr:rowOff>12950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29477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104643</xdr:rowOff>
    </xdr:from>
    <xdr:to>
      <xdr:col>36</xdr:col>
      <xdr:colOff>165100</xdr:colOff>
      <xdr:row>97</xdr:row>
      <xdr:rowOff>34793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51320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3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98190</xdr:rowOff>
    </xdr:from>
    <xdr:to>
      <xdr:col>85</xdr:col>
      <xdr:colOff>127000</xdr:colOff>
      <xdr:row>37</xdr:row>
      <xdr:rowOff>144939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41840"/>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132423</xdr:rowOff>
    </xdr:from>
    <xdr:to>
      <xdr:col>81</xdr:col>
      <xdr:colOff>50800</xdr:colOff>
      <xdr:row>37</xdr:row>
      <xdr:rowOff>144939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6073"/>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88132</xdr:rowOff>
    </xdr:from>
    <xdr:to>
      <xdr:col>76</xdr:col>
      <xdr:colOff>114300</xdr:colOff>
      <xdr:row>37</xdr:row>
      <xdr:rowOff>132423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31782"/>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88132</xdr:rowOff>
    </xdr:from>
    <xdr:to>
      <xdr:col>71</xdr:col>
      <xdr:colOff>177800</xdr:colOff>
      <xdr:row>37</xdr:row>
      <xdr:rowOff>138995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3178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47390</xdr:rowOff>
    </xdr:from>
    <xdr:to>
      <xdr:col>85</xdr:col>
      <xdr:colOff>177800</xdr:colOff>
      <xdr:row>37</xdr:row>
      <xdr:rowOff>148990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70267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94139</xdr:rowOff>
    </xdr:from>
    <xdr:to>
      <xdr:col>81</xdr:col>
      <xdr:colOff>101600</xdr:colOff>
      <xdr:row>38</xdr:row>
      <xdr:rowOff>24288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37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40816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81623</xdr:rowOff>
    </xdr:from>
    <xdr:to>
      <xdr:col>76</xdr:col>
      <xdr:colOff>165100</xdr:colOff>
      <xdr:row>38</xdr:row>
      <xdr:rowOff>11773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28300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37332</xdr:rowOff>
    </xdr:from>
    <xdr:to>
      <xdr:col>72</xdr:col>
      <xdr:colOff>38100</xdr:colOff>
      <xdr:row>37</xdr:row>
      <xdr:rowOff>138932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155459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88195</xdr:rowOff>
    </xdr:from>
    <xdr:to>
      <xdr:col>67</xdr:col>
      <xdr:colOff>101600</xdr:colOff>
      <xdr:row>38</xdr:row>
      <xdr:rowOff>18345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34872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107280</xdr:rowOff>
    </xdr:from>
    <xdr:to>
      <xdr:col>85</xdr:col>
      <xdr:colOff>127000</xdr:colOff>
      <xdr:row>56</xdr:row>
      <xdr:rowOff>46303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37030"/>
          <a:ext cx="838200" cy="1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107280</xdr:rowOff>
    </xdr:from>
    <xdr:to>
      <xdr:col>81</xdr:col>
      <xdr:colOff>50800</xdr:colOff>
      <xdr:row>56</xdr:row>
      <xdr:rowOff>55538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37030"/>
          <a:ext cx="889000" cy="1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55538</xdr:rowOff>
    </xdr:from>
    <xdr:to>
      <xdr:col>76</xdr:col>
      <xdr:colOff>114300</xdr:colOff>
      <xdr:row>56</xdr:row>
      <xdr:rowOff>146059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56738"/>
          <a:ext cx="889000" cy="9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140052</xdr:rowOff>
    </xdr:from>
    <xdr:to>
      <xdr:col>71</xdr:col>
      <xdr:colOff>177800</xdr:colOff>
      <xdr:row>56</xdr:row>
      <xdr:rowOff>146059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41252"/>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166953</xdr:rowOff>
    </xdr:from>
    <xdr:to>
      <xdr:col>85</xdr:col>
      <xdr:colOff>177800</xdr:colOff>
      <xdr:row>56</xdr:row>
      <xdr:rowOff>97103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18380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56480</xdr:rowOff>
    </xdr:from>
    <xdr:to>
      <xdr:col>81</xdr:col>
      <xdr:colOff>101600</xdr:colOff>
      <xdr:row>55</xdr:row>
      <xdr:rowOff>158080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3157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6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4738</xdr:rowOff>
    </xdr:from>
    <xdr:to>
      <xdr:col>76</xdr:col>
      <xdr:colOff>165100</xdr:colOff>
      <xdr:row>56</xdr:row>
      <xdr:rowOff>106338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122865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95259</xdr:rowOff>
    </xdr:from>
    <xdr:to>
      <xdr:col>72</xdr:col>
      <xdr:colOff>38100</xdr:colOff>
      <xdr:row>57</xdr:row>
      <xdr:rowOff>25409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41936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89252</xdr:rowOff>
    </xdr:from>
    <xdr:to>
      <xdr:col>67</xdr:col>
      <xdr:colOff>101600</xdr:colOff>
      <xdr:row>57</xdr:row>
      <xdr:rowOff>19402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35929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xdr:rowOff>
    </xdr:from>
    <xdr:to>
      <xdr:col>85</xdr:col>
      <xdr:colOff>127000</xdr:colOff>
      <xdr:row>79</xdr:row>
      <xdr:rowOff>93016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73422"/>
          <a:ext cx="838200" cy="26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93016</xdr:rowOff>
    </xdr:from>
    <xdr:to>
      <xdr:col>81</xdr:col>
      <xdr:colOff>50800</xdr:colOff>
      <xdr:row>79</xdr:row>
      <xdr:rowOff>98425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7566"/>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93565</xdr:rowOff>
    </xdr:from>
    <xdr:to>
      <xdr:col>76</xdr:col>
      <xdr:colOff>114300</xdr:colOff>
      <xdr:row>79</xdr:row>
      <xdr:rowOff>98425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8115"/>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82482</xdr:rowOff>
    </xdr:from>
    <xdr:to>
      <xdr:col>71</xdr:col>
      <xdr:colOff>177800</xdr:colOff>
      <xdr:row>79</xdr:row>
      <xdr:rowOff>93565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7032"/>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120972</xdr:rowOff>
    </xdr:from>
    <xdr:to>
      <xdr:col>85</xdr:col>
      <xdr:colOff>177800</xdr:colOff>
      <xdr:row>78</xdr:row>
      <xdr:rowOff>51122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143849</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42216</xdr:rowOff>
    </xdr:from>
    <xdr:to>
      <xdr:col>81</xdr:col>
      <xdr:colOff>101600</xdr:colOff>
      <xdr:row>79</xdr:row>
      <xdr:rowOff>143816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134943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47625</xdr:rowOff>
    </xdr:from>
    <xdr:to>
      <xdr:col>76</xdr:col>
      <xdr:colOff>165100</xdr:colOff>
      <xdr:row>79</xdr:row>
      <xdr:rowOff>149225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140352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42765</xdr:rowOff>
    </xdr:from>
    <xdr:to>
      <xdr:col>72</xdr:col>
      <xdr:colOff>38100</xdr:colOff>
      <xdr:row>79</xdr:row>
      <xdr:rowOff>144365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135492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31682</xdr:rowOff>
    </xdr:from>
    <xdr:to>
      <xdr:col>67</xdr:col>
      <xdr:colOff>101600</xdr:colOff>
      <xdr:row>79</xdr:row>
      <xdr:rowOff>133282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124409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6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37471</xdr:rowOff>
    </xdr:from>
    <xdr:to>
      <xdr:col>85</xdr:col>
      <xdr:colOff>127000</xdr:colOff>
      <xdr:row>96</xdr:row>
      <xdr:rowOff>53236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96671"/>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2897</xdr:rowOff>
    </xdr:from>
    <xdr:to>
      <xdr:col>81</xdr:col>
      <xdr:colOff>50800</xdr:colOff>
      <xdr:row>96</xdr:row>
      <xdr:rowOff>37471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620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95703</xdr:rowOff>
    </xdr:from>
    <xdr:to>
      <xdr:col>76</xdr:col>
      <xdr:colOff>114300</xdr:colOff>
      <xdr:row>96</xdr:row>
      <xdr:rowOff>2897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83453"/>
          <a:ext cx="889000" cy="7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167673</xdr:rowOff>
    </xdr:from>
    <xdr:to>
      <xdr:col>71</xdr:col>
      <xdr:colOff>177800</xdr:colOff>
      <xdr:row>95</xdr:row>
      <xdr:rowOff>95703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83973"/>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2436</xdr:rowOff>
    </xdr:from>
    <xdr:to>
      <xdr:col>85</xdr:col>
      <xdr:colOff>177800</xdr:colOff>
      <xdr:row>96</xdr:row>
      <xdr:rowOff>104036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25313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1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158121</xdr:rowOff>
    </xdr:from>
    <xdr:to>
      <xdr:col>81</xdr:col>
      <xdr:colOff>101600</xdr:colOff>
      <xdr:row>96</xdr:row>
      <xdr:rowOff>88271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104798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123547</xdr:rowOff>
    </xdr:from>
    <xdr:to>
      <xdr:col>76</xdr:col>
      <xdr:colOff>165100</xdr:colOff>
      <xdr:row>96</xdr:row>
      <xdr:rowOff>53697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44903</xdr:rowOff>
    </xdr:from>
    <xdr:to>
      <xdr:col>72</xdr:col>
      <xdr:colOff>38100</xdr:colOff>
      <xdr:row>95</xdr:row>
      <xdr:rowOff>146503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163030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116873</xdr:rowOff>
    </xdr:from>
    <xdr:to>
      <xdr:col>67</xdr:col>
      <xdr:colOff>101600</xdr:colOff>
      <xdr:row>95</xdr:row>
      <xdr:rowOff>47023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63550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1000">
              <a:solidFill>
                <a:sysClr val="windowText" lastClr="000000"/>
              </a:solidFill>
              <a:effectLst/>
              <a:latin typeface="+mn-lt"/>
              <a:ea typeface="+mn-ea"/>
              <a:cs typeface="+mn-cs"/>
            </a:rPr>
            <a:t>総務費は、特別交付税の追加交付分（災害復旧分）を減債基金に積み立て</a:t>
          </a:r>
          <a:r>
            <a:rPr kumimoji="1" lang="ja-JP" altLang="en-US" sz="1000">
              <a:solidFill>
                <a:sysClr val="windowText" lastClr="000000"/>
              </a:solidFill>
              <a:effectLst/>
              <a:latin typeface="+mn-lt"/>
              <a:ea typeface="+mn-ea"/>
              <a:cs typeface="+mn-cs"/>
            </a:rPr>
            <a:t>、戸籍システム改修事業等により</a:t>
          </a:r>
          <a:r>
            <a:rPr kumimoji="1" lang="ja-JP" altLang="ja-JP" sz="1000">
              <a:solidFill>
                <a:sysClr val="windowText" lastClr="000000"/>
              </a:solidFill>
              <a:effectLst/>
              <a:latin typeface="+mn-lt"/>
              <a:ea typeface="+mn-ea"/>
              <a:cs typeface="+mn-cs"/>
            </a:rPr>
            <a:t>前年度に比べ、住民一人当たり</a:t>
          </a:r>
          <a:r>
            <a:rPr kumimoji="1" lang="ja-JP" altLang="en-US" sz="1000">
              <a:solidFill>
                <a:sysClr val="windowText" lastClr="000000"/>
              </a:solidFill>
              <a:effectLst/>
              <a:latin typeface="+mn-lt"/>
              <a:ea typeface="+mn-ea"/>
              <a:cs typeface="+mn-cs"/>
            </a:rPr>
            <a:t>３３</a:t>
          </a:r>
          <a:r>
            <a:rPr kumimoji="1" lang="ja-JP" altLang="ja-JP" sz="1000">
              <a:solidFill>
                <a:sysClr val="windowText" lastClr="000000"/>
              </a:solidFill>
              <a:effectLst/>
              <a:latin typeface="+mn-lt"/>
              <a:ea typeface="+mn-ea"/>
              <a:cs typeface="+mn-cs"/>
            </a:rPr>
            <a:t>千円の</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となった。民生費については、子育て世帯への臨時特別給付金や住民税非課税世帯等臨時給付金</a:t>
          </a:r>
          <a:r>
            <a:rPr kumimoji="1" lang="ja-JP" altLang="en-US" sz="1000">
              <a:solidFill>
                <a:sysClr val="windowText" lastClr="000000"/>
              </a:solidFill>
              <a:effectLst/>
              <a:latin typeface="+mn-lt"/>
              <a:ea typeface="+mn-ea"/>
              <a:cs typeface="+mn-cs"/>
            </a:rPr>
            <a:t>が終了した一方で、電力・ガス・食料品等価格高騰に伴う非課税世帯への緊急支援給付金の実施、令和４年８月大雨の被災者支援により前年度と同程度となった。</a:t>
          </a:r>
          <a:r>
            <a:rPr kumimoji="1" lang="ja-JP" altLang="ja-JP" sz="1000">
              <a:solidFill>
                <a:sysClr val="windowText" lastClr="000000"/>
              </a:solidFill>
              <a:effectLst/>
              <a:latin typeface="+mn-lt"/>
              <a:ea typeface="+mn-ea"/>
              <a:cs typeface="+mn-cs"/>
            </a:rPr>
            <a:t>農林水産業費においては、</a:t>
          </a:r>
          <a:r>
            <a:rPr kumimoji="1" lang="ja-JP" altLang="en-US" sz="1000">
              <a:solidFill>
                <a:sysClr val="windowText" lastClr="000000"/>
              </a:solidFill>
              <a:effectLst/>
              <a:latin typeface="+mn-lt"/>
              <a:ea typeface="+mn-ea"/>
              <a:cs typeface="+mn-cs"/>
            </a:rPr>
            <a:t>災害復旧事業に伴う特別会計への繰出金の増、北陸新幹線工事に伴う受託事業の実施により</a:t>
          </a:r>
          <a:r>
            <a:rPr kumimoji="1" lang="ja-JP" altLang="ja-JP" sz="1000">
              <a:solidFill>
                <a:sysClr val="windowText" lastClr="000000"/>
              </a:solidFill>
              <a:effectLst/>
              <a:latin typeface="+mn-lt"/>
              <a:ea typeface="+mn-ea"/>
              <a:cs typeface="+mn-cs"/>
            </a:rPr>
            <a:t>、住民一人当たり</a:t>
          </a:r>
          <a:r>
            <a:rPr kumimoji="1" lang="ja-JP" altLang="en-US" sz="1000">
              <a:solidFill>
                <a:sysClr val="windowText" lastClr="000000"/>
              </a:solidFill>
              <a:effectLst/>
              <a:latin typeface="+mn-lt"/>
              <a:ea typeface="+mn-ea"/>
              <a:cs typeface="+mn-cs"/>
            </a:rPr>
            <a:t>９７</a:t>
          </a:r>
          <a:r>
            <a:rPr kumimoji="1" lang="ja-JP" altLang="ja-JP" sz="1000">
              <a:solidFill>
                <a:sysClr val="windowText" lastClr="000000"/>
              </a:solidFill>
              <a:effectLst/>
              <a:latin typeface="+mn-lt"/>
              <a:ea typeface="+mn-ea"/>
              <a:cs typeface="+mn-cs"/>
            </a:rPr>
            <a:t>千円と前年度より</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、類似団体と比較しても２倍を超える高い数値となった。また商工費については、鯖波工業団地拡張事業や花はす公園リニューアル事業など大型</a:t>
          </a:r>
          <a:r>
            <a:rPr kumimoji="1" lang="ja-JP" altLang="en-US" sz="1000">
              <a:solidFill>
                <a:sysClr val="windowText" lastClr="000000"/>
              </a:solidFill>
              <a:effectLst/>
              <a:latin typeface="+mn-lt"/>
              <a:ea typeface="+mn-ea"/>
              <a:cs typeface="+mn-cs"/>
            </a:rPr>
            <a:t>事業が完了</a:t>
          </a:r>
          <a:r>
            <a:rPr kumimoji="1" lang="ja-JP" altLang="ja-JP" sz="1000">
              <a:solidFill>
                <a:sysClr val="windowText" lastClr="000000"/>
              </a:solidFill>
              <a:effectLst/>
              <a:latin typeface="+mn-lt"/>
              <a:ea typeface="+mn-ea"/>
              <a:cs typeface="+mn-cs"/>
            </a:rPr>
            <a:t>したこと</a:t>
          </a:r>
          <a:r>
            <a:rPr kumimoji="1" lang="ja-JP" altLang="en-US" sz="1000">
              <a:solidFill>
                <a:sysClr val="windowText" lastClr="000000"/>
              </a:solidFill>
              <a:effectLst/>
              <a:latin typeface="+mn-lt"/>
              <a:ea typeface="+mn-ea"/>
              <a:cs typeface="+mn-cs"/>
            </a:rPr>
            <a:t>により大幅に減少した。しかし、</a:t>
          </a:r>
          <a:r>
            <a:rPr kumimoji="1" lang="ja-JP" altLang="ja-JP" sz="1000">
              <a:solidFill>
                <a:sysClr val="windowText" lastClr="000000"/>
              </a:solidFill>
              <a:effectLst/>
              <a:latin typeface="+mn-lt"/>
              <a:ea typeface="+mn-ea"/>
              <a:cs typeface="+mn-cs"/>
            </a:rPr>
            <a:t>合併前からの観光施設が多くあ</a:t>
          </a:r>
          <a:r>
            <a:rPr kumimoji="1" lang="ja-JP" altLang="en-US" sz="1000">
              <a:solidFill>
                <a:sysClr val="windowText" lastClr="000000"/>
              </a:solidFill>
              <a:effectLst/>
              <a:latin typeface="+mn-lt"/>
              <a:ea typeface="+mn-ea"/>
              <a:cs typeface="+mn-cs"/>
            </a:rPr>
            <a:t>り</a:t>
          </a:r>
          <a:r>
            <a:rPr kumimoji="1" lang="ja-JP" altLang="ja-JP" sz="1000">
              <a:solidFill>
                <a:sysClr val="windowText" lastClr="000000"/>
              </a:solidFill>
              <a:effectLst/>
              <a:latin typeface="+mn-lt"/>
              <a:ea typeface="+mn-ea"/>
              <a:cs typeface="+mn-cs"/>
            </a:rPr>
            <a:t>、維持経費が嵩んでいる</a:t>
          </a:r>
          <a:r>
            <a:rPr kumimoji="1" lang="ja-JP" altLang="en-US" sz="1000">
              <a:solidFill>
                <a:sysClr val="windowText" lastClr="000000"/>
              </a:solidFill>
              <a:effectLst/>
              <a:latin typeface="+mn-lt"/>
              <a:ea typeface="+mn-ea"/>
              <a:cs typeface="+mn-cs"/>
            </a:rPr>
            <a:t>ため、</a:t>
          </a:r>
          <a:r>
            <a:rPr kumimoji="1" lang="ja-JP" altLang="ja-JP" sz="1000">
              <a:solidFill>
                <a:sysClr val="windowText" lastClr="000000"/>
              </a:solidFill>
              <a:effectLst/>
              <a:latin typeface="+mn-lt"/>
              <a:ea typeface="+mn-ea"/>
              <a:cs typeface="+mn-cs"/>
            </a:rPr>
            <a:t>今後は、これらの施設の第３セクターや指定管理者制度の導入により低く抑えるよう努める。土木費は、南条</a:t>
          </a:r>
          <a:r>
            <a:rPr kumimoji="1" lang="en-US" altLang="ja-JP" sz="1000">
              <a:solidFill>
                <a:sysClr val="windowText" lastClr="000000"/>
              </a:solidFill>
              <a:effectLst/>
              <a:latin typeface="+mn-lt"/>
              <a:ea typeface="+mn-ea"/>
              <a:cs typeface="+mn-cs"/>
            </a:rPr>
            <a:t>SA</a:t>
          </a:r>
          <a:r>
            <a:rPr kumimoji="1" lang="ja-JP" altLang="ja-JP" sz="1000">
              <a:solidFill>
                <a:sysClr val="windowText" lastClr="000000"/>
              </a:solidFill>
              <a:effectLst/>
              <a:latin typeface="+mn-lt"/>
              <a:ea typeface="+mn-ea"/>
              <a:cs typeface="+mn-cs"/>
            </a:rPr>
            <a:t>周辺施設整備事業や上平吹橋橋梁事架替事業などの大型事業の完了により</a:t>
          </a:r>
          <a:r>
            <a:rPr kumimoji="1" lang="ja-JP" altLang="en-US" sz="1000">
              <a:solidFill>
                <a:sysClr val="windowText" lastClr="000000"/>
              </a:solidFill>
              <a:effectLst/>
              <a:latin typeface="+mn-lt"/>
              <a:ea typeface="+mn-ea"/>
              <a:cs typeface="+mn-cs"/>
            </a:rPr>
            <a:t>大幅に減となり</a:t>
          </a:r>
          <a:r>
            <a:rPr kumimoji="1" lang="ja-JP" altLang="ja-JP" sz="1000">
              <a:solidFill>
                <a:sysClr val="windowText" lastClr="000000"/>
              </a:solidFill>
              <a:effectLst/>
              <a:latin typeface="+mn-lt"/>
              <a:ea typeface="+mn-ea"/>
              <a:cs typeface="+mn-cs"/>
            </a:rPr>
            <a:t>類似団体平均と同程度となった</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定住対策のための住宅政策に取り組んでいることもあり、以前類似団体の平均よりも高い傾向にある。定住政策は将来的には税収の増などが見込まれるため、今後も実施していく。</a:t>
          </a:r>
          <a:r>
            <a:rPr kumimoji="1" lang="ja-JP" altLang="en-US" sz="1000">
              <a:solidFill>
                <a:sysClr val="windowText" lastClr="000000"/>
              </a:solidFill>
              <a:effectLst/>
              <a:latin typeface="+mn-lt"/>
              <a:ea typeface="+mn-ea"/>
              <a:cs typeface="+mn-cs"/>
            </a:rPr>
            <a:t>災害復旧費は、大雨災害に伴う道路橋梁、農地、農林業施設の災害復旧事業を実施のため大きく増加している。復旧には複数年かかるため相応の負担が見込まれる。</a:t>
          </a:r>
          <a:r>
            <a:rPr kumimoji="1" lang="ja-JP" altLang="ja-JP" sz="1000">
              <a:solidFill>
                <a:sysClr val="windowText" lastClr="000000"/>
              </a:solidFill>
              <a:effectLst/>
              <a:latin typeface="+mn-lt"/>
              <a:ea typeface="+mn-ea"/>
              <a:cs typeface="+mn-cs"/>
            </a:rPr>
            <a:t>公債費は、住民一人当たり６</a:t>
          </a:r>
          <a:r>
            <a:rPr kumimoji="1" lang="ja-JP" altLang="en-US" sz="1000">
              <a:solidFill>
                <a:sysClr val="windowText" lastClr="000000"/>
              </a:solidFill>
              <a:effectLst/>
              <a:latin typeface="+mn-lt"/>
              <a:ea typeface="+mn-ea"/>
              <a:cs typeface="+mn-cs"/>
            </a:rPr>
            <a:t>６</a:t>
          </a:r>
          <a:r>
            <a:rPr kumimoji="1" lang="ja-JP" altLang="ja-JP" sz="1000">
              <a:solidFill>
                <a:sysClr val="windowText" lastClr="000000"/>
              </a:solidFill>
              <a:effectLst/>
              <a:latin typeface="+mn-lt"/>
              <a:ea typeface="+mn-ea"/>
              <a:cs typeface="+mn-cs"/>
            </a:rPr>
            <a:t>千円となっている。町村合併前後の大規模建設事業に係る起債により、平成１８年度末で過去最大の残高となった</a:t>
          </a:r>
          <a:r>
            <a:rPr kumimoji="1" lang="ja-JP" altLang="en-US" sz="1000">
              <a:solidFill>
                <a:sysClr val="windowText" lastClr="000000"/>
              </a:solidFill>
              <a:effectLst/>
              <a:latin typeface="+mn-lt"/>
              <a:ea typeface="+mn-ea"/>
              <a:cs typeface="+mn-cs"/>
            </a:rPr>
            <a:t>が、</a:t>
          </a:r>
          <a:r>
            <a:rPr kumimoji="1" lang="ja-JP" altLang="ja-JP" sz="1000">
              <a:solidFill>
                <a:sysClr val="windowText" lastClr="000000"/>
              </a:solidFill>
              <a:effectLst/>
              <a:latin typeface="+mn-lt"/>
              <a:ea typeface="+mn-ea"/>
              <a:cs typeface="+mn-cs"/>
            </a:rPr>
            <a:t>平成２２年度からは、年間地方債発行額の上限を設けたことにより、残高は着実に減少しており、コストは減少し</a:t>
          </a:r>
          <a:r>
            <a:rPr kumimoji="1" lang="ja-JP" altLang="en-US" sz="1000">
              <a:solidFill>
                <a:sysClr val="windowText" lastClr="000000"/>
              </a:solidFill>
              <a:effectLst/>
              <a:latin typeface="+mn-lt"/>
              <a:ea typeface="+mn-ea"/>
              <a:cs typeface="+mn-cs"/>
            </a:rPr>
            <a:t>ている。</a:t>
          </a:r>
          <a:r>
            <a:rPr kumimoji="1" lang="ja-JP" altLang="ja-JP" sz="1000">
              <a:solidFill>
                <a:sysClr val="windowText" lastClr="000000"/>
              </a:solidFill>
              <a:effectLst/>
              <a:latin typeface="+mn-lt"/>
              <a:ea typeface="+mn-ea"/>
              <a:cs typeface="+mn-cs"/>
            </a:rPr>
            <a:t>今後はもさらに減少するように努める。</a:t>
          </a:r>
          <a:endParaRPr lang="ja-JP" altLang="ja-JP" sz="12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財政調整基金については決算剰余金を積み立てることとしているが、令和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年度は利子の積立のみを行い、前年度とほぼ同額を維持している。実質単年度収支は、</a:t>
          </a:r>
          <a:r>
            <a:rPr kumimoji="1" lang="ja-JP" altLang="en-US" sz="1100">
              <a:solidFill>
                <a:sysClr val="windowText" lastClr="000000"/>
              </a:solidFill>
              <a:effectLst/>
              <a:latin typeface="+mn-lt"/>
              <a:ea typeface="+mn-ea"/>
              <a:cs typeface="+mn-cs"/>
            </a:rPr>
            <a:t>災害復旧にかかる特別交付税の追加交付のため</a:t>
          </a:r>
          <a:r>
            <a:rPr kumimoji="1" lang="ja-JP" altLang="ja-JP" sz="1100">
              <a:solidFill>
                <a:sysClr val="windowText" lastClr="000000"/>
              </a:solidFill>
              <a:effectLst/>
              <a:latin typeface="+mn-lt"/>
              <a:ea typeface="+mn-ea"/>
              <a:cs typeface="+mn-cs"/>
            </a:rPr>
            <a:t>、実質収支額、実質単年度収支額ともに前年度と比べて標準財政規模に占める割合はそれぞれ</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すべての会計において赤字が生じておらず、健全な財政運営となっている。令和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年度の標準財政規模は、普通交付税の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に伴い前年度に比べ</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００９</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一般会計において令和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災害復旧事業の実施に伴い、特定財源の確保と特別交付税の増により、</a:t>
          </a:r>
          <a:r>
            <a:rPr kumimoji="1" lang="ja-JP" altLang="ja-JP" sz="1100">
              <a:solidFill>
                <a:sysClr val="windowText" lastClr="000000"/>
              </a:solidFill>
              <a:effectLst/>
              <a:latin typeface="+mn-lt"/>
              <a:ea typeface="+mn-ea"/>
              <a:cs typeface="+mn-cs"/>
            </a:rPr>
            <a:t>黒字額は前年度より</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特別会計においては、特段大きな変動はなく横ばいに推移している。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今後とも適正な運用を行い、財政の健全化に努める。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92</v>
      </c>
      <c r="AZ4" s="399"/>
      <c r="BA4" s="399"/>
      <c r="BB4" s="399"/>
      <c r="BC4" s="399"/>
      <c r="BD4" s="399"/>
      <c r="BE4" s="399"/>
      <c r="BF4" s="399"/>
      <c r="BG4" s="399"/>
      <c r="BH4" s="399"/>
      <c r="BI4" s="399"/>
      <c r="BJ4" s="399"/>
      <c r="BK4" s="399"/>
      <c r="BL4" s="399"/>
      <c r="BM4" s="400"/>
      <c r="BN4" s="401">
        <v>10765569</v>
      </c>
      <c r="BO4" s="402"/>
      <c r="BP4" s="402"/>
      <c r="BQ4" s="402"/>
      <c r="BR4" s="402"/>
      <c r="BS4" s="402"/>
      <c r="BT4" s="402"/>
      <c r="BU4" s="403"/>
      <c r="BV4" s="401">
        <v>10350809</v>
      </c>
      <c r="BW4" s="402"/>
      <c r="BX4" s="402"/>
      <c r="BY4" s="402"/>
      <c r="BZ4" s="402"/>
      <c r="CA4" s="402"/>
      <c r="CB4" s="402"/>
      <c r="CC4" s="403"/>
      <c r="CD4" s="572" t="s">
        <v>93</v>
      </c>
      <c r="CE4" s="573"/>
      <c r="CF4" s="573"/>
      <c r="CG4" s="573"/>
      <c r="CH4" s="573"/>
      <c r="CI4" s="573"/>
      <c r="CJ4" s="573"/>
      <c r="CK4" s="573"/>
      <c r="CL4" s="573"/>
      <c r="CM4" s="573"/>
      <c r="CN4" s="573"/>
      <c r="CO4" s="573"/>
      <c r="CP4" s="573"/>
      <c r="CQ4" s="573"/>
      <c r="CR4" s="573"/>
      <c r="CS4" s="574"/>
      <c r="CT4" s="575">
        <v>10.9</v>
      </c>
      <c r="CU4" s="576"/>
      <c r="CV4" s="576"/>
      <c r="CW4" s="576"/>
      <c r="CX4" s="576"/>
      <c r="CY4" s="576"/>
      <c r="CZ4" s="576"/>
      <c r="DA4" s="577"/>
      <c r="DB4" s="575">
        <v>7</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94</v>
      </c>
      <c r="AN5" s="380"/>
      <c r="AO5" s="380"/>
      <c r="AP5" s="380"/>
      <c r="AQ5" s="380"/>
      <c r="AR5" s="380"/>
      <c r="AS5" s="380"/>
      <c r="AT5" s="381"/>
      <c r="AU5" s="453" t="s">
        <v>95</v>
      </c>
      <c r="AV5" s="454"/>
      <c r="AW5" s="454"/>
      <c r="AX5" s="454"/>
      <c r="AY5" s="386" t="s">
        <v>96</v>
      </c>
      <c r="AZ5" s="387"/>
      <c r="BA5" s="387"/>
      <c r="BB5" s="387"/>
      <c r="BC5" s="387"/>
      <c r="BD5" s="387"/>
      <c r="BE5" s="387"/>
      <c r="BF5" s="387"/>
      <c r="BG5" s="387"/>
      <c r="BH5" s="387"/>
      <c r="BI5" s="387"/>
      <c r="BJ5" s="387"/>
      <c r="BK5" s="387"/>
      <c r="BL5" s="387"/>
      <c r="BM5" s="388"/>
      <c r="BN5" s="406">
        <v>10068527</v>
      </c>
      <c r="BO5" s="407"/>
      <c r="BP5" s="407"/>
      <c r="BQ5" s="407"/>
      <c r="BR5" s="407"/>
      <c r="BS5" s="407"/>
      <c r="BT5" s="407"/>
      <c r="BU5" s="408"/>
      <c r="BV5" s="406">
        <v>9885258</v>
      </c>
      <c r="BW5" s="407"/>
      <c r="BX5" s="407"/>
      <c r="BY5" s="407"/>
      <c r="BZ5" s="407"/>
      <c r="CA5" s="407"/>
      <c r="CB5" s="407"/>
      <c r="CC5" s="408"/>
      <c r="CD5" s="415" t="s">
        <v>97</v>
      </c>
      <c r="CE5" s="360"/>
      <c r="CF5" s="360"/>
      <c r="CG5" s="360"/>
      <c r="CH5" s="360"/>
      <c r="CI5" s="360"/>
      <c r="CJ5" s="360"/>
      <c r="CK5" s="360"/>
      <c r="CL5" s="360"/>
      <c r="CM5" s="360"/>
      <c r="CN5" s="360"/>
      <c r="CO5" s="360"/>
      <c r="CP5" s="360"/>
      <c r="CQ5" s="360"/>
      <c r="CR5" s="360"/>
      <c r="CS5" s="416"/>
      <c r="CT5" s="376">
        <v>87.2</v>
      </c>
      <c r="CU5" s="377"/>
      <c r="CV5" s="377"/>
      <c r="CW5" s="377"/>
      <c r="CX5" s="377"/>
      <c r="CY5" s="377"/>
      <c r="CZ5" s="377"/>
      <c r="DA5" s="378"/>
      <c r="DB5" s="376">
        <v>85</v>
      </c>
      <c r="DC5" s="377"/>
      <c r="DD5" s="377"/>
      <c r="DE5" s="377"/>
      <c r="DF5" s="377"/>
      <c r="DG5" s="377"/>
      <c r="DH5" s="377"/>
      <c r="DI5" s="378"/>
    </row>
    <row r="6" spans="1:119" ht="18.75" customHeight="1" x14ac:dyDescent="0.15">
      <c r="A6" s="175"/>
      <c r="B6" s="552" t="s">
        <v>98</v>
      </c>
      <c r="C6" s="430"/>
      <c r="D6" s="430"/>
      <c r="E6" s="553"/>
      <c r="F6" s="553"/>
      <c r="G6" s="553"/>
      <c r="H6" s="553"/>
      <c r="I6" s="553"/>
      <c r="J6" s="553"/>
      <c r="K6" s="553"/>
      <c r="L6" s="553" t="s">
        <v>99</v>
      </c>
      <c r="M6" s="553"/>
      <c r="N6" s="553"/>
      <c r="O6" s="553"/>
      <c r="P6" s="553"/>
      <c r="Q6" s="553"/>
      <c r="R6" s="428"/>
      <c r="S6" s="428"/>
      <c r="T6" s="428"/>
      <c r="U6" s="428"/>
      <c r="V6" s="559"/>
      <c r="W6" s="487" t="s">
        <v>100</v>
      </c>
      <c r="X6" s="429"/>
      <c r="Y6" s="429"/>
      <c r="Z6" s="429"/>
      <c r="AA6" s="429"/>
      <c r="AB6" s="430"/>
      <c r="AC6" s="564" t="s">
        <v>101</v>
      </c>
      <c r="AD6" s="565"/>
      <c r="AE6" s="565"/>
      <c r="AF6" s="565"/>
      <c r="AG6" s="565"/>
      <c r="AH6" s="565"/>
      <c r="AI6" s="565"/>
      <c r="AJ6" s="565"/>
      <c r="AK6" s="565"/>
      <c r="AL6" s="566"/>
      <c r="AM6" s="465" t="s">
        <v>102</v>
      </c>
      <c r="AN6" s="380"/>
      <c r="AO6" s="380"/>
      <c r="AP6" s="380"/>
      <c r="AQ6" s="380"/>
      <c r="AR6" s="380"/>
      <c r="AS6" s="380"/>
      <c r="AT6" s="381"/>
      <c r="AU6" s="453" t="s">
        <v>103</v>
      </c>
      <c r="AV6" s="454"/>
      <c r="AW6" s="454"/>
      <c r="AX6" s="454"/>
      <c r="AY6" s="386" t="s">
        <v>104</v>
      </c>
      <c r="AZ6" s="387"/>
      <c r="BA6" s="387"/>
      <c r="BB6" s="387"/>
      <c r="BC6" s="387"/>
      <c r="BD6" s="387"/>
      <c r="BE6" s="387"/>
      <c r="BF6" s="387"/>
      <c r="BG6" s="387"/>
      <c r="BH6" s="387"/>
      <c r="BI6" s="387"/>
      <c r="BJ6" s="387"/>
      <c r="BK6" s="387"/>
      <c r="BL6" s="387"/>
      <c r="BM6" s="388"/>
      <c r="BN6" s="406">
        <v>697042</v>
      </c>
      <c r="BO6" s="407"/>
      <c r="BP6" s="407"/>
      <c r="BQ6" s="407"/>
      <c r="BR6" s="407"/>
      <c r="BS6" s="407"/>
      <c r="BT6" s="407"/>
      <c r="BU6" s="408"/>
      <c r="BV6" s="406">
        <v>465551</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87.2</v>
      </c>
      <c r="CU6" s="550"/>
      <c r="CV6" s="550"/>
      <c r="CW6" s="550"/>
      <c r="CX6" s="550"/>
      <c r="CY6" s="550"/>
      <c r="CZ6" s="550"/>
      <c r="DA6" s="551"/>
      <c r="DB6" s="549">
        <v>85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95</v>
      </c>
      <c r="AV7" s="454"/>
      <c r="AW7" s="454"/>
      <c r="AX7" s="454"/>
      <c r="AY7" s="386" t="s">
        <v>107</v>
      </c>
      <c r="AZ7" s="387"/>
      <c r="BA7" s="387"/>
      <c r="BB7" s="387"/>
      <c r="BC7" s="387"/>
      <c r="BD7" s="387"/>
      <c r="BE7" s="387"/>
      <c r="BF7" s="387"/>
      <c r="BG7" s="387"/>
      <c r="BH7" s="387"/>
      <c r="BI7" s="387"/>
      <c r="BJ7" s="387"/>
      <c r="BK7" s="387"/>
      <c r="BL7" s="387"/>
      <c r="BM7" s="388"/>
      <c r="BN7" s="406">
        <v>136203</v>
      </c>
      <c r="BO7" s="407"/>
      <c r="BP7" s="407"/>
      <c r="BQ7" s="407"/>
      <c r="BR7" s="407"/>
      <c r="BS7" s="407"/>
      <c r="BT7" s="407"/>
      <c r="BU7" s="408"/>
      <c r="BV7" s="406">
        <v>95527</v>
      </c>
      <c r="BW7" s="407"/>
      <c r="BX7" s="407"/>
      <c r="BY7" s="407"/>
      <c r="BZ7" s="407"/>
      <c r="CA7" s="407"/>
      <c r="CB7" s="407"/>
      <c r="CC7" s="408"/>
      <c r="CD7" s="415" t="s">
        <v>108</v>
      </c>
      <c r="CE7" s="360"/>
      <c r="CF7" s="360"/>
      <c r="CG7" s="360"/>
      <c r="CH7" s="360"/>
      <c r="CI7" s="360"/>
      <c r="CJ7" s="360"/>
      <c r="CK7" s="360"/>
      <c r="CL7" s="360"/>
      <c r="CM7" s="360"/>
      <c r="CN7" s="360"/>
      <c r="CO7" s="360"/>
      <c r="CP7" s="360"/>
      <c r="CQ7" s="360"/>
      <c r="CR7" s="360"/>
      <c r="CS7" s="416"/>
      <c r="CT7" s="406">
        <v>5131428</v>
      </c>
      <c r="CU7" s="407"/>
      <c r="CV7" s="407"/>
      <c r="CW7" s="407"/>
      <c r="CX7" s="407"/>
      <c r="CY7" s="407"/>
      <c r="CZ7" s="407"/>
      <c r="DA7" s="408"/>
      <c r="DB7" s="406">
        <v>5321522</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109</v>
      </c>
      <c r="AN8" s="380"/>
      <c r="AO8" s="380"/>
      <c r="AP8" s="380"/>
      <c r="AQ8" s="380"/>
      <c r="AR8" s="380"/>
      <c r="AS8" s="380"/>
      <c r="AT8" s="381"/>
      <c r="AU8" s="453" t="s">
        <v>110</v>
      </c>
      <c r="AV8" s="454"/>
      <c r="AW8" s="454"/>
      <c r="AX8" s="454"/>
      <c r="AY8" s="386" t="s">
        <v>111</v>
      </c>
      <c r="AZ8" s="387"/>
      <c r="BA8" s="387"/>
      <c r="BB8" s="387"/>
      <c r="BC8" s="387"/>
      <c r="BD8" s="387"/>
      <c r="BE8" s="387"/>
      <c r="BF8" s="387"/>
      <c r="BG8" s="387"/>
      <c r="BH8" s="387"/>
      <c r="BI8" s="387"/>
      <c r="BJ8" s="387"/>
      <c r="BK8" s="387"/>
      <c r="BL8" s="387"/>
      <c r="BM8" s="388"/>
      <c r="BN8" s="406">
        <v>560839</v>
      </c>
      <c r="BO8" s="407"/>
      <c r="BP8" s="407"/>
      <c r="BQ8" s="407"/>
      <c r="BR8" s="407"/>
      <c r="BS8" s="407"/>
      <c r="BT8" s="407"/>
      <c r="BU8" s="408"/>
      <c r="BV8" s="406">
        <v>370024</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0.28000000000000003</v>
      </c>
      <c r="CU8" s="510"/>
      <c r="CV8" s="510"/>
      <c r="CW8" s="510"/>
      <c r="CX8" s="510"/>
      <c r="CY8" s="510"/>
      <c r="CZ8" s="510"/>
      <c r="DA8" s="511"/>
      <c r="DB8" s="509">
        <v>0.28000000000000003</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10002</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190815</v>
      </c>
      <c r="BO9" s="407"/>
      <c r="BP9" s="407"/>
      <c r="BQ9" s="407"/>
      <c r="BR9" s="407"/>
      <c r="BS9" s="407"/>
      <c r="BT9" s="407"/>
      <c r="BU9" s="408"/>
      <c r="BV9" s="406">
        <v>-15510</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8.1999999999999993</v>
      </c>
      <c r="CU9" s="377"/>
      <c r="CV9" s="377"/>
      <c r="CW9" s="377"/>
      <c r="CX9" s="377"/>
      <c r="CY9" s="377"/>
      <c r="CZ9" s="377"/>
      <c r="DA9" s="378"/>
      <c r="DB9" s="376">
        <v>9.6999999999999993</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10799</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122</v>
      </c>
      <c r="AV10" s="454"/>
      <c r="AW10" s="454"/>
      <c r="AX10" s="454"/>
      <c r="AY10" s="386" t="s">
        <v>123</v>
      </c>
      <c r="AZ10" s="387"/>
      <c r="BA10" s="387"/>
      <c r="BB10" s="387"/>
      <c r="BC10" s="387"/>
      <c r="BD10" s="387"/>
      <c r="BE10" s="387"/>
      <c r="BF10" s="387"/>
      <c r="BG10" s="387"/>
      <c r="BH10" s="387"/>
      <c r="BI10" s="387"/>
      <c r="BJ10" s="387"/>
      <c r="BK10" s="387"/>
      <c r="BL10" s="387"/>
      <c r="BM10" s="388"/>
      <c r="BN10" s="406">
        <v>993</v>
      </c>
      <c r="BO10" s="407"/>
      <c r="BP10" s="407"/>
      <c r="BQ10" s="407"/>
      <c r="BR10" s="407"/>
      <c r="BS10" s="407"/>
      <c r="BT10" s="407"/>
      <c r="BU10" s="408"/>
      <c r="BV10" s="406">
        <v>2872</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5" t="s">
        <v>127</v>
      </c>
      <c r="AN11" s="380"/>
      <c r="AO11" s="380"/>
      <c r="AP11" s="380"/>
      <c r="AQ11" s="380"/>
      <c r="AR11" s="380"/>
      <c r="AS11" s="380"/>
      <c r="AT11" s="381"/>
      <c r="AU11" s="453" t="s">
        <v>110</v>
      </c>
      <c r="AV11" s="454"/>
      <c r="AW11" s="454"/>
      <c r="AX11" s="454"/>
      <c r="AY11" s="386" t="s">
        <v>128</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9825</v>
      </c>
      <c r="S12" s="525"/>
      <c r="T12" s="525"/>
      <c r="U12" s="525"/>
      <c r="V12" s="526"/>
      <c r="W12" s="527" t="s">
        <v>1</v>
      </c>
      <c r="X12" s="454"/>
      <c r="Y12" s="454"/>
      <c r="Z12" s="454"/>
      <c r="AA12" s="454"/>
      <c r="AB12" s="528"/>
      <c r="AC12" s="529" t="s">
        <v>134</v>
      </c>
      <c r="AD12" s="530"/>
      <c r="AE12" s="530"/>
      <c r="AF12" s="530"/>
      <c r="AG12" s="531"/>
      <c r="AH12" s="529" t="s">
        <v>135</v>
      </c>
      <c r="AI12" s="530"/>
      <c r="AJ12" s="530"/>
      <c r="AK12" s="530"/>
      <c r="AL12" s="532"/>
      <c r="AM12" s="465" t="s">
        <v>136</v>
      </c>
      <c r="AN12" s="380"/>
      <c r="AO12" s="380"/>
      <c r="AP12" s="380"/>
      <c r="AQ12" s="380"/>
      <c r="AR12" s="380"/>
      <c r="AS12" s="380"/>
      <c r="AT12" s="381"/>
      <c r="AU12" s="453" t="s">
        <v>95</v>
      </c>
      <c r="AV12" s="454"/>
      <c r="AW12" s="454"/>
      <c r="AX12" s="454"/>
      <c r="AY12" s="386" t="s">
        <v>137</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139</v>
      </c>
      <c r="N13" s="497"/>
      <c r="O13" s="497"/>
      <c r="P13" s="497"/>
      <c r="Q13" s="498"/>
      <c r="R13" s="499">
        <v>9758</v>
      </c>
      <c r="S13" s="500"/>
      <c r="T13" s="500"/>
      <c r="U13" s="500"/>
      <c r="V13" s="501"/>
      <c r="W13" s="487" t="s">
        <v>140</v>
      </c>
      <c r="X13" s="429"/>
      <c r="Y13" s="429"/>
      <c r="Z13" s="429"/>
      <c r="AA13" s="429"/>
      <c r="AB13" s="430"/>
      <c r="AC13" s="382">
        <v>291</v>
      </c>
      <c r="AD13" s="383"/>
      <c r="AE13" s="383"/>
      <c r="AF13" s="383"/>
      <c r="AG13" s="384"/>
      <c r="AH13" s="382">
        <v>401</v>
      </c>
      <c r="AI13" s="383"/>
      <c r="AJ13" s="383"/>
      <c r="AK13" s="383"/>
      <c r="AL13" s="385"/>
      <c r="AM13" s="465" t="s">
        <v>141</v>
      </c>
      <c r="AN13" s="380"/>
      <c r="AO13" s="380"/>
      <c r="AP13" s="380"/>
      <c r="AQ13" s="380"/>
      <c r="AR13" s="380"/>
      <c r="AS13" s="380"/>
      <c r="AT13" s="381"/>
      <c r="AU13" s="453" t="s">
        <v>110</v>
      </c>
      <c r="AV13" s="454"/>
      <c r="AW13" s="454"/>
      <c r="AX13" s="454"/>
      <c r="AY13" s="386" t="s">
        <v>142</v>
      </c>
      <c r="AZ13" s="387"/>
      <c r="BA13" s="387"/>
      <c r="BB13" s="387"/>
      <c r="BC13" s="387"/>
      <c r="BD13" s="387"/>
      <c r="BE13" s="387"/>
      <c r="BF13" s="387"/>
      <c r="BG13" s="387"/>
      <c r="BH13" s="387"/>
      <c r="BI13" s="387"/>
      <c r="BJ13" s="387"/>
      <c r="BK13" s="387"/>
      <c r="BL13" s="387"/>
      <c r="BM13" s="388"/>
      <c r="BN13" s="406">
        <v>191808</v>
      </c>
      <c r="BO13" s="407"/>
      <c r="BP13" s="407"/>
      <c r="BQ13" s="407"/>
      <c r="BR13" s="407"/>
      <c r="BS13" s="407"/>
      <c r="BT13" s="407"/>
      <c r="BU13" s="408"/>
      <c r="BV13" s="406">
        <v>-12638</v>
      </c>
      <c r="BW13" s="407"/>
      <c r="BX13" s="407"/>
      <c r="BY13" s="407"/>
      <c r="BZ13" s="407"/>
      <c r="CA13" s="407"/>
      <c r="CB13" s="407"/>
      <c r="CC13" s="408"/>
      <c r="CD13" s="415" t="s">
        <v>143</v>
      </c>
      <c r="CE13" s="360"/>
      <c r="CF13" s="360"/>
      <c r="CG13" s="360"/>
      <c r="CH13" s="360"/>
      <c r="CI13" s="360"/>
      <c r="CJ13" s="360"/>
      <c r="CK13" s="360"/>
      <c r="CL13" s="360"/>
      <c r="CM13" s="360"/>
      <c r="CN13" s="360"/>
      <c r="CO13" s="360"/>
      <c r="CP13" s="360"/>
      <c r="CQ13" s="360"/>
      <c r="CR13" s="360"/>
      <c r="CS13" s="416"/>
      <c r="CT13" s="376">
        <v>2.2999999999999998</v>
      </c>
      <c r="CU13" s="377"/>
      <c r="CV13" s="377"/>
      <c r="CW13" s="377"/>
      <c r="CX13" s="377"/>
      <c r="CY13" s="377"/>
      <c r="CZ13" s="377"/>
      <c r="DA13" s="378"/>
      <c r="DB13" s="376">
        <v>3.4</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144</v>
      </c>
      <c r="M14" s="533"/>
      <c r="N14" s="533"/>
      <c r="O14" s="533"/>
      <c r="P14" s="533"/>
      <c r="Q14" s="534"/>
      <c r="R14" s="499">
        <v>10083</v>
      </c>
      <c r="S14" s="500"/>
      <c r="T14" s="500"/>
      <c r="U14" s="500"/>
      <c r="V14" s="501"/>
      <c r="W14" s="502"/>
      <c r="X14" s="432"/>
      <c r="Y14" s="432"/>
      <c r="Z14" s="432"/>
      <c r="AA14" s="432"/>
      <c r="AB14" s="433"/>
      <c r="AC14" s="492">
        <v>5.8</v>
      </c>
      <c r="AD14" s="493"/>
      <c r="AE14" s="493"/>
      <c r="AF14" s="493"/>
      <c r="AG14" s="494"/>
      <c r="AH14" s="492">
        <v>7.3</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145</v>
      </c>
      <c r="CE14" s="413"/>
      <c r="CF14" s="413"/>
      <c r="CG14" s="413"/>
      <c r="CH14" s="413"/>
      <c r="CI14" s="413"/>
      <c r="CJ14" s="413"/>
      <c r="CK14" s="413"/>
      <c r="CL14" s="413"/>
      <c r="CM14" s="413"/>
      <c r="CN14" s="413"/>
      <c r="CO14" s="413"/>
      <c r="CP14" s="413"/>
      <c r="CQ14" s="413"/>
      <c r="CR14" s="413"/>
      <c r="CS14" s="414"/>
      <c r="CT14" s="503" t="s">
        <v>131</v>
      </c>
      <c r="CU14" s="504"/>
      <c r="CV14" s="504"/>
      <c r="CW14" s="504"/>
      <c r="CX14" s="504"/>
      <c r="CY14" s="504"/>
      <c r="CZ14" s="504"/>
      <c r="DA14" s="505"/>
      <c r="DB14" s="503" t="s">
        <v>131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146</v>
      </c>
      <c r="N15" s="497"/>
      <c r="O15" s="497"/>
      <c r="P15" s="497"/>
      <c r="Q15" s="498"/>
      <c r="R15" s="499">
        <v>10017</v>
      </c>
      <c r="S15" s="500"/>
      <c r="T15" s="500"/>
      <c r="U15" s="500"/>
      <c r="V15" s="501"/>
      <c r="W15" s="487" t="s">
        <v>147</v>
      </c>
      <c r="X15" s="429"/>
      <c r="Y15" s="429"/>
      <c r="Z15" s="429"/>
      <c r="AA15" s="429"/>
      <c r="AB15" s="430"/>
      <c r="AC15" s="382">
        <v>1803</v>
      </c>
      <c r="AD15" s="383"/>
      <c r="AE15" s="383"/>
      <c r="AF15" s="383"/>
      <c r="AG15" s="384"/>
      <c r="AH15" s="382">
        <v>1887</v>
      </c>
      <c r="AI15" s="383"/>
      <c r="AJ15" s="383"/>
      <c r="AK15" s="383"/>
      <c r="AL15" s="385"/>
      <c r="AM15" s="465"/>
      <c r="AN15" s="380"/>
      <c r="AO15" s="380"/>
      <c r="AP15" s="380"/>
      <c r="AQ15" s="380"/>
      <c r="AR15" s="380"/>
      <c r="AS15" s="380"/>
      <c r="AT15" s="381"/>
      <c r="AU15" s="453"/>
      <c r="AV15" s="454"/>
      <c r="AW15" s="454"/>
      <c r="AX15" s="454"/>
      <c r="AY15" s="398" t="s">
        <v>148</v>
      </c>
      <c r="AZ15" s="399"/>
      <c r="BA15" s="399"/>
      <c r="BB15" s="399"/>
      <c r="BC15" s="399"/>
      <c r="BD15" s="399"/>
      <c r="BE15" s="399"/>
      <c r="BF15" s="399"/>
      <c r="BG15" s="399"/>
      <c r="BH15" s="399"/>
      <c r="BI15" s="399"/>
      <c r="BJ15" s="399"/>
      <c r="BK15" s="399"/>
      <c r="BL15" s="399"/>
      <c r="BM15" s="400"/>
      <c r="BN15" s="401">
        <v>1306082</v>
      </c>
      <c r="BO15" s="402"/>
      <c r="BP15" s="402"/>
      <c r="BQ15" s="402"/>
      <c r="BR15" s="402"/>
      <c r="BS15" s="402"/>
      <c r="BT15" s="402"/>
      <c r="BU15" s="403"/>
      <c r="BV15" s="401">
        <v>1278058</v>
      </c>
      <c r="BW15" s="402"/>
      <c r="BX15" s="402"/>
      <c r="BY15" s="402"/>
      <c r="BZ15" s="402"/>
      <c r="CA15" s="402"/>
      <c r="CB15" s="402"/>
      <c r="CC15" s="403"/>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150</v>
      </c>
      <c r="M16" s="490"/>
      <c r="N16" s="490"/>
      <c r="O16" s="490"/>
      <c r="P16" s="490"/>
      <c r="Q16" s="491"/>
      <c r="R16" s="484" t="s">
        <v>151</v>
      </c>
      <c r="S16" s="485"/>
      <c r="T16" s="485"/>
      <c r="U16" s="485"/>
      <c r="V16" s="486"/>
      <c r="W16" s="502"/>
      <c r="X16" s="432"/>
      <c r="Y16" s="432"/>
      <c r="Z16" s="432"/>
      <c r="AA16" s="432"/>
      <c r="AB16" s="433"/>
      <c r="AC16" s="492">
        <v>35.700000000000003</v>
      </c>
      <c r="AD16" s="493"/>
      <c r="AE16" s="493"/>
      <c r="AF16" s="493"/>
      <c r="AG16" s="494"/>
      <c r="AH16" s="492">
        <v>34.5</v>
      </c>
      <c r="AI16" s="493"/>
      <c r="AJ16" s="493"/>
      <c r="AK16" s="493"/>
      <c r="AL16" s="495"/>
      <c r="AM16" s="465"/>
      <c r="AN16" s="380"/>
      <c r="AO16" s="380"/>
      <c r="AP16" s="380"/>
      <c r="AQ16" s="380"/>
      <c r="AR16" s="380"/>
      <c r="AS16" s="380"/>
      <c r="AT16" s="381"/>
      <c r="AU16" s="453"/>
      <c r="AV16" s="454"/>
      <c r="AW16" s="454"/>
      <c r="AX16" s="454"/>
      <c r="AY16" s="386" t="s">
        <v>152</v>
      </c>
      <c r="AZ16" s="387"/>
      <c r="BA16" s="387"/>
      <c r="BB16" s="387"/>
      <c r="BC16" s="387"/>
      <c r="BD16" s="387"/>
      <c r="BE16" s="387"/>
      <c r="BF16" s="387"/>
      <c r="BG16" s="387"/>
      <c r="BH16" s="387"/>
      <c r="BI16" s="387"/>
      <c r="BJ16" s="387"/>
      <c r="BK16" s="387"/>
      <c r="BL16" s="387"/>
      <c r="BM16" s="388"/>
      <c r="BN16" s="406">
        <v>4765727</v>
      </c>
      <c r="BO16" s="407"/>
      <c r="BP16" s="407"/>
      <c r="BQ16" s="407"/>
      <c r="BR16" s="407"/>
      <c r="BS16" s="407"/>
      <c r="BT16" s="407"/>
      <c r="BU16" s="408"/>
      <c r="BV16" s="406">
        <v>4815564</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153</v>
      </c>
      <c r="N17" s="482"/>
      <c r="O17" s="482"/>
      <c r="P17" s="482"/>
      <c r="Q17" s="483"/>
      <c r="R17" s="484" t="s">
        <v>154</v>
      </c>
      <c r="S17" s="485"/>
      <c r="T17" s="485"/>
      <c r="U17" s="485"/>
      <c r="V17" s="486"/>
      <c r="W17" s="487" t="s">
        <v>155</v>
      </c>
      <c r="X17" s="429"/>
      <c r="Y17" s="429"/>
      <c r="Z17" s="429"/>
      <c r="AA17" s="429"/>
      <c r="AB17" s="430"/>
      <c r="AC17" s="382">
        <v>2963</v>
      </c>
      <c r="AD17" s="383"/>
      <c r="AE17" s="383"/>
      <c r="AF17" s="383"/>
      <c r="AG17" s="384"/>
      <c r="AH17" s="382">
        <v>3187</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1619521</v>
      </c>
      <c r="BO17" s="407"/>
      <c r="BP17" s="407"/>
      <c r="BQ17" s="407"/>
      <c r="BR17" s="407"/>
      <c r="BS17" s="407"/>
      <c r="BT17" s="407"/>
      <c r="BU17" s="408"/>
      <c r="BV17" s="406">
        <v>1585668</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343.69</v>
      </c>
      <c r="M18" s="461"/>
      <c r="N18" s="461"/>
      <c r="O18" s="461"/>
      <c r="P18" s="461"/>
      <c r="Q18" s="461"/>
      <c r="R18" s="462"/>
      <c r="S18" s="462"/>
      <c r="T18" s="462"/>
      <c r="U18" s="462"/>
      <c r="V18" s="463"/>
      <c r="W18" s="477"/>
      <c r="X18" s="478"/>
      <c r="Y18" s="478"/>
      <c r="Z18" s="478"/>
      <c r="AA18" s="478"/>
      <c r="AB18" s="488"/>
      <c r="AC18" s="370">
        <v>58.6</v>
      </c>
      <c r="AD18" s="371"/>
      <c r="AE18" s="371"/>
      <c r="AF18" s="371"/>
      <c r="AG18" s="464"/>
      <c r="AH18" s="370">
        <v>58.2</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4548268</v>
      </c>
      <c r="BO18" s="407"/>
      <c r="BP18" s="407"/>
      <c r="BQ18" s="407"/>
      <c r="BR18" s="407"/>
      <c r="BS18" s="407"/>
      <c r="BT18" s="407"/>
      <c r="BU18" s="408"/>
      <c r="BV18" s="406">
        <v>4517393</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29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7796594</v>
      </c>
      <c r="BO19" s="407"/>
      <c r="BP19" s="407"/>
      <c r="BQ19" s="407"/>
      <c r="BR19" s="407"/>
      <c r="BS19" s="407"/>
      <c r="BT19" s="407"/>
      <c r="BU19" s="408"/>
      <c r="BV19" s="406">
        <v>7007442</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3266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5961925</v>
      </c>
      <c r="BO22" s="402"/>
      <c r="BP22" s="402"/>
      <c r="BQ22" s="402"/>
      <c r="BR22" s="402"/>
      <c r="BS22" s="402"/>
      <c r="BT22" s="402"/>
      <c r="BU22" s="403"/>
      <c r="BV22" s="401">
        <v>5874447</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2907614</v>
      </c>
      <c r="BO23" s="407"/>
      <c r="BP23" s="407"/>
      <c r="BQ23" s="407"/>
      <c r="BR23" s="407"/>
      <c r="BS23" s="407"/>
      <c r="BT23" s="407"/>
      <c r="BU23" s="408"/>
      <c r="BV23" s="406">
        <v>2774443</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8300</v>
      </c>
      <c r="R24" s="383"/>
      <c r="S24" s="383"/>
      <c r="T24" s="383"/>
      <c r="U24" s="383"/>
      <c r="V24" s="384"/>
      <c r="W24" s="441"/>
      <c r="X24" s="423"/>
      <c r="Y24" s="424"/>
      <c r="Z24" s="379" t="s">
        <v>172</v>
      </c>
      <c r="AA24" s="380"/>
      <c r="AB24" s="380"/>
      <c r="AC24" s="380"/>
      <c r="AD24" s="380"/>
      <c r="AE24" s="380"/>
      <c r="AF24" s="380"/>
      <c r="AG24" s="381"/>
      <c r="AH24" s="382">
        <v>159</v>
      </c>
      <c r="AI24" s="383"/>
      <c r="AJ24" s="383"/>
      <c r="AK24" s="383"/>
      <c r="AL24" s="384"/>
      <c r="AM24" s="382">
        <v>441543</v>
      </c>
      <c r="AN24" s="383"/>
      <c r="AO24" s="383"/>
      <c r="AP24" s="383"/>
      <c r="AQ24" s="383"/>
      <c r="AR24" s="384"/>
      <c r="AS24" s="382">
        <v>2777</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5526676</v>
      </c>
      <c r="BO24" s="407"/>
      <c r="BP24" s="407"/>
      <c r="BQ24" s="407"/>
      <c r="BR24" s="407"/>
      <c r="BS24" s="407"/>
      <c r="BT24" s="407"/>
      <c r="BU24" s="408"/>
      <c r="BV24" s="406">
        <v>5313868</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6800</v>
      </c>
      <c r="R25" s="383"/>
      <c r="S25" s="383"/>
      <c r="T25" s="383"/>
      <c r="U25" s="383"/>
      <c r="V25" s="384"/>
      <c r="W25" s="441"/>
      <c r="X25" s="423"/>
      <c r="Y25" s="424"/>
      <c r="Z25" s="379" t="s">
        <v>175</v>
      </c>
      <c r="AA25" s="380"/>
      <c r="AB25" s="380"/>
      <c r="AC25" s="380"/>
      <c r="AD25" s="380"/>
      <c r="AE25" s="380"/>
      <c r="AF25" s="380"/>
      <c r="AG25" s="381"/>
      <c r="AH25" s="382" t="s">
        <v>130</v>
      </c>
      <c r="AI25" s="383"/>
      <c r="AJ25" s="383"/>
      <c r="AK25" s="383"/>
      <c r="AL25" s="384"/>
      <c r="AM25" s="382" t="s">
        <v>176</v>
      </c>
      <c r="AN25" s="383"/>
      <c r="AO25" s="383"/>
      <c r="AP25" s="383"/>
      <c r="AQ25" s="383"/>
      <c r="AR25" s="384"/>
      <c r="AS25" s="382" t="s">
        <v>176</v>
      </c>
      <c r="AT25" s="383"/>
      <c r="AU25" s="383"/>
      <c r="AV25" s="383"/>
      <c r="AW25" s="383"/>
      <c r="AX25" s="385"/>
      <c r="AY25" s="398" t="s">
        <v>177</v>
      </c>
      <c r="AZ25" s="399"/>
      <c r="BA25" s="399"/>
      <c r="BB25" s="399"/>
      <c r="BC25" s="399"/>
      <c r="BD25" s="399"/>
      <c r="BE25" s="399"/>
      <c r="BF25" s="399"/>
      <c r="BG25" s="399"/>
      <c r="BH25" s="399"/>
      <c r="BI25" s="399"/>
      <c r="BJ25" s="399"/>
      <c r="BK25" s="399"/>
      <c r="BL25" s="399"/>
      <c r="BM25" s="400"/>
      <c r="BN25" s="401">
        <v>1319299</v>
      </c>
      <c r="BO25" s="402"/>
      <c r="BP25" s="402"/>
      <c r="BQ25" s="402"/>
      <c r="BR25" s="402"/>
      <c r="BS25" s="402"/>
      <c r="BT25" s="402"/>
      <c r="BU25" s="403"/>
      <c r="BV25" s="401">
        <v>1158838</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178</v>
      </c>
      <c r="F26" s="380"/>
      <c r="G26" s="380"/>
      <c r="H26" s="380"/>
      <c r="I26" s="380"/>
      <c r="J26" s="380"/>
      <c r="K26" s="381"/>
      <c r="L26" s="382">
        <v>1</v>
      </c>
      <c r="M26" s="383"/>
      <c r="N26" s="383"/>
      <c r="O26" s="383"/>
      <c r="P26" s="384"/>
      <c r="Q26" s="382">
        <v>5700</v>
      </c>
      <c r="R26" s="383"/>
      <c r="S26" s="383"/>
      <c r="T26" s="383"/>
      <c r="U26" s="383"/>
      <c r="V26" s="384"/>
      <c r="W26" s="441"/>
      <c r="X26" s="423"/>
      <c r="Y26" s="424"/>
      <c r="Z26" s="379" t="s">
        <v>179</v>
      </c>
      <c r="AA26" s="417"/>
      <c r="AB26" s="417"/>
      <c r="AC26" s="417"/>
      <c r="AD26" s="417"/>
      <c r="AE26" s="417"/>
      <c r="AF26" s="417"/>
      <c r="AG26" s="418"/>
      <c r="AH26" s="382">
        <v>4</v>
      </c>
      <c r="AI26" s="383"/>
      <c r="AJ26" s="383"/>
      <c r="AK26" s="383"/>
      <c r="AL26" s="384"/>
      <c r="AM26" s="382">
        <v>10508</v>
      </c>
      <c r="AN26" s="383"/>
      <c r="AO26" s="383"/>
      <c r="AP26" s="383"/>
      <c r="AQ26" s="383"/>
      <c r="AR26" s="384"/>
      <c r="AS26" s="382">
        <v>2627</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130</v>
      </c>
      <c r="BO26" s="407"/>
      <c r="BP26" s="407"/>
      <c r="BQ26" s="407"/>
      <c r="BR26" s="407"/>
      <c r="BS26" s="407"/>
      <c r="BT26" s="407"/>
      <c r="BU26" s="408"/>
      <c r="BV26" s="406" t="s">
        <v>131</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3100</v>
      </c>
      <c r="R27" s="383"/>
      <c r="S27" s="383"/>
      <c r="T27" s="383"/>
      <c r="U27" s="383"/>
      <c r="V27" s="384"/>
      <c r="W27" s="441"/>
      <c r="X27" s="423"/>
      <c r="Y27" s="424"/>
      <c r="Z27" s="379" t="s">
        <v>182</v>
      </c>
      <c r="AA27" s="380"/>
      <c r="AB27" s="380"/>
      <c r="AC27" s="380"/>
      <c r="AD27" s="380"/>
      <c r="AE27" s="380"/>
      <c r="AF27" s="380"/>
      <c r="AG27" s="381"/>
      <c r="AH27" s="382" t="s">
        <v>176</v>
      </c>
      <c r="AI27" s="383"/>
      <c r="AJ27" s="383"/>
      <c r="AK27" s="383"/>
      <c r="AL27" s="384"/>
      <c r="AM27" s="382" t="s">
        <v>130</v>
      </c>
      <c r="AN27" s="383"/>
      <c r="AO27" s="383"/>
      <c r="AP27" s="383"/>
      <c r="AQ27" s="383"/>
      <c r="AR27" s="384"/>
      <c r="AS27" s="382" t="s">
        <v>130</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t="s">
        <v>130</v>
      </c>
      <c r="BO27" s="410"/>
      <c r="BP27" s="410"/>
      <c r="BQ27" s="410"/>
      <c r="BR27" s="410"/>
      <c r="BS27" s="410"/>
      <c r="BT27" s="410"/>
      <c r="BU27" s="411"/>
      <c r="BV27" s="409" t="s">
        <v>130</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2420</v>
      </c>
      <c r="R28" s="383"/>
      <c r="S28" s="383"/>
      <c r="T28" s="383"/>
      <c r="U28" s="383"/>
      <c r="V28" s="384"/>
      <c r="W28" s="441"/>
      <c r="X28" s="423"/>
      <c r="Y28" s="424"/>
      <c r="Z28" s="379" t="s">
        <v>185</v>
      </c>
      <c r="AA28" s="380"/>
      <c r="AB28" s="380"/>
      <c r="AC28" s="380"/>
      <c r="AD28" s="380"/>
      <c r="AE28" s="380"/>
      <c r="AF28" s="380"/>
      <c r="AG28" s="381"/>
      <c r="AH28" s="382" t="s">
        <v>130</v>
      </c>
      <c r="AI28" s="383"/>
      <c r="AJ28" s="383"/>
      <c r="AK28" s="383"/>
      <c r="AL28" s="384"/>
      <c r="AM28" s="382" t="s">
        <v>176</v>
      </c>
      <c r="AN28" s="383"/>
      <c r="AO28" s="383"/>
      <c r="AP28" s="383"/>
      <c r="AQ28" s="383"/>
      <c r="AR28" s="384"/>
      <c r="AS28" s="382" t="s">
        <v>176</v>
      </c>
      <c r="AT28" s="383"/>
      <c r="AU28" s="383"/>
      <c r="AV28" s="383"/>
      <c r="AW28" s="383"/>
      <c r="AX28" s="385"/>
      <c r="AY28" s="389" t="s">
        <v>186</v>
      </c>
      <c r="AZ28" s="390"/>
      <c r="BA28" s="390"/>
      <c r="BB28" s="391"/>
      <c r="BC28" s="398" t="s">
        <v>49</v>
      </c>
      <c r="BD28" s="399"/>
      <c r="BE28" s="399"/>
      <c r="BF28" s="399"/>
      <c r="BG28" s="399"/>
      <c r="BH28" s="399"/>
      <c r="BI28" s="399"/>
      <c r="BJ28" s="399"/>
      <c r="BK28" s="399"/>
      <c r="BL28" s="399"/>
      <c r="BM28" s="400"/>
      <c r="BN28" s="401">
        <v>2205377</v>
      </c>
      <c r="BO28" s="402"/>
      <c r="BP28" s="402"/>
      <c r="BQ28" s="402"/>
      <c r="BR28" s="402"/>
      <c r="BS28" s="402"/>
      <c r="BT28" s="402"/>
      <c r="BU28" s="403"/>
      <c r="BV28" s="401">
        <v>2204384</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12</v>
      </c>
      <c r="M29" s="383"/>
      <c r="N29" s="383"/>
      <c r="O29" s="383"/>
      <c r="P29" s="384"/>
      <c r="Q29" s="382">
        <v>2260</v>
      </c>
      <c r="R29" s="383"/>
      <c r="S29" s="383"/>
      <c r="T29" s="383"/>
      <c r="U29" s="383"/>
      <c r="V29" s="384"/>
      <c r="W29" s="442"/>
      <c r="X29" s="443"/>
      <c r="Y29" s="444"/>
      <c r="Z29" s="379" t="s">
        <v>188</v>
      </c>
      <c r="AA29" s="380"/>
      <c r="AB29" s="380"/>
      <c r="AC29" s="380"/>
      <c r="AD29" s="380"/>
      <c r="AE29" s="380"/>
      <c r="AF29" s="380"/>
      <c r="AG29" s="381"/>
      <c r="AH29" s="382">
        <v>159</v>
      </c>
      <c r="AI29" s="383"/>
      <c r="AJ29" s="383"/>
      <c r="AK29" s="383"/>
      <c r="AL29" s="384"/>
      <c r="AM29" s="382">
        <v>441543</v>
      </c>
      <c r="AN29" s="383"/>
      <c r="AO29" s="383"/>
      <c r="AP29" s="383"/>
      <c r="AQ29" s="383"/>
      <c r="AR29" s="384"/>
      <c r="AS29" s="382">
        <v>2777</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1040520</v>
      </c>
      <c r="BO29" s="407"/>
      <c r="BP29" s="407"/>
      <c r="BQ29" s="407"/>
      <c r="BR29" s="407"/>
      <c r="BS29" s="407"/>
      <c r="BT29" s="407"/>
      <c r="BU29" s="408"/>
      <c r="BV29" s="406">
        <v>709315</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92.6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2096254</v>
      </c>
      <c r="BO30" s="410"/>
      <c r="BP30" s="410"/>
      <c r="BQ30" s="410"/>
      <c r="BR30" s="410"/>
      <c r="BS30" s="410"/>
      <c r="BT30" s="410"/>
      <c r="BU30" s="411"/>
      <c r="BV30" s="409">
        <v>1943566</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201</v>
      </c>
      <c r="AN33" s="358"/>
      <c r="AO33" s="357" t="s">
        <v>202</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199</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9</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IF('各会計、関係団体の財政状況及び健全化判断比率'!B34="","",'各会計、関係団体の財政状況及び健全化判断比率'!B34)</f>
        <v>個別排水処理施設特別会計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南越消防組合</v>
      </c>
      <c r="BZ34" s="355"/>
      <c r="CA34" s="355"/>
      <c r="CB34" s="355"/>
      <c r="CC34" s="355"/>
      <c r="CD34" s="355"/>
      <c r="CE34" s="355"/>
      <c r="CF34" s="355"/>
      <c r="CG34" s="355"/>
      <c r="CH34" s="355"/>
      <c r="CI34" s="355"/>
      <c r="CJ34" s="355"/>
      <c r="CK34" s="355"/>
      <c r="CL34" s="355"/>
      <c r="CM34" s="355"/>
      <c r="CN34" s="175"/>
      <c r="CO34" s="354">
        <f>IF(CQ34="","",MAX(C34:D43,U34:V43,AM34:AN43,BE34:BF43,BW34:BX43)+1)</f>
        <v>22</v>
      </c>
      <c r="CP34" s="354"/>
      <c r="CQ34" s="355" t="str">
        <f>IF('各会計、関係団体の財政状況及び健全化判断比率'!BS7="","",'各会計、関係団体の財政状況及び健全化判断比率'!BS7)</f>
        <v>公共施設管理公社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河野診療所特別会計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国民健康保険今庄診療所特別会計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11</v>
      </c>
      <c r="BF35" s="354"/>
      <c r="BG35" s="355" t="str">
        <f>IF('各会計、関係団体の財政状況及び健全化判断比率'!B35="","",'各会計、関係団体の財政状況及び健全化判断比率'!B35)</f>
        <v>農業集落排水特別会計</v>
      </c>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南越清掃組合</v>
      </c>
      <c r="BZ35" s="355"/>
      <c r="CA35" s="355"/>
      <c r="CB35" s="355"/>
      <c r="CC35" s="355"/>
      <c r="CD35" s="355"/>
      <c r="CE35" s="355"/>
      <c r="CF35" s="355"/>
      <c r="CG35" s="355"/>
      <c r="CH35" s="355"/>
      <c r="CI35" s="355"/>
      <c r="CJ35" s="355"/>
      <c r="CK35" s="355"/>
      <c r="CL35" s="355"/>
      <c r="CM35" s="355"/>
      <c r="CN35" s="175"/>
      <c r="CO35" s="354">
        <f t="shared" ref="CO35:CO43" si="3">IF(CQ35="","",CO34+1)</f>
        <v>23</v>
      </c>
      <c r="CP35" s="354"/>
      <c r="CQ35" s="355" t="str">
        <f>IF('各会計、関係団体の財政状況及び健全化判断比率'!BS8="","",'各会計、関係団体の財政状況及び健全化判断比率'!BS8)</f>
        <v>リトリート田倉</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農業者労働災害共済特別会計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12</v>
      </c>
      <c r="BF36" s="354"/>
      <c r="BG36" s="355" t="str">
        <f>IF('各会計、関係団体の財政状況及び健全化判断比率'!B36="","",'各会計、関係団体の財政状況及び健全化判断比率'!B36)</f>
        <v>下水道特別会計</v>
      </c>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福井県後期高齢者医療広域組合連合</v>
      </c>
      <c r="BZ36" s="355"/>
      <c r="CA36" s="355"/>
      <c r="CB36" s="355"/>
      <c r="CC36" s="355"/>
      <c r="CD36" s="355"/>
      <c r="CE36" s="355"/>
      <c r="CF36" s="355"/>
      <c r="CG36" s="355"/>
      <c r="CH36" s="355"/>
      <c r="CI36" s="355"/>
      <c r="CJ36" s="355"/>
      <c r="CK36" s="355"/>
      <c r="CL36" s="355"/>
      <c r="CM36" s="355"/>
      <c r="CN36" s="175"/>
      <c r="CO36" s="354">
        <f t="shared" si="3"/>
        <v>24</v>
      </c>
      <c r="CP36" s="354"/>
      <c r="CQ36" s="355" t="str">
        <f>IF('各会計、関係団体の財政状況及び健全化判断比率'!BS9="","",'各会計、関係団体の財政状況及び健全化判断比率'!BS9)</f>
        <v>南越前町シルバー人材センター</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老人保健施設特別会計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福井県後期高齢者医療広域組合連合（事業会計）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8</v>
      </c>
      <c r="V38" s="354"/>
      <c r="W38" s="355" t="str">
        <f>IF('各会計、関係団体の財政状況及び健全化判断比率'!B32="","",'各会計、関係団体の財政状況及び健全化判断比率'!B32)</f>
        <v>介護保険特別会計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福井県市町村総合事務組合（普通会計）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福井県市町村総合事務組合（事業会計）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福井県丹南広域組合（普通会計）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20</v>
      </c>
      <c r="BX41" s="354"/>
      <c r="BY41" s="355" t="str">
        <f>IF('各会計、関係団体の財政状況及び健全化判断比率'!B75="","",'各会計、関係団体の財政状況及び健全化判断比率'!B75)</f>
        <v>福井県自治会館組合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21</v>
      </c>
      <c r="BX42" s="354"/>
      <c r="BY42" s="355" t="str">
        <f>IF('各会計、関係団体の財政状況及び健全化判断比率'!B76="","",'各会計、関係団体の財政状況及び健全化判断比率'!B76)</f>
        <v>公立丹南病院組合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Ss1QDrNvI9hAmLtnUPOOSe6j4oOg1pi4DveR8vSoezsOonuLBryHeBMUn1V73ZFZrakB6UnBFNmKUFH4Sjovw==" saltValue="yL8uRp00hHCZy2KkXMVk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6" t="s">
        <v>580</v>
      </c>
      <c r="D34" s="1136"/>
      <c r="E34" s="1137"/>
      <c r="F34" s="32">
        <v>5.32</v>
      </c>
      <c r="G34" s="33">
        <v>6.83</v>
      </c>
      <c r="H34" s="33">
        <v>7.57</v>
      </c>
      <c r="I34" s="33">
        <v>6.94</v>
      </c>
      <c r="J34" s="34">
        <v>10.89</v>
      </c>
      <c r="K34" s="22"/>
      <c r="L34" s="22"/>
      <c r="M34" s="22"/>
      <c r="N34" s="22"/>
      <c r="O34" s="22"/>
      <c r="P34" s="22"/>
    </row>
    <row r="35" spans="1:16" ht="39" customHeight="1" x14ac:dyDescent="0.15">
      <c r="A35" s="22"/>
      <c r="B35" s="35"/>
      <c r="C35" s="1132" t="s">
        <v>581</v>
      </c>
      <c r="D35" s="1132"/>
      <c r="E35" s="1133"/>
      <c r="F35" s="36">
        <v>1.52</v>
      </c>
      <c r="G35" s="37">
        <v>1.4</v>
      </c>
      <c r="H35" s="37">
        <v>1.37</v>
      </c>
      <c r="I35" s="37">
        <v>1.33</v>
      </c>
      <c r="J35" s="38">
        <v>2.5099999999999998</v>
      </c>
      <c r="K35" s="22"/>
      <c r="L35" s="22"/>
      <c r="M35" s="22"/>
      <c r="N35" s="22"/>
      <c r="O35" s="22"/>
      <c r="P35" s="22"/>
    </row>
    <row r="36" spans="1:16" ht="39" customHeight="1" x14ac:dyDescent="0.15">
      <c r="A36" s="22"/>
      <c r="B36" s="35"/>
      <c r="C36" s="1132" t="s">
        <v>582</v>
      </c>
      <c r="D36" s="1132"/>
      <c r="E36" s="1133"/>
      <c r="F36" s="36">
        <v>0.35</v>
      </c>
      <c r="G36" s="37">
        <v>0.92</v>
      </c>
      <c r="H36" s="37">
        <v>1.43</v>
      </c>
      <c r="I36" s="37">
        <v>0.45</v>
      </c>
      <c r="J36" s="38">
        <v>0.89</v>
      </c>
      <c r="K36" s="22"/>
      <c r="L36" s="22"/>
      <c r="M36" s="22"/>
      <c r="N36" s="22"/>
      <c r="O36" s="22"/>
      <c r="P36" s="22"/>
    </row>
    <row r="37" spans="1:16" ht="39" customHeight="1" x14ac:dyDescent="0.15">
      <c r="A37" s="22"/>
      <c r="B37" s="35"/>
      <c r="C37" s="1132" t="s">
        <v>583</v>
      </c>
      <c r="D37" s="1132"/>
      <c r="E37" s="1133"/>
      <c r="F37" s="36">
        <v>0.37</v>
      </c>
      <c r="G37" s="37">
        <v>0.14000000000000001</v>
      </c>
      <c r="H37" s="37">
        <v>0.06</v>
      </c>
      <c r="I37" s="37">
        <v>0.12</v>
      </c>
      <c r="J37" s="38">
        <v>0.15</v>
      </c>
      <c r="K37" s="22"/>
      <c r="L37" s="22"/>
      <c r="M37" s="22"/>
      <c r="N37" s="22"/>
      <c r="O37" s="22"/>
      <c r="P37" s="22"/>
    </row>
    <row r="38" spans="1:16" ht="39" customHeight="1" x14ac:dyDescent="0.15">
      <c r="A38" s="22"/>
      <c r="B38" s="35"/>
      <c r="C38" s="1132" t="s">
        <v>584</v>
      </c>
      <c r="D38" s="1132"/>
      <c r="E38" s="1133"/>
      <c r="F38" s="36">
        <v>0.01</v>
      </c>
      <c r="G38" s="37">
        <v>0.01</v>
      </c>
      <c r="H38" s="37">
        <v>0.01</v>
      </c>
      <c r="I38" s="37">
        <v>0</v>
      </c>
      <c r="J38" s="38">
        <v>0.02</v>
      </c>
      <c r="K38" s="22"/>
      <c r="L38" s="22"/>
      <c r="M38" s="22"/>
      <c r="N38" s="22"/>
      <c r="O38" s="22"/>
      <c r="P38" s="22"/>
    </row>
    <row r="39" spans="1:16" ht="39" customHeight="1" x14ac:dyDescent="0.15">
      <c r="A39" s="22"/>
      <c r="B39" s="35"/>
      <c r="C39" s="1132" t="s">
        <v>585</v>
      </c>
      <c r="D39" s="1132"/>
      <c r="E39" s="1133"/>
      <c r="F39" s="36">
        <v>0.01</v>
      </c>
      <c r="G39" s="37">
        <v>0.01</v>
      </c>
      <c r="H39" s="37">
        <v>0.01</v>
      </c>
      <c r="I39" s="37">
        <v>0.04</v>
      </c>
      <c r="J39" s="38">
        <v>0.01</v>
      </c>
      <c r="K39" s="22"/>
      <c r="L39" s="22"/>
      <c r="M39" s="22"/>
      <c r="N39" s="22"/>
      <c r="O39" s="22"/>
      <c r="P39" s="22"/>
    </row>
    <row r="40" spans="1:16" ht="39" customHeight="1" x14ac:dyDescent="0.15">
      <c r="A40" s="22"/>
      <c r="B40" s="35"/>
      <c r="C40" s="1132" t="s">
        <v>586</v>
      </c>
      <c r="D40" s="1132"/>
      <c r="E40" s="1133"/>
      <c r="F40" s="36">
        <v>0.01</v>
      </c>
      <c r="G40" s="37">
        <v>0.01</v>
      </c>
      <c r="H40" s="37">
        <v>0.01</v>
      </c>
      <c r="I40" s="37">
        <v>0.01</v>
      </c>
      <c r="J40" s="38">
        <v>0.01</v>
      </c>
      <c r="K40" s="22"/>
      <c r="L40" s="22"/>
      <c r="M40" s="22"/>
      <c r="N40" s="22"/>
      <c r="O40" s="22"/>
      <c r="P40" s="22"/>
    </row>
    <row r="41" spans="1:16" ht="39" customHeight="1" x14ac:dyDescent="0.15">
      <c r="A41" s="22"/>
      <c r="B41" s="35"/>
      <c r="C41" s="1132" t="s">
        <v>587</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588</v>
      </c>
      <c r="D42" s="1132"/>
      <c r="E42" s="1133"/>
      <c r="F42" s="36" t="s">
        <v>531</v>
      </c>
      <c r="G42" s="37" t="s">
        <v>531</v>
      </c>
      <c r="H42" s="37" t="s">
        <v>531</v>
      </c>
      <c r="I42" s="37" t="s">
        <v>531</v>
      </c>
      <c r="J42" s="38" t="s">
        <v>531</v>
      </c>
      <c r="K42" s="22"/>
      <c r="L42" s="22"/>
      <c r="M42" s="22"/>
      <c r="N42" s="22"/>
      <c r="O42" s="22"/>
      <c r="P42" s="22"/>
    </row>
    <row r="43" spans="1:16" ht="39" customHeight="1" thickBot="1" x14ac:dyDescent="0.2">
      <c r="A43" s="22"/>
      <c r="B43" s="40"/>
      <c r="C43" s="1134" t="s">
        <v>589</v>
      </c>
      <c r="D43" s="1134"/>
      <c r="E43" s="1135"/>
      <c r="F43" s="41">
        <v>0.02</v>
      </c>
      <c r="G43" s="42">
        <v>0.02</v>
      </c>
      <c r="H43" s="42">
        <v>0.01</v>
      </c>
      <c r="I43" s="42">
        <v>0.01</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3wxOnUh/eogVSITXmjmdIxezVE+onRDGJD+S9OfD/xYDvTNV4vSe0XMzsDhrZkvx6rqituyySJ/Ld87wy5k9Q==" saltValue="Qx73NM+PbxmKSuLIvO4X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M58" sqref="M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1031</v>
      </c>
      <c r="L45" s="58">
        <v>873</v>
      </c>
      <c r="M45" s="58">
        <v>748</v>
      </c>
      <c r="N45" s="58">
        <v>690</v>
      </c>
      <c r="O45" s="59">
        <v>652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531</v>
      </c>
      <c r="L46" s="62" t="s">
        <v>531</v>
      </c>
      <c r="M46" s="62" t="s">
        <v>531</v>
      </c>
      <c r="N46" s="62" t="s">
        <v>531</v>
      </c>
      <c r="O46" s="63" t="s">
        <v>531</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531</v>
      </c>
      <c r="L47" s="62" t="s">
        <v>531</v>
      </c>
      <c r="M47" s="62" t="s">
        <v>531</v>
      </c>
      <c r="N47" s="62" t="s">
        <v>531</v>
      </c>
      <c r="O47" s="63" t="s">
        <v>531</v>
      </c>
      <c r="P47" s="46"/>
      <c r="Q47" s="46"/>
      <c r="R47" s="46"/>
      <c r="S47" s="46"/>
      <c r="T47" s="46"/>
      <c r="U47" s="46"/>
    </row>
    <row r="48" spans="1:21" ht="30.75" customHeight="1" x14ac:dyDescent="0.15">
      <c r="A48" s="46"/>
      <c r="B48" s="1163"/>
      <c r="C48" s="1164"/>
      <c r="D48" s="60"/>
      <c r="E48" s="1140" t="s">
        <v>15</v>
      </c>
      <c r="F48" s="1140"/>
      <c r="G48" s="1140"/>
      <c r="H48" s="1140"/>
      <c r="I48" s="1140"/>
      <c r="J48" s="1141"/>
      <c r="K48" s="61">
        <v>311</v>
      </c>
      <c r="L48" s="62">
        <v>255</v>
      </c>
      <c r="M48" s="62">
        <v>216</v>
      </c>
      <c r="N48" s="62">
        <v>192</v>
      </c>
      <c r="O48" s="63">
        <v>236</v>
      </c>
      <c r="P48" s="46"/>
      <c r="Q48" s="46"/>
      <c r="R48" s="46"/>
      <c r="S48" s="46"/>
      <c r="T48" s="46"/>
      <c r="U48" s="46"/>
    </row>
    <row r="49" spans="1:21" ht="30.75" customHeight="1" x14ac:dyDescent="0.15">
      <c r="A49" s="46"/>
      <c r="B49" s="1163"/>
      <c r="C49" s="1164"/>
      <c r="D49" s="60"/>
      <c r="E49" s="1140" t="s">
        <v>16</v>
      </c>
      <c r="F49" s="1140"/>
      <c r="G49" s="1140"/>
      <c r="H49" s="1140"/>
      <c r="I49" s="1140"/>
      <c r="J49" s="1141"/>
      <c r="K49" s="61">
        <v>66</v>
      </c>
      <c r="L49" s="62">
        <v>67</v>
      </c>
      <c r="M49" s="62">
        <v>47</v>
      </c>
      <c r="N49" s="62">
        <v>51</v>
      </c>
      <c r="O49" s="63">
        <v>66</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531</v>
      </c>
      <c r="L50" s="62" t="s">
        <v>531</v>
      </c>
      <c r="M50" s="62" t="s">
        <v>531</v>
      </c>
      <c r="N50" s="62" t="s">
        <v>531</v>
      </c>
      <c r="O50" s="63" t="s">
        <v>531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531</v>
      </c>
      <c r="L51" s="62" t="s">
        <v>531</v>
      </c>
      <c r="M51" s="62" t="s">
        <v>531</v>
      </c>
      <c r="N51" s="62" t="s">
        <v>531</v>
      </c>
      <c r="O51" s="63" t="s">
        <v>531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1076</v>
      </c>
      <c r="L52" s="62">
        <v>956</v>
      </c>
      <c r="M52" s="62">
        <v>891</v>
      </c>
      <c r="N52" s="62">
        <v>870</v>
      </c>
      <c r="O52" s="63">
        <v>836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332</v>
      </c>
      <c r="L53" s="67">
        <v>239</v>
      </c>
      <c r="M53" s="67">
        <v>120</v>
      </c>
      <c r="N53" s="67">
        <v>63</v>
      </c>
      <c r="O53" s="68">
        <v>118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590</v>
      </c>
      <c r="P56" s="46"/>
      <c r="Q56" s="46"/>
      <c r="R56" s="46"/>
      <c r="S56" s="46"/>
      <c r="T56" s="46"/>
      <c r="U56" s="46"/>
    </row>
    <row r="57" spans="1:21" ht="31.5" customHeight="1" thickBot="1" x14ac:dyDescent="0.2">
      <c r="A57" s="46"/>
      <c r="B57" s="74"/>
      <c r="C57" s="75"/>
      <c r="D57" s="75"/>
      <c r="E57" s="76"/>
      <c r="F57" s="76"/>
      <c r="G57" s="76"/>
      <c r="H57" s="76"/>
      <c r="I57" s="76"/>
      <c r="J57" s="77" t="s">
        <v>2</v>
      </c>
      <c r="K57" s="78" t="s">
        <v>591</v>
      </c>
      <c r="L57" s="79" t="s">
        <v>592</v>
      </c>
      <c r="M57" s="79" t="s">
        <v>593</v>
      </c>
      <c r="N57" s="79" t="s">
        <v>594</v>
      </c>
      <c r="O57" s="80" t="s">
        <v>595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oM9uaezMPWwLJnDTMaStVp6cYPcB9q8yH4XHcaiu7agDAc1ivlNg/Jq8jo6nbJhIpzaBNyI24D7pk+1y4zsrQ==" saltValue="d93+6AKNVuwZFsxdCmk+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8" sqref="M48"/>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81" t="s">
        <v>32</v>
      </c>
      <c r="C41" s="1182"/>
      <c r="D41" s="103"/>
      <c r="E41" s="1183" t="s">
        <v>33</v>
      </c>
      <c r="F41" s="1183"/>
      <c r="G41" s="1183"/>
      <c r="H41" s="1184"/>
      <c r="I41" s="342">
        <v>6269</v>
      </c>
      <c r="J41" s="343">
        <v>5770</v>
      </c>
      <c r="K41" s="343">
        <v>5856</v>
      </c>
      <c r="L41" s="343">
        <v>5874</v>
      </c>
      <c r="M41" s="344">
        <v>5962</v>
      </c>
    </row>
    <row r="42" spans="2:13" ht="27.75" customHeight="1" x14ac:dyDescent="0.15">
      <c r="B42" s="1171"/>
      <c r="C42" s="1172"/>
      <c r="D42" s="104"/>
      <c r="E42" s="1175" t="s">
        <v>34</v>
      </c>
      <c r="F42" s="1175"/>
      <c r="G42" s="1175"/>
      <c r="H42" s="1176"/>
      <c r="I42" s="345">
        <v>713</v>
      </c>
      <c r="J42" s="346">
        <v>617</v>
      </c>
      <c r="K42" s="346">
        <v>478</v>
      </c>
      <c r="L42" s="346">
        <v>388</v>
      </c>
      <c r="M42" s="347">
        <v>298</v>
      </c>
    </row>
    <row r="43" spans="2:13" ht="27.75" customHeight="1" x14ac:dyDescent="0.15">
      <c r="B43" s="1171"/>
      <c r="C43" s="1172"/>
      <c r="D43" s="104"/>
      <c r="E43" s="1175" t="s">
        <v>35</v>
      </c>
      <c r="F43" s="1175"/>
      <c r="G43" s="1175"/>
      <c r="H43" s="1176"/>
      <c r="I43" s="345">
        <v>2008</v>
      </c>
      <c r="J43" s="346">
        <v>1715</v>
      </c>
      <c r="K43" s="346">
        <v>1285</v>
      </c>
      <c r="L43" s="346">
        <v>1050</v>
      </c>
      <c r="M43" s="347">
        <v>1031</v>
      </c>
    </row>
    <row r="44" spans="2:13" ht="27.75" customHeight="1" x14ac:dyDescent="0.15">
      <c r="B44" s="1171"/>
      <c r="C44" s="1172"/>
      <c r="D44" s="104"/>
      <c r="E44" s="1175" t="s">
        <v>36</v>
      </c>
      <c r="F44" s="1175"/>
      <c r="G44" s="1175"/>
      <c r="H44" s="1176"/>
      <c r="I44" s="345">
        <v>437</v>
      </c>
      <c r="J44" s="346">
        <v>584</v>
      </c>
      <c r="K44" s="346">
        <v>1172</v>
      </c>
      <c r="L44" s="346">
        <v>1135</v>
      </c>
      <c r="M44" s="347">
        <v>1081</v>
      </c>
    </row>
    <row r="45" spans="2:13" ht="27.75" customHeight="1" x14ac:dyDescent="0.15">
      <c r="B45" s="1171"/>
      <c r="C45" s="1172"/>
      <c r="D45" s="104"/>
      <c r="E45" s="1175" t="s">
        <v>37</v>
      </c>
      <c r="F45" s="1175"/>
      <c r="G45" s="1175"/>
      <c r="H45" s="1176"/>
      <c r="I45" s="345">
        <v>1381</v>
      </c>
      <c r="J45" s="346">
        <v>1337</v>
      </c>
      <c r="K45" s="346">
        <v>1292</v>
      </c>
      <c r="L45" s="346">
        <v>1289</v>
      </c>
      <c r="M45" s="347">
        <v>1219</v>
      </c>
    </row>
    <row r="46" spans="2:13" ht="27.75" customHeight="1" x14ac:dyDescent="0.15">
      <c r="B46" s="1171"/>
      <c r="C46" s="1172"/>
      <c r="D46" s="105"/>
      <c r="E46" s="1175" t="s">
        <v>38</v>
      </c>
      <c r="F46" s="1175"/>
      <c r="G46" s="1175"/>
      <c r="H46" s="1176"/>
      <c r="I46" s="345" t="s">
        <v>531</v>
      </c>
      <c r="J46" s="346" t="s">
        <v>531</v>
      </c>
      <c r="K46" s="346" t="s">
        <v>531</v>
      </c>
      <c r="L46" s="346" t="s">
        <v>531</v>
      </c>
      <c r="M46" s="347" t="s">
        <v>531</v>
      </c>
    </row>
    <row r="47" spans="2:13" ht="27.75" customHeight="1" x14ac:dyDescent="0.15">
      <c r="B47" s="1171"/>
      <c r="C47" s="1172"/>
      <c r="D47" s="106"/>
      <c r="E47" s="1185" t="s">
        <v>39</v>
      </c>
      <c r="F47" s="1186"/>
      <c r="G47" s="1186"/>
      <c r="H47" s="1187"/>
      <c r="I47" s="345" t="s">
        <v>531</v>
      </c>
      <c r="J47" s="346" t="s">
        <v>531</v>
      </c>
      <c r="K47" s="346" t="s">
        <v>531</v>
      </c>
      <c r="L47" s="346" t="s">
        <v>531</v>
      </c>
      <c r="M47" s="347" t="s">
        <v>531</v>
      </c>
    </row>
    <row r="48" spans="2:13" ht="27.75" customHeight="1" x14ac:dyDescent="0.15">
      <c r="B48" s="1171"/>
      <c r="C48" s="1172"/>
      <c r="D48" s="104"/>
      <c r="E48" s="1175" t="s">
        <v>40</v>
      </c>
      <c r="F48" s="1175"/>
      <c r="G48" s="1175"/>
      <c r="H48" s="1176"/>
      <c r="I48" s="345" t="s">
        <v>531</v>
      </c>
      <c r="J48" s="346" t="s">
        <v>531</v>
      </c>
      <c r="K48" s="346" t="s">
        <v>531</v>
      </c>
      <c r="L48" s="346" t="s">
        <v>531</v>
      </c>
      <c r="M48" s="347" t="s">
        <v>531</v>
      </c>
    </row>
    <row r="49" spans="2:13" ht="27.75" customHeight="1" x14ac:dyDescent="0.15">
      <c r="B49" s="1173"/>
      <c r="C49" s="1174"/>
      <c r="D49" s="104"/>
      <c r="E49" s="1175" t="s">
        <v>41</v>
      </c>
      <c r="F49" s="1175"/>
      <c r="G49" s="1175"/>
      <c r="H49" s="1176"/>
      <c r="I49" s="345" t="s">
        <v>531</v>
      </c>
      <c r="J49" s="346" t="s">
        <v>531</v>
      </c>
      <c r="K49" s="346" t="s">
        <v>531</v>
      </c>
      <c r="L49" s="346" t="s">
        <v>531</v>
      </c>
      <c r="M49" s="347" t="s">
        <v>531</v>
      </c>
    </row>
    <row r="50" spans="2:13" ht="27.75" customHeight="1" x14ac:dyDescent="0.15">
      <c r="B50" s="1169" t="s">
        <v>42</v>
      </c>
      <c r="C50" s="1170"/>
      <c r="D50" s="107"/>
      <c r="E50" s="1175" t="s">
        <v>43</v>
      </c>
      <c r="F50" s="1175"/>
      <c r="G50" s="1175"/>
      <c r="H50" s="1176"/>
      <c r="I50" s="345">
        <v>3448</v>
      </c>
      <c r="J50" s="346">
        <v>3506</v>
      </c>
      <c r="K50" s="346">
        <v>3461</v>
      </c>
      <c r="L50" s="346">
        <v>3914</v>
      </c>
      <c r="M50" s="347">
        <v>4491</v>
      </c>
    </row>
    <row r="51" spans="2:13" ht="27.75" customHeight="1" x14ac:dyDescent="0.15">
      <c r="B51" s="1171"/>
      <c r="C51" s="1172"/>
      <c r="D51" s="104"/>
      <c r="E51" s="1175" t="s">
        <v>44</v>
      </c>
      <c r="F51" s="1175"/>
      <c r="G51" s="1175"/>
      <c r="H51" s="1176"/>
      <c r="I51" s="345">
        <v>76</v>
      </c>
      <c r="J51" s="346">
        <v>130</v>
      </c>
      <c r="K51" s="346">
        <v>144</v>
      </c>
      <c r="L51" s="346">
        <v>134</v>
      </c>
      <c r="M51" s="347">
        <v>147</v>
      </c>
    </row>
    <row r="52" spans="2:13" ht="27.75" customHeight="1" x14ac:dyDescent="0.15">
      <c r="B52" s="1173"/>
      <c r="C52" s="1174"/>
      <c r="D52" s="104"/>
      <c r="E52" s="1175" t="s">
        <v>45</v>
      </c>
      <c r="F52" s="1175"/>
      <c r="G52" s="1175"/>
      <c r="H52" s="1176"/>
      <c r="I52" s="345">
        <v>8571</v>
      </c>
      <c r="J52" s="346">
        <v>8172</v>
      </c>
      <c r="K52" s="346">
        <v>8272</v>
      </c>
      <c r="L52" s="346">
        <v>8069</v>
      </c>
      <c r="M52" s="347">
        <v>7911</v>
      </c>
    </row>
    <row r="53" spans="2:13" ht="27.75" customHeight="1" thickBot="1" x14ac:dyDescent="0.2">
      <c r="B53" s="1177" t="s">
        <v>21</v>
      </c>
      <c r="C53" s="1178"/>
      <c r="D53" s="108"/>
      <c r="E53" s="1179" t="s">
        <v>46</v>
      </c>
      <c r="F53" s="1179"/>
      <c r="G53" s="1179"/>
      <c r="H53" s="1180"/>
      <c r="I53" s="348">
        <v>-1288</v>
      </c>
      <c r="J53" s="349">
        <v>-1784</v>
      </c>
      <c r="K53" s="349">
        <v>-1794</v>
      </c>
      <c r="L53" s="349">
        <v>-2382</v>
      </c>
      <c r="M53" s="350">
        <v>-2958</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1cm+sqN1Tg9EKdDizNYGsk6yBLxelNOy3+/OwY18MskXPLiIBWdWvJcTbn1b8VDUayL3tMHPuoRt3zhzJUmqwQ==" saltValue="ewConU5lNvW665ynK+aL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6" t="s">
        <v>49</v>
      </c>
      <c r="D55" s="1196"/>
      <c r="E55" s="1197"/>
      <c r="F55" s="120">
        <v>2202</v>
      </c>
      <c r="G55" s="120">
        <v>2204</v>
      </c>
      <c r="H55" s="121">
        <v>2205</v>
      </c>
    </row>
    <row r="56" spans="2:8" ht="52.5" customHeight="1" x14ac:dyDescent="0.15">
      <c r="B56" s="122"/>
      <c r="C56" s="1198" t="s">
        <v>50</v>
      </c>
      <c r="D56" s="1198"/>
      <c r="E56" s="1199"/>
      <c r="F56" s="123">
        <v>508</v>
      </c>
      <c r="G56" s="123">
        <v>709</v>
      </c>
      <c r="H56" s="124">
        <v>1041</v>
      </c>
    </row>
    <row r="57" spans="2:8" ht="53.25" customHeight="1" x14ac:dyDescent="0.15">
      <c r="B57" s="122"/>
      <c r="C57" s="1200" t="s">
        <v>51</v>
      </c>
      <c r="D57" s="1200"/>
      <c r="E57" s="1201"/>
      <c r="F57" s="125">
        <v>1819</v>
      </c>
      <c r="G57" s="125">
        <v>1944</v>
      </c>
      <c r="H57" s="126">
        <v>2096</v>
      </c>
    </row>
    <row r="58" spans="2:8" ht="45.75" customHeight="1" x14ac:dyDescent="0.15">
      <c r="B58" s="127"/>
      <c r="C58" s="1188" t="s">
        <v>609</v>
      </c>
      <c r="D58" s="1189"/>
      <c r="E58" s="1190"/>
      <c r="F58" s="128">
        <v>1339</v>
      </c>
      <c r="G58" s="128">
        <v>1220</v>
      </c>
      <c r="H58" s="129">
        <v>1202</v>
      </c>
    </row>
    <row r="59" spans="2:8" ht="45.75" customHeight="1" x14ac:dyDescent="0.15">
      <c r="B59" s="127"/>
      <c r="C59" s="1188" t="s">
        <v>610</v>
      </c>
      <c r="D59" s="1189"/>
      <c r="E59" s="1190"/>
      <c r="F59" s="128">
        <v>0</v>
      </c>
      <c r="G59" s="128">
        <v>200</v>
      </c>
      <c r="H59" s="129">
        <v>400</v>
      </c>
    </row>
    <row r="60" spans="2:8" ht="45.75" customHeight="1" x14ac:dyDescent="0.15">
      <c r="B60" s="127"/>
      <c r="C60" s="1188" t="s">
        <v>611</v>
      </c>
      <c r="D60" s="1189"/>
      <c r="E60" s="1190"/>
      <c r="F60" s="128">
        <v>95</v>
      </c>
      <c r="G60" s="128">
        <v>116</v>
      </c>
      <c r="H60" s="129">
        <v>137</v>
      </c>
    </row>
    <row r="61" spans="2:8" ht="45.75" customHeight="1" x14ac:dyDescent="0.15">
      <c r="B61" s="127"/>
      <c r="C61" s="1188" t="s">
        <v>612</v>
      </c>
      <c r="D61" s="1189"/>
      <c r="E61" s="1190"/>
      <c r="F61" s="128">
        <v>100</v>
      </c>
      <c r="G61" s="128">
        <v>100</v>
      </c>
      <c r="H61" s="129">
        <v>100</v>
      </c>
    </row>
    <row r="62" spans="2:8" ht="45.75" customHeight="1" thickBot="1" x14ac:dyDescent="0.2">
      <c r="B62" s="130"/>
      <c r="C62" s="1191" t="s">
        <v>613</v>
      </c>
      <c r="D62" s="1192"/>
      <c r="E62" s="1193"/>
      <c r="F62" s="131">
        <v>77</v>
      </c>
      <c r="G62" s="131">
        <v>76</v>
      </c>
      <c r="H62" s="132">
        <v>75</v>
      </c>
    </row>
    <row r="63" spans="2:8" ht="52.5" customHeight="1" thickBot="1" x14ac:dyDescent="0.2">
      <c r="B63" s="133"/>
      <c r="C63" s="1194" t="s">
        <v>52</v>
      </c>
      <c r="D63" s="1194"/>
      <c r="E63" s="1195"/>
      <c r="F63" s="134">
        <v>4529</v>
      </c>
      <c r="G63" s="134">
        <v>4857</v>
      </c>
      <c r="H63" s="135">
        <v>5342</v>
      </c>
    </row>
    <row r="64" spans="2:8" x14ac:dyDescent="0.15"/>
  </sheetData>
  <sheetProtection algorithmName="SHA-512" hashValue="i6mvwoGEo8E86KXJmHtweingIDeH3Vt5O9jCvgd32CrL8ADBUSABjVWyCXZy1sLrzXImZHgP49z7n4s4i8Zplg==" saltValue="ZG0L6MHVtevw+bWNFYaT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570</v>
      </c>
      <c r="G2" s="149"/>
      <c r="H2" s="150"/>
    </row>
    <row r="3" spans="1:8" x14ac:dyDescent="0.15">
      <c r="A3" s="146" t="s">
        <v>563</v>
      </c>
      <c r="B3" s="151"/>
      <c r="C3" s="152"/>
      <c r="D3" s="153">
        <v>149748</v>
      </c>
      <c r="E3" s="154"/>
      <c r="F3" s="155">
        <v>108252</v>
      </c>
      <c r="G3" s="156"/>
      <c r="H3" s="157"/>
    </row>
    <row r="4" spans="1:8" x14ac:dyDescent="0.15">
      <c r="A4" s="158"/>
      <c r="B4" s="159"/>
      <c r="C4" s="160"/>
      <c r="D4" s="161">
        <v>100119</v>
      </c>
      <c r="E4" s="162"/>
      <c r="F4" s="163">
        <v>50321</v>
      </c>
      <c r="G4" s="164"/>
      <c r="H4" s="165"/>
    </row>
    <row r="5" spans="1:8" x14ac:dyDescent="0.15">
      <c r="A5" s="146" t="s">
        <v>565</v>
      </c>
      <c r="B5" s="151"/>
      <c r="C5" s="152"/>
      <c r="D5" s="153">
        <v>145587</v>
      </c>
      <c r="E5" s="154"/>
      <c r="F5" s="155">
        <v>93492</v>
      </c>
      <c r="G5" s="156"/>
      <c r="H5" s="157"/>
    </row>
    <row r="6" spans="1:8" x14ac:dyDescent="0.15">
      <c r="A6" s="158"/>
      <c r="B6" s="159"/>
      <c r="C6" s="160"/>
      <c r="D6" s="161">
        <v>63003</v>
      </c>
      <c r="E6" s="162"/>
      <c r="F6" s="163">
        <v>53316</v>
      </c>
      <c r="G6" s="164"/>
      <c r="H6" s="165"/>
    </row>
    <row r="7" spans="1:8" x14ac:dyDescent="0.15">
      <c r="A7" s="146" t="s">
        <v>566</v>
      </c>
      <c r="B7" s="151"/>
      <c r="C7" s="152"/>
      <c r="D7" s="153">
        <v>230517</v>
      </c>
      <c r="E7" s="154"/>
      <c r="F7" s="155">
        <v>94796</v>
      </c>
      <c r="G7" s="156"/>
      <c r="H7" s="157"/>
    </row>
    <row r="8" spans="1:8" x14ac:dyDescent="0.15">
      <c r="A8" s="158"/>
      <c r="B8" s="159"/>
      <c r="C8" s="160"/>
      <c r="D8" s="161">
        <v>143903</v>
      </c>
      <c r="E8" s="162"/>
      <c r="F8" s="163">
        <v>55781</v>
      </c>
      <c r="G8" s="164"/>
      <c r="H8" s="165"/>
    </row>
    <row r="9" spans="1:8" x14ac:dyDescent="0.15">
      <c r="A9" s="146" t="s">
        <v>567</v>
      </c>
      <c r="B9" s="151"/>
      <c r="C9" s="152"/>
      <c r="D9" s="153">
        <v>262344</v>
      </c>
      <c r="E9" s="154"/>
      <c r="F9" s="155">
        <v>85942</v>
      </c>
      <c r="G9" s="156"/>
      <c r="H9" s="157"/>
    </row>
    <row r="10" spans="1:8" x14ac:dyDescent="0.15">
      <c r="A10" s="158"/>
      <c r="B10" s="159"/>
      <c r="C10" s="160"/>
      <c r="D10" s="161">
        <v>127026</v>
      </c>
      <c r="E10" s="162"/>
      <c r="F10" s="163">
        <v>48630</v>
      </c>
      <c r="G10" s="164"/>
      <c r="H10" s="165"/>
    </row>
    <row r="11" spans="1:8" x14ac:dyDescent="0.15">
      <c r="A11" s="146" t="s">
        <v>568</v>
      </c>
      <c r="B11" s="151"/>
      <c r="C11" s="152"/>
      <c r="D11" s="153">
        <v>146901</v>
      </c>
      <c r="E11" s="154"/>
      <c r="F11" s="155">
        <v>95007</v>
      </c>
      <c r="G11" s="156"/>
      <c r="H11" s="157"/>
    </row>
    <row r="12" spans="1:8" x14ac:dyDescent="0.15">
      <c r="A12" s="158"/>
      <c r="B12" s="159"/>
      <c r="C12" s="166"/>
      <c r="D12" s="161">
        <v>102617</v>
      </c>
      <c r="E12" s="162"/>
      <c r="F12" s="163">
        <v>48509</v>
      </c>
      <c r="G12" s="164"/>
      <c r="H12" s="165"/>
    </row>
    <row r="13" spans="1:8" x14ac:dyDescent="0.15">
      <c r="A13" s="146"/>
      <c r="B13" s="151"/>
      <c r="C13" s="152"/>
      <c r="D13" s="153">
        <v>187019</v>
      </c>
      <c r="E13" s="154"/>
      <c r="F13" s="155">
        <v>95498</v>
      </c>
      <c r="G13" s="167"/>
      <c r="H13" s="157"/>
    </row>
    <row r="14" spans="1:8" x14ac:dyDescent="0.15">
      <c r="A14" s="158"/>
      <c r="B14" s="159"/>
      <c r="C14" s="160"/>
      <c r="D14" s="161">
        <v>107334</v>
      </c>
      <c r="E14" s="162"/>
      <c r="F14" s="163">
        <v>51311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5.54</v>
      </c>
      <c r="C19" s="168">
        <f>ROUND(VALUE(SUBSTITUTE(実質収支比率等に係る経年分析!G$48,"▲","-")),2)</f>
        <v>6.86</v>
      </c>
      <c r="D19" s="168">
        <f>ROUND(VALUE(SUBSTITUTE(実質収支比率等に係る経年分析!H$48,"▲","-")),2)</f>
        <v>7.6</v>
      </c>
      <c r="E19" s="168">
        <f>ROUND(VALUE(SUBSTITUTE(実質収支比率等に係る経年分析!I$48,"▲","-")),2)</f>
        <v>6.95</v>
      </c>
      <c r="F19" s="168">
        <f>ROUND(VALUE(SUBSTITUTE(実質収支比率等に係る経年分析!J$48,"▲","-")),2)</f>
        <v>10.93</v>
      </c>
    </row>
    <row r="20" spans="1:11" x14ac:dyDescent="0.15">
      <c r="A20" s="168" t="s">
        <v>56</v>
      </c>
      <c r="B20" s="168">
        <f>ROUND(VALUE(SUBSTITUTE(実質収支比率等に係る経年分析!F$47,"▲","-")),2)</f>
        <v>41.46</v>
      </c>
      <c r="C20" s="168">
        <f>ROUND(VALUE(SUBSTITUTE(実質収支比率等に係る経年分析!G$47,"▲","-")),2)</f>
        <v>44.4</v>
      </c>
      <c r="D20" s="168">
        <f>ROUND(VALUE(SUBSTITUTE(実質収支比率等に係る経年分析!H$47,"▲","-")),2)</f>
        <v>43.4</v>
      </c>
      <c r="E20" s="168">
        <f>ROUND(VALUE(SUBSTITUTE(実質収支比率等に係る経年分析!I$47,"▲","-")),2)</f>
        <v>41.42</v>
      </c>
      <c r="F20" s="168">
        <f>ROUND(VALUE(SUBSTITUTE(実質収支比率等に係る経年分析!J$47,"▲","-")),2)</f>
        <v>42.98</v>
      </c>
    </row>
    <row r="21" spans="1:11" x14ac:dyDescent="0.15">
      <c r="A21" s="168" t="s">
        <v>57</v>
      </c>
      <c r="B21" s="168">
        <f>IF(ISNUMBER(VALUE(SUBSTITUTE(実質収支比率等に係る経年分析!F$49,"▲","-"))),ROUND(VALUE(SUBSTITUTE(実質収支比率等に係る経年分析!F$49,"▲","-")),2),NA())</f>
        <v>-1.57</v>
      </c>
      <c r="C21" s="168">
        <f>IF(ISNUMBER(VALUE(SUBSTITUTE(実質収支比率等に係る経年分析!G$49,"▲","-"))),ROUND(VALUE(SUBSTITUTE(実質収支比率等に係る経年分析!G$49,"▲","-")),2),NA())</f>
        <v>2.75</v>
      </c>
      <c r="D21" s="168">
        <f>IF(ISNUMBER(VALUE(SUBSTITUTE(実質収支比率等に係る経年分析!H$49,"▲","-"))),ROUND(VALUE(SUBSTITUTE(実質収支比率等に係る経年分析!H$49,"▲","-")),2),NA())</f>
        <v>0.92</v>
      </c>
      <c r="E21" s="168">
        <f>IF(ISNUMBER(VALUE(SUBSTITUTE(実質収支比率等に係る経年分析!I$49,"▲","-"))),ROUND(VALUE(SUBSTITUTE(実質収支比率等に係る経年分析!I$49,"▲","-")),2),NA())</f>
        <v>-0.24</v>
      </c>
      <c r="F21" s="168">
        <f>IF(ISNUMBER(VALUE(SUBSTITUTE(実質収支比率等に係る経年分析!J$49,"▲","-"))),ROUND(VALUE(SUBSTITUTE(実質収支比率等に係る経年分析!J$49,"▲","-")),2),NA())</f>
        <v>3.74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老人保健施設特別会計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国民健康保険今庄診療所特別会計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河野診療所特別会計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0.14000000000000001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0.15</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1.43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0.89</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1.52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1.33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2.5099999999999998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5.32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6.83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7.57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6.94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10.89</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1076</v>
      </c>
      <c r="E42" s="170"/>
      <c r="F42" s="170"/>
      <c r="G42" s="170">
        <f>'実質公債費比率（分子）の構造'!L$52</f>
        <v>956</v>
      </c>
      <c r="H42" s="170"/>
      <c r="I42" s="170"/>
      <c r="J42" s="170">
        <f>'実質公債費比率（分子）の構造'!M$52</f>
        <v>891</v>
      </c>
      <c r="K42" s="170"/>
      <c r="L42" s="170"/>
      <c r="M42" s="170">
        <f>'実質公債費比率（分子）の構造'!N$52</f>
        <v>870</v>
      </c>
      <c r="N42" s="170"/>
      <c r="O42" s="170"/>
      <c r="P42" s="170">
        <f>'実質公債費比率（分子）の構造'!O$52</f>
        <v>836</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66</v>
      </c>
      <c r="C45" s="170"/>
      <c r="D45" s="170"/>
      <c r="E45" s="170">
        <f>'実質公債費比率（分子）の構造'!L$49</f>
        <v>67</v>
      </c>
      <c r="F45" s="170"/>
      <c r="G45" s="170"/>
      <c r="H45" s="170">
        <f>'実質公債費比率（分子）の構造'!M$49</f>
        <v>47</v>
      </c>
      <c r="I45" s="170"/>
      <c r="J45" s="170"/>
      <c r="K45" s="170">
        <f>'実質公債費比率（分子）の構造'!N$49</f>
        <v>51</v>
      </c>
      <c r="L45" s="170"/>
      <c r="M45" s="170"/>
      <c r="N45" s="170">
        <f>'実質公債費比率（分子）の構造'!O$49</f>
        <v>66</v>
      </c>
      <c r="O45" s="170"/>
      <c r="P45" s="170"/>
    </row>
    <row r="46" spans="1:16" x14ac:dyDescent="0.15">
      <c r="A46" s="170" t="s">
        <v>68</v>
      </c>
      <c r="B46" s="170">
        <f>'実質公債費比率（分子）の構造'!K$48</f>
        <v>311</v>
      </c>
      <c r="C46" s="170"/>
      <c r="D46" s="170"/>
      <c r="E46" s="170">
        <f>'実質公債費比率（分子）の構造'!L$48</f>
        <v>255</v>
      </c>
      <c r="F46" s="170"/>
      <c r="G46" s="170"/>
      <c r="H46" s="170">
        <f>'実質公債費比率（分子）の構造'!M$48</f>
        <v>216</v>
      </c>
      <c r="I46" s="170"/>
      <c r="J46" s="170"/>
      <c r="K46" s="170">
        <f>'実質公債費比率（分子）の構造'!N$48</f>
        <v>192</v>
      </c>
      <c r="L46" s="170"/>
      <c r="M46" s="170"/>
      <c r="N46" s="170">
        <f>'実質公債費比率（分子）の構造'!O$48</f>
        <v>236</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1031</v>
      </c>
      <c r="C49" s="170"/>
      <c r="D49" s="170"/>
      <c r="E49" s="170">
        <f>'実質公債費比率（分子）の構造'!L$45</f>
        <v>873</v>
      </c>
      <c r="F49" s="170"/>
      <c r="G49" s="170"/>
      <c r="H49" s="170">
        <f>'実質公債費比率（分子）の構造'!M$45</f>
        <v>748</v>
      </c>
      <c r="I49" s="170"/>
      <c r="J49" s="170"/>
      <c r="K49" s="170">
        <f>'実質公債費比率（分子）の構造'!N$45</f>
        <v>690</v>
      </c>
      <c r="L49" s="170"/>
      <c r="M49" s="170"/>
      <c r="N49" s="170">
        <f>'実質公債費比率（分子）の構造'!O$45</f>
        <v>652</v>
      </c>
      <c r="O49" s="170"/>
      <c r="P49" s="170"/>
    </row>
    <row r="50" spans="1:16" x14ac:dyDescent="0.15">
      <c r="A50" s="170" t="s">
        <v>72</v>
      </c>
      <c r="B50" s="170" t="e">
        <f>NA()</f>
        <v>#N/A</v>
      </c>
      <c r="C50" s="170">
        <f>IF(ISNUMBER('実質公債費比率（分子）の構造'!K$53),'実質公債費比率（分子）の構造'!K$53,NA())</f>
        <v>332</v>
      </c>
      <c r="D50" s="170" t="e">
        <f>NA()</f>
        <v>#N/A</v>
      </c>
      <c r="E50" s="170" t="e">
        <f>NA()</f>
        <v>#N/A</v>
      </c>
      <c r="F50" s="170">
        <f>IF(ISNUMBER('実質公債費比率（分子）の構造'!L$53),'実質公債費比率（分子）の構造'!L$53,NA())</f>
        <v>239</v>
      </c>
      <c r="G50" s="170" t="e">
        <f>NA()</f>
        <v>#N/A</v>
      </c>
      <c r="H50" s="170" t="e">
        <f>NA()</f>
        <v>#N/A</v>
      </c>
      <c r="I50" s="170">
        <f>IF(ISNUMBER('実質公債費比率（分子）の構造'!M$53),'実質公債費比率（分子）の構造'!M$53,NA())</f>
        <v>120</v>
      </c>
      <c r="J50" s="170" t="e">
        <f>NA()</f>
        <v>#N/A</v>
      </c>
      <c r="K50" s="170" t="e">
        <f>NA()</f>
        <v>#N/A</v>
      </c>
      <c r="L50" s="170">
        <f>IF(ISNUMBER('実質公債費比率（分子）の構造'!N$53),'実質公債費比率（分子）の構造'!N$53,NA())</f>
        <v>63</v>
      </c>
      <c r="M50" s="170" t="e">
        <f>NA()</f>
        <v>#N/A</v>
      </c>
      <c r="N50" s="170" t="e">
        <f>NA()</f>
        <v>#N/A</v>
      </c>
      <c r="O50" s="170">
        <f>IF(ISNUMBER('実質公債費比率（分子）の構造'!O$53),'実質公債費比率（分子）の構造'!O$53,NA())</f>
        <v>118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8571</v>
      </c>
      <c r="E56" s="169"/>
      <c r="F56" s="169"/>
      <c r="G56" s="169">
        <f>'将来負担比率（分子）の構造'!J$52</f>
        <v>8172</v>
      </c>
      <c r="H56" s="169"/>
      <c r="I56" s="169"/>
      <c r="J56" s="169">
        <f>'将来負担比率（分子）の構造'!K$52</f>
        <v>8272</v>
      </c>
      <c r="K56" s="169"/>
      <c r="L56" s="169"/>
      <c r="M56" s="169">
        <f>'将来負担比率（分子）の構造'!L$52</f>
        <v>8069</v>
      </c>
      <c r="N56" s="169"/>
      <c r="O56" s="169"/>
      <c r="P56" s="169">
        <f>'将来負担比率（分子）の構造'!M$52</f>
        <v>7911</v>
      </c>
    </row>
    <row r="57" spans="1:16" x14ac:dyDescent="0.15">
      <c r="A57" s="169" t="s">
        <v>44</v>
      </c>
      <c r="B57" s="169"/>
      <c r="C57" s="169"/>
      <c r="D57" s="169">
        <f>'将来負担比率（分子）の構造'!I$51</f>
        <v>76</v>
      </c>
      <c r="E57" s="169"/>
      <c r="F57" s="169"/>
      <c r="G57" s="169">
        <f>'将来負担比率（分子）の構造'!J$51</f>
        <v>130</v>
      </c>
      <c r="H57" s="169"/>
      <c r="I57" s="169"/>
      <c r="J57" s="169">
        <f>'将来負担比率（分子）の構造'!K$51</f>
        <v>144</v>
      </c>
      <c r="K57" s="169"/>
      <c r="L57" s="169"/>
      <c r="M57" s="169">
        <f>'将来負担比率（分子）の構造'!L$51</f>
        <v>134</v>
      </c>
      <c r="N57" s="169"/>
      <c r="O57" s="169"/>
      <c r="P57" s="169">
        <f>'将来負担比率（分子）の構造'!M$51</f>
        <v>147</v>
      </c>
    </row>
    <row r="58" spans="1:16" x14ac:dyDescent="0.15">
      <c r="A58" s="169" t="s">
        <v>43</v>
      </c>
      <c r="B58" s="169"/>
      <c r="C58" s="169"/>
      <c r="D58" s="169">
        <f>'将来負担比率（分子）の構造'!I$50</f>
        <v>3448</v>
      </c>
      <c r="E58" s="169"/>
      <c r="F58" s="169"/>
      <c r="G58" s="169">
        <f>'将来負担比率（分子）の構造'!J$50</f>
        <v>3506</v>
      </c>
      <c r="H58" s="169"/>
      <c r="I58" s="169"/>
      <c r="J58" s="169">
        <f>'将来負担比率（分子）の構造'!K$50</f>
        <v>3461</v>
      </c>
      <c r="K58" s="169"/>
      <c r="L58" s="169"/>
      <c r="M58" s="169">
        <f>'将来負担比率（分子）の構造'!L$50</f>
        <v>3914</v>
      </c>
      <c r="N58" s="169"/>
      <c r="O58" s="169"/>
      <c r="P58" s="169">
        <f>'将来負担比率（分子）の構造'!M$50</f>
        <v>4491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1381</v>
      </c>
      <c r="C62" s="169"/>
      <c r="D62" s="169"/>
      <c r="E62" s="169">
        <f>'将来負担比率（分子）の構造'!J$45</f>
        <v>1337</v>
      </c>
      <c r="F62" s="169"/>
      <c r="G62" s="169"/>
      <c r="H62" s="169">
        <f>'将来負担比率（分子）の構造'!K$45</f>
        <v>1292</v>
      </c>
      <c r="I62" s="169"/>
      <c r="J62" s="169"/>
      <c r="K62" s="169">
        <f>'将来負担比率（分子）の構造'!L$45</f>
        <v>1289</v>
      </c>
      <c r="L62" s="169"/>
      <c r="M62" s="169"/>
      <c r="N62" s="169">
        <f>'将来負担比率（分子）の構造'!M$45</f>
        <v>1219</v>
      </c>
      <c r="O62" s="169"/>
      <c r="P62" s="169"/>
    </row>
    <row r="63" spans="1:16" x14ac:dyDescent="0.15">
      <c r="A63" s="169" t="s">
        <v>36</v>
      </c>
      <c r="B63" s="169">
        <f>'将来負担比率（分子）の構造'!I$44</f>
        <v>437</v>
      </c>
      <c r="C63" s="169"/>
      <c r="D63" s="169"/>
      <c r="E63" s="169">
        <f>'将来負担比率（分子）の構造'!J$44</f>
        <v>584</v>
      </c>
      <c r="F63" s="169"/>
      <c r="G63" s="169"/>
      <c r="H63" s="169">
        <f>'将来負担比率（分子）の構造'!K$44</f>
        <v>1172</v>
      </c>
      <c r="I63" s="169"/>
      <c r="J63" s="169"/>
      <c r="K63" s="169">
        <f>'将来負担比率（分子）の構造'!L$44</f>
        <v>1135</v>
      </c>
      <c r="L63" s="169"/>
      <c r="M63" s="169"/>
      <c r="N63" s="169">
        <f>'将来負担比率（分子）の構造'!M$44</f>
        <v>1081</v>
      </c>
      <c r="O63" s="169"/>
      <c r="P63" s="169"/>
    </row>
    <row r="64" spans="1:16" x14ac:dyDescent="0.15">
      <c r="A64" s="169" t="s">
        <v>35</v>
      </c>
      <c r="B64" s="169">
        <f>'将来負担比率（分子）の構造'!I$43</f>
        <v>2008</v>
      </c>
      <c r="C64" s="169"/>
      <c r="D64" s="169"/>
      <c r="E64" s="169">
        <f>'将来負担比率（分子）の構造'!J$43</f>
        <v>1715</v>
      </c>
      <c r="F64" s="169"/>
      <c r="G64" s="169"/>
      <c r="H64" s="169">
        <f>'将来負担比率（分子）の構造'!K$43</f>
        <v>1285</v>
      </c>
      <c r="I64" s="169"/>
      <c r="J64" s="169"/>
      <c r="K64" s="169">
        <f>'将来負担比率（分子）の構造'!L$43</f>
        <v>1050</v>
      </c>
      <c r="L64" s="169"/>
      <c r="M64" s="169"/>
      <c r="N64" s="169">
        <f>'将来負担比率（分子）の構造'!M$43</f>
        <v>1031</v>
      </c>
      <c r="O64" s="169"/>
      <c r="P64" s="169"/>
    </row>
    <row r="65" spans="1:16" x14ac:dyDescent="0.15">
      <c r="A65" s="169" t="s">
        <v>34</v>
      </c>
      <c r="B65" s="169">
        <f>'将来負担比率（分子）の構造'!I$42</f>
        <v>713</v>
      </c>
      <c r="C65" s="169"/>
      <c r="D65" s="169"/>
      <c r="E65" s="169">
        <f>'将来負担比率（分子）の構造'!J$42</f>
        <v>617</v>
      </c>
      <c r="F65" s="169"/>
      <c r="G65" s="169"/>
      <c r="H65" s="169">
        <f>'将来負担比率（分子）の構造'!K$42</f>
        <v>478</v>
      </c>
      <c r="I65" s="169"/>
      <c r="J65" s="169"/>
      <c r="K65" s="169">
        <f>'将来負担比率（分子）の構造'!L$42</f>
        <v>388</v>
      </c>
      <c r="L65" s="169"/>
      <c r="M65" s="169"/>
      <c r="N65" s="169">
        <f>'将来負担比率（分子）の構造'!M$42</f>
        <v>298</v>
      </c>
      <c r="O65" s="169"/>
      <c r="P65" s="169"/>
    </row>
    <row r="66" spans="1:16" x14ac:dyDescent="0.15">
      <c r="A66" s="169" t="s">
        <v>33</v>
      </c>
      <c r="B66" s="169">
        <f>'将来負担比率（分子）の構造'!I$41</f>
        <v>6269</v>
      </c>
      <c r="C66" s="169"/>
      <c r="D66" s="169"/>
      <c r="E66" s="169">
        <f>'将来負担比率（分子）の構造'!J$41</f>
        <v>5770</v>
      </c>
      <c r="F66" s="169"/>
      <c r="G66" s="169"/>
      <c r="H66" s="169">
        <f>'将来負担比率（分子）の構造'!K$41</f>
        <v>5856</v>
      </c>
      <c r="I66" s="169"/>
      <c r="J66" s="169"/>
      <c r="K66" s="169">
        <f>'将来負担比率（分子）の構造'!L$41</f>
        <v>5874</v>
      </c>
      <c r="L66" s="169"/>
      <c r="M66" s="169"/>
      <c r="N66" s="169">
        <f>'将来負担比率（分子）の構造'!M$41</f>
        <v>5962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2202</v>
      </c>
      <c r="C72" s="173">
        <f>基金残高に係る経年分析!G55</f>
        <v>2204</v>
      </c>
      <c r="D72" s="173">
        <f>基金残高に係る経年分析!H55</f>
        <v>2205</v>
      </c>
    </row>
    <row r="73" spans="1:16" x14ac:dyDescent="0.15">
      <c r="A73" s="172" t="s">
        <v>79</v>
      </c>
      <c r="B73" s="173">
        <f>基金残高に係る経年分析!F56</f>
        <v>508</v>
      </c>
      <c r="C73" s="173">
        <f>基金残高に係る経年分析!G56</f>
        <v>709</v>
      </c>
      <c r="D73" s="173">
        <f>基金残高に係る経年分析!H56</f>
        <v>1041</v>
      </c>
    </row>
    <row r="74" spans="1:16" x14ac:dyDescent="0.15">
      <c r="A74" s="172" t="s">
        <v>80</v>
      </c>
      <c r="B74" s="173">
        <f>基金残高に係る経年分析!F57</f>
        <v>1819</v>
      </c>
      <c r="C74" s="173">
        <f>基金残高に係る経年分析!G57</f>
        <v>1944</v>
      </c>
      <c r="D74" s="173">
        <f>基金残高に係る経年分析!H57</f>
        <v>2096</v>
      </c>
    </row>
  </sheetData>
  <sheetProtection algorithmName="SHA-512" hashValue="rrhq7t9AWjRwB1uJMhEUbzQ/fR9QdhHFtjstFWboEK1PXG0r2oUrabATqSHbEhZmMIsk7rBZrnSzjds84Y2WNQ==" saltValue="Z0HtlSWX29iWg6uVjxvf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1297454</v>
      </c>
      <c r="S5" s="661"/>
      <c r="T5" s="661"/>
      <c r="U5" s="661"/>
      <c r="V5" s="661"/>
      <c r="W5" s="661"/>
      <c r="X5" s="661"/>
      <c r="Y5" s="689"/>
      <c r="Z5" s="702">
        <v>12.1</v>
      </c>
      <c r="AA5" s="702"/>
      <c r="AB5" s="702"/>
      <c r="AC5" s="702"/>
      <c r="AD5" s="703">
        <v>1297454</v>
      </c>
      <c r="AE5" s="703"/>
      <c r="AF5" s="703"/>
      <c r="AG5" s="703"/>
      <c r="AH5" s="703"/>
      <c r="AI5" s="703"/>
      <c r="AJ5" s="703"/>
      <c r="AK5" s="703"/>
      <c r="AL5" s="690">
        <v>24.9</v>
      </c>
      <c r="AM5" s="673"/>
      <c r="AN5" s="673"/>
      <c r="AO5" s="691"/>
      <c r="AP5" s="663" t="s">
        <v>231</v>
      </c>
      <c r="AQ5" s="664"/>
      <c r="AR5" s="664"/>
      <c r="AS5" s="664"/>
      <c r="AT5" s="664"/>
      <c r="AU5" s="664"/>
      <c r="AV5" s="664"/>
      <c r="AW5" s="664"/>
      <c r="AX5" s="664"/>
      <c r="AY5" s="664"/>
      <c r="AZ5" s="664"/>
      <c r="BA5" s="664"/>
      <c r="BB5" s="664"/>
      <c r="BC5" s="664"/>
      <c r="BD5" s="664"/>
      <c r="BE5" s="664"/>
      <c r="BF5" s="665"/>
      <c r="BG5" s="614">
        <v>1283909</v>
      </c>
      <c r="BH5" s="615"/>
      <c r="BI5" s="615"/>
      <c r="BJ5" s="615"/>
      <c r="BK5" s="615"/>
      <c r="BL5" s="615"/>
      <c r="BM5" s="615"/>
      <c r="BN5" s="616"/>
      <c r="BO5" s="650">
        <v>99</v>
      </c>
      <c r="BP5" s="650"/>
      <c r="BQ5" s="650"/>
      <c r="BR5" s="650"/>
      <c r="BS5" s="651">
        <v>16601</v>
      </c>
      <c r="BT5" s="651"/>
      <c r="BU5" s="651"/>
      <c r="BV5" s="651"/>
      <c r="BW5" s="651"/>
      <c r="BX5" s="651"/>
      <c r="BY5" s="651"/>
      <c r="BZ5" s="651"/>
      <c r="CA5" s="651"/>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11" t="s">
        <v>235</v>
      </c>
      <c r="C6" s="612"/>
      <c r="D6" s="612"/>
      <c r="E6" s="612"/>
      <c r="F6" s="612"/>
      <c r="G6" s="612"/>
      <c r="H6" s="612"/>
      <c r="I6" s="612"/>
      <c r="J6" s="612"/>
      <c r="K6" s="612"/>
      <c r="L6" s="612"/>
      <c r="M6" s="612"/>
      <c r="N6" s="612"/>
      <c r="O6" s="612"/>
      <c r="P6" s="612"/>
      <c r="Q6" s="613"/>
      <c r="R6" s="614">
        <v>110557</v>
      </c>
      <c r="S6" s="615"/>
      <c r="T6" s="615"/>
      <c r="U6" s="615"/>
      <c r="V6" s="615"/>
      <c r="W6" s="615"/>
      <c r="X6" s="615"/>
      <c r="Y6" s="616"/>
      <c r="Z6" s="650">
        <v>1</v>
      </c>
      <c r="AA6" s="650"/>
      <c r="AB6" s="650"/>
      <c r="AC6" s="650"/>
      <c r="AD6" s="651">
        <v>110557</v>
      </c>
      <c r="AE6" s="651"/>
      <c r="AF6" s="651"/>
      <c r="AG6" s="651"/>
      <c r="AH6" s="651"/>
      <c r="AI6" s="651"/>
      <c r="AJ6" s="651"/>
      <c r="AK6" s="651"/>
      <c r="AL6" s="617">
        <v>2.1</v>
      </c>
      <c r="AM6" s="618"/>
      <c r="AN6" s="618"/>
      <c r="AO6" s="652"/>
      <c r="AP6" s="611" t="s">
        <v>236</v>
      </c>
      <c r="AQ6" s="612"/>
      <c r="AR6" s="612"/>
      <c r="AS6" s="612"/>
      <c r="AT6" s="612"/>
      <c r="AU6" s="612"/>
      <c r="AV6" s="612"/>
      <c r="AW6" s="612"/>
      <c r="AX6" s="612"/>
      <c r="AY6" s="612"/>
      <c r="AZ6" s="612"/>
      <c r="BA6" s="612"/>
      <c r="BB6" s="612"/>
      <c r="BC6" s="612"/>
      <c r="BD6" s="612"/>
      <c r="BE6" s="612"/>
      <c r="BF6" s="613"/>
      <c r="BG6" s="614">
        <v>1283909</v>
      </c>
      <c r="BH6" s="615"/>
      <c r="BI6" s="615"/>
      <c r="BJ6" s="615"/>
      <c r="BK6" s="615"/>
      <c r="BL6" s="615"/>
      <c r="BM6" s="615"/>
      <c r="BN6" s="616"/>
      <c r="BO6" s="650">
        <v>99</v>
      </c>
      <c r="BP6" s="650"/>
      <c r="BQ6" s="650"/>
      <c r="BR6" s="650"/>
      <c r="BS6" s="651">
        <v>16601</v>
      </c>
      <c r="BT6" s="651"/>
      <c r="BU6" s="651"/>
      <c r="BV6" s="651"/>
      <c r="BW6" s="651"/>
      <c r="BX6" s="651"/>
      <c r="BY6" s="651"/>
      <c r="BZ6" s="651"/>
      <c r="CA6" s="651"/>
      <c r="CB6" s="682"/>
      <c r="CD6" s="663" t="s">
        <v>237</v>
      </c>
      <c r="CE6" s="664"/>
      <c r="CF6" s="664"/>
      <c r="CG6" s="664"/>
      <c r="CH6" s="664"/>
      <c r="CI6" s="664"/>
      <c r="CJ6" s="664"/>
      <c r="CK6" s="664"/>
      <c r="CL6" s="664"/>
      <c r="CM6" s="664"/>
      <c r="CN6" s="664"/>
      <c r="CO6" s="664"/>
      <c r="CP6" s="664"/>
      <c r="CQ6" s="665"/>
      <c r="CR6" s="614">
        <v>77982</v>
      </c>
      <c r="CS6" s="615"/>
      <c r="CT6" s="615"/>
      <c r="CU6" s="615"/>
      <c r="CV6" s="615"/>
      <c r="CW6" s="615"/>
      <c r="CX6" s="615"/>
      <c r="CY6" s="616"/>
      <c r="CZ6" s="690">
        <v>0.8</v>
      </c>
      <c r="DA6" s="673"/>
      <c r="DB6" s="673"/>
      <c r="DC6" s="692"/>
      <c r="DD6" s="620" t="s">
        <v>130</v>
      </c>
      <c r="DE6" s="615"/>
      <c r="DF6" s="615"/>
      <c r="DG6" s="615"/>
      <c r="DH6" s="615"/>
      <c r="DI6" s="615"/>
      <c r="DJ6" s="615"/>
      <c r="DK6" s="615"/>
      <c r="DL6" s="615"/>
      <c r="DM6" s="615"/>
      <c r="DN6" s="615"/>
      <c r="DO6" s="615"/>
      <c r="DP6" s="616"/>
      <c r="DQ6" s="620">
        <v>77982</v>
      </c>
      <c r="DR6" s="615"/>
      <c r="DS6" s="615"/>
      <c r="DT6" s="615"/>
      <c r="DU6" s="615"/>
      <c r="DV6" s="615"/>
      <c r="DW6" s="615"/>
      <c r="DX6" s="615"/>
      <c r="DY6" s="615"/>
      <c r="DZ6" s="615"/>
      <c r="EA6" s="615"/>
      <c r="EB6" s="615"/>
      <c r="EC6" s="649"/>
    </row>
    <row r="7" spans="2:143" ht="11.25" customHeight="1" x14ac:dyDescent="0.15">
      <c r="B7" s="611" t="s">
        <v>238</v>
      </c>
      <c r="C7" s="612"/>
      <c r="D7" s="612"/>
      <c r="E7" s="612"/>
      <c r="F7" s="612"/>
      <c r="G7" s="612"/>
      <c r="H7" s="612"/>
      <c r="I7" s="612"/>
      <c r="J7" s="612"/>
      <c r="K7" s="612"/>
      <c r="L7" s="612"/>
      <c r="M7" s="612"/>
      <c r="N7" s="612"/>
      <c r="O7" s="612"/>
      <c r="P7" s="612"/>
      <c r="Q7" s="613"/>
      <c r="R7" s="614">
        <v>528</v>
      </c>
      <c r="S7" s="615"/>
      <c r="T7" s="615"/>
      <c r="U7" s="615"/>
      <c r="V7" s="615"/>
      <c r="W7" s="615"/>
      <c r="X7" s="615"/>
      <c r="Y7" s="616"/>
      <c r="Z7" s="650">
        <v>0</v>
      </c>
      <c r="AA7" s="650"/>
      <c r="AB7" s="650"/>
      <c r="AC7" s="650"/>
      <c r="AD7" s="651">
        <v>528</v>
      </c>
      <c r="AE7" s="651"/>
      <c r="AF7" s="651"/>
      <c r="AG7" s="651"/>
      <c r="AH7" s="651"/>
      <c r="AI7" s="651"/>
      <c r="AJ7" s="651"/>
      <c r="AK7" s="651"/>
      <c r="AL7" s="617">
        <v>0</v>
      </c>
      <c r="AM7" s="618"/>
      <c r="AN7" s="618"/>
      <c r="AO7" s="652"/>
      <c r="AP7" s="611" t="s">
        <v>239</v>
      </c>
      <c r="AQ7" s="612"/>
      <c r="AR7" s="612"/>
      <c r="AS7" s="612"/>
      <c r="AT7" s="612"/>
      <c r="AU7" s="612"/>
      <c r="AV7" s="612"/>
      <c r="AW7" s="612"/>
      <c r="AX7" s="612"/>
      <c r="AY7" s="612"/>
      <c r="AZ7" s="612"/>
      <c r="BA7" s="612"/>
      <c r="BB7" s="612"/>
      <c r="BC7" s="612"/>
      <c r="BD7" s="612"/>
      <c r="BE7" s="612"/>
      <c r="BF7" s="613"/>
      <c r="BG7" s="614">
        <v>527328</v>
      </c>
      <c r="BH7" s="615"/>
      <c r="BI7" s="615"/>
      <c r="BJ7" s="615"/>
      <c r="BK7" s="615"/>
      <c r="BL7" s="615"/>
      <c r="BM7" s="615"/>
      <c r="BN7" s="616"/>
      <c r="BO7" s="650">
        <v>40.6</v>
      </c>
      <c r="BP7" s="650"/>
      <c r="BQ7" s="650"/>
      <c r="BR7" s="650"/>
      <c r="BS7" s="651">
        <v>16601</v>
      </c>
      <c r="BT7" s="651"/>
      <c r="BU7" s="651"/>
      <c r="BV7" s="651"/>
      <c r="BW7" s="651"/>
      <c r="BX7" s="651"/>
      <c r="BY7" s="651"/>
      <c r="BZ7" s="651"/>
      <c r="CA7" s="651"/>
      <c r="CB7" s="682"/>
      <c r="CD7" s="611" t="s">
        <v>240</v>
      </c>
      <c r="CE7" s="612"/>
      <c r="CF7" s="612"/>
      <c r="CG7" s="612"/>
      <c r="CH7" s="612"/>
      <c r="CI7" s="612"/>
      <c r="CJ7" s="612"/>
      <c r="CK7" s="612"/>
      <c r="CL7" s="612"/>
      <c r="CM7" s="612"/>
      <c r="CN7" s="612"/>
      <c r="CO7" s="612"/>
      <c r="CP7" s="612"/>
      <c r="CQ7" s="613"/>
      <c r="CR7" s="614">
        <v>1845749</v>
      </c>
      <c r="CS7" s="615"/>
      <c r="CT7" s="615"/>
      <c r="CU7" s="615"/>
      <c r="CV7" s="615"/>
      <c r="CW7" s="615"/>
      <c r="CX7" s="615"/>
      <c r="CY7" s="616"/>
      <c r="CZ7" s="650">
        <v>18.3</v>
      </c>
      <c r="DA7" s="650"/>
      <c r="DB7" s="650"/>
      <c r="DC7" s="650"/>
      <c r="DD7" s="620">
        <v>182533</v>
      </c>
      <c r="DE7" s="615"/>
      <c r="DF7" s="615"/>
      <c r="DG7" s="615"/>
      <c r="DH7" s="615"/>
      <c r="DI7" s="615"/>
      <c r="DJ7" s="615"/>
      <c r="DK7" s="615"/>
      <c r="DL7" s="615"/>
      <c r="DM7" s="615"/>
      <c r="DN7" s="615"/>
      <c r="DO7" s="615"/>
      <c r="DP7" s="616"/>
      <c r="DQ7" s="620">
        <v>1526879</v>
      </c>
      <c r="DR7" s="615"/>
      <c r="DS7" s="615"/>
      <c r="DT7" s="615"/>
      <c r="DU7" s="615"/>
      <c r="DV7" s="615"/>
      <c r="DW7" s="615"/>
      <c r="DX7" s="615"/>
      <c r="DY7" s="615"/>
      <c r="DZ7" s="615"/>
      <c r="EA7" s="615"/>
      <c r="EB7" s="615"/>
      <c r="EC7" s="649"/>
    </row>
    <row r="8" spans="2:143" ht="11.25" customHeight="1" x14ac:dyDescent="0.15">
      <c r="B8" s="611" t="s">
        <v>241</v>
      </c>
      <c r="C8" s="612"/>
      <c r="D8" s="612"/>
      <c r="E8" s="612"/>
      <c r="F8" s="612"/>
      <c r="G8" s="612"/>
      <c r="H8" s="612"/>
      <c r="I8" s="612"/>
      <c r="J8" s="612"/>
      <c r="K8" s="612"/>
      <c r="L8" s="612"/>
      <c r="M8" s="612"/>
      <c r="N8" s="612"/>
      <c r="O8" s="612"/>
      <c r="P8" s="612"/>
      <c r="Q8" s="613"/>
      <c r="R8" s="614">
        <v>8503</v>
      </c>
      <c r="S8" s="615"/>
      <c r="T8" s="615"/>
      <c r="U8" s="615"/>
      <c r="V8" s="615"/>
      <c r="W8" s="615"/>
      <c r="X8" s="615"/>
      <c r="Y8" s="616"/>
      <c r="Z8" s="650">
        <v>0.1</v>
      </c>
      <c r="AA8" s="650"/>
      <c r="AB8" s="650"/>
      <c r="AC8" s="650"/>
      <c r="AD8" s="651">
        <v>8503</v>
      </c>
      <c r="AE8" s="651"/>
      <c r="AF8" s="651"/>
      <c r="AG8" s="651"/>
      <c r="AH8" s="651"/>
      <c r="AI8" s="651"/>
      <c r="AJ8" s="651"/>
      <c r="AK8" s="651"/>
      <c r="AL8" s="617">
        <v>0.2</v>
      </c>
      <c r="AM8" s="618"/>
      <c r="AN8" s="618"/>
      <c r="AO8" s="652"/>
      <c r="AP8" s="611" t="s">
        <v>242</v>
      </c>
      <c r="AQ8" s="612"/>
      <c r="AR8" s="612"/>
      <c r="AS8" s="612"/>
      <c r="AT8" s="612"/>
      <c r="AU8" s="612"/>
      <c r="AV8" s="612"/>
      <c r="AW8" s="612"/>
      <c r="AX8" s="612"/>
      <c r="AY8" s="612"/>
      <c r="AZ8" s="612"/>
      <c r="BA8" s="612"/>
      <c r="BB8" s="612"/>
      <c r="BC8" s="612"/>
      <c r="BD8" s="612"/>
      <c r="BE8" s="612"/>
      <c r="BF8" s="613"/>
      <c r="BG8" s="614">
        <v>19101</v>
      </c>
      <c r="BH8" s="615"/>
      <c r="BI8" s="615"/>
      <c r="BJ8" s="615"/>
      <c r="BK8" s="615"/>
      <c r="BL8" s="615"/>
      <c r="BM8" s="615"/>
      <c r="BN8" s="616"/>
      <c r="BO8" s="650">
        <v>1.5</v>
      </c>
      <c r="BP8" s="650"/>
      <c r="BQ8" s="650"/>
      <c r="BR8" s="650"/>
      <c r="BS8" s="651" t="s">
        <v>130</v>
      </c>
      <c r="BT8" s="651"/>
      <c r="BU8" s="651"/>
      <c r="BV8" s="651"/>
      <c r="BW8" s="651"/>
      <c r="BX8" s="651"/>
      <c r="BY8" s="651"/>
      <c r="BZ8" s="651"/>
      <c r="CA8" s="651"/>
      <c r="CB8" s="682"/>
      <c r="CD8" s="611" t="s">
        <v>243</v>
      </c>
      <c r="CE8" s="612"/>
      <c r="CF8" s="612"/>
      <c r="CG8" s="612"/>
      <c r="CH8" s="612"/>
      <c r="CI8" s="612"/>
      <c r="CJ8" s="612"/>
      <c r="CK8" s="612"/>
      <c r="CL8" s="612"/>
      <c r="CM8" s="612"/>
      <c r="CN8" s="612"/>
      <c r="CO8" s="612"/>
      <c r="CP8" s="612"/>
      <c r="CQ8" s="613"/>
      <c r="CR8" s="614">
        <v>1894535</v>
      </c>
      <c r="CS8" s="615"/>
      <c r="CT8" s="615"/>
      <c r="CU8" s="615"/>
      <c r="CV8" s="615"/>
      <c r="CW8" s="615"/>
      <c r="CX8" s="615"/>
      <c r="CY8" s="616"/>
      <c r="CZ8" s="650">
        <v>18.8</v>
      </c>
      <c r="DA8" s="650"/>
      <c r="DB8" s="650"/>
      <c r="DC8" s="650"/>
      <c r="DD8" s="620">
        <v>36121</v>
      </c>
      <c r="DE8" s="615"/>
      <c r="DF8" s="615"/>
      <c r="DG8" s="615"/>
      <c r="DH8" s="615"/>
      <c r="DI8" s="615"/>
      <c r="DJ8" s="615"/>
      <c r="DK8" s="615"/>
      <c r="DL8" s="615"/>
      <c r="DM8" s="615"/>
      <c r="DN8" s="615"/>
      <c r="DO8" s="615"/>
      <c r="DP8" s="616"/>
      <c r="DQ8" s="620">
        <v>1163817</v>
      </c>
      <c r="DR8" s="615"/>
      <c r="DS8" s="615"/>
      <c r="DT8" s="615"/>
      <c r="DU8" s="615"/>
      <c r="DV8" s="615"/>
      <c r="DW8" s="615"/>
      <c r="DX8" s="615"/>
      <c r="DY8" s="615"/>
      <c r="DZ8" s="615"/>
      <c r="EA8" s="615"/>
      <c r="EB8" s="615"/>
      <c r="EC8" s="649"/>
    </row>
    <row r="9" spans="2:143" ht="11.25" customHeight="1" x14ac:dyDescent="0.15">
      <c r="B9" s="611" t="s">
        <v>244</v>
      </c>
      <c r="C9" s="612"/>
      <c r="D9" s="612"/>
      <c r="E9" s="612"/>
      <c r="F9" s="612"/>
      <c r="G9" s="612"/>
      <c r="H9" s="612"/>
      <c r="I9" s="612"/>
      <c r="J9" s="612"/>
      <c r="K9" s="612"/>
      <c r="L9" s="612"/>
      <c r="M9" s="612"/>
      <c r="N9" s="612"/>
      <c r="O9" s="612"/>
      <c r="P9" s="612"/>
      <c r="Q9" s="613"/>
      <c r="R9" s="614">
        <v>7384</v>
      </c>
      <c r="S9" s="615"/>
      <c r="T9" s="615"/>
      <c r="U9" s="615"/>
      <c r="V9" s="615"/>
      <c r="W9" s="615"/>
      <c r="X9" s="615"/>
      <c r="Y9" s="616"/>
      <c r="Z9" s="650">
        <v>0.1</v>
      </c>
      <c r="AA9" s="650"/>
      <c r="AB9" s="650"/>
      <c r="AC9" s="650"/>
      <c r="AD9" s="651">
        <v>7384</v>
      </c>
      <c r="AE9" s="651"/>
      <c r="AF9" s="651"/>
      <c r="AG9" s="651"/>
      <c r="AH9" s="651"/>
      <c r="AI9" s="651"/>
      <c r="AJ9" s="651"/>
      <c r="AK9" s="651"/>
      <c r="AL9" s="617">
        <v>0.1</v>
      </c>
      <c r="AM9" s="618"/>
      <c r="AN9" s="618"/>
      <c r="AO9" s="652"/>
      <c r="AP9" s="611" t="s">
        <v>245</v>
      </c>
      <c r="AQ9" s="612"/>
      <c r="AR9" s="612"/>
      <c r="AS9" s="612"/>
      <c r="AT9" s="612"/>
      <c r="AU9" s="612"/>
      <c r="AV9" s="612"/>
      <c r="AW9" s="612"/>
      <c r="AX9" s="612"/>
      <c r="AY9" s="612"/>
      <c r="AZ9" s="612"/>
      <c r="BA9" s="612"/>
      <c r="BB9" s="612"/>
      <c r="BC9" s="612"/>
      <c r="BD9" s="612"/>
      <c r="BE9" s="612"/>
      <c r="BF9" s="613"/>
      <c r="BG9" s="614">
        <v>437859</v>
      </c>
      <c r="BH9" s="615"/>
      <c r="BI9" s="615"/>
      <c r="BJ9" s="615"/>
      <c r="BK9" s="615"/>
      <c r="BL9" s="615"/>
      <c r="BM9" s="615"/>
      <c r="BN9" s="616"/>
      <c r="BO9" s="650">
        <v>33.700000000000003</v>
      </c>
      <c r="BP9" s="650"/>
      <c r="BQ9" s="650"/>
      <c r="BR9" s="650"/>
      <c r="BS9" s="651" t="s">
        <v>246</v>
      </c>
      <c r="BT9" s="651"/>
      <c r="BU9" s="651"/>
      <c r="BV9" s="651"/>
      <c r="BW9" s="651"/>
      <c r="BX9" s="651"/>
      <c r="BY9" s="651"/>
      <c r="BZ9" s="651"/>
      <c r="CA9" s="651"/>
      <c r="CB9" s="682"/>
      <c r="CD9" s="611" t="s">
        <v>247</v>
      </c>
      <c r="CE9" s="612"/>
      <c r="CF9" s="612"/>
      <c r="CG9" s="612"/>
      <c r="CH9" s="612"/>
      <c r="CI9" s="612"/>
      <c r="CJ9" s="612"/>
      <c r="CK9" s="612"/>
      <c r="CL9" s="612"/>
      <c r="CM9" s="612"/>
      <c r="CN9" s="612"/>
      <c r="CO9" s="612"/>
      <c r="CP9" s="612"/>
      <c r="CQ9" s="613"/>
      <c r="CR9" s="614">
        <v>891222</v>
      </c>
      <c r="CS9" s="615"/>
      <c r="CT9" s="615"/>
      <c r="CU9" s="615"/>
      <c r="CV9" s="615"/>
      <c r="CW9" s="615"/>
      <c r="CX9" s="615"/>
      <c r="CY9" s="616"/>
      <c r="CZ9" s="650">
        <v>8.9</v>
      </c>
      <c r="DA9" s="650"/>
      <c r="DB9" s="650"/>
      <c r="DC9" s="650"/>
      <c r="DD9" s="620">
        <v>20752</v>
      </c>
      <c r="DE9" s="615"/>
      <c r="DF9" s="615"/>
      <c r="DG9" s="615"/>
      <c r="DH9" s="615"/>
      <c r="DI9" s="615"/>
      <c r="DJ9" s="615"/>
      <c r="DK9" s="615"/>
      <c r="DL9" s="615"/>
      <c r="DM9" s="615"/>
      <c r="DN9" s="615"/>
      <c r="DO9" s="615"/>
      <c r="DP9" s="616"/>
      <c r="DQ9" s="620">
        <v>674790</v>
      </c>
      <c r="DR9" s="615"/>
      <c r="DS9" s="615"/>
      <c r="DT9" s="615"/>
      <c r="DU9" s="615"/>
      <c r="DV9" s="615"/>
      <c r="DW9" s="615"/>
      <c r="DX9" s="615"/>
      <c r="DY9" s="615"/>
      <c r="DZ9" s="615"/>
      <c r="EA9" s="615"/>
      <c r="EB9" s="615"/>
      <c r="EC9" s="649"/>
    </row>
    <row r="10" spans="2:143" ht="11.25" customHeight="1" x14ac:dyDescent="0.15">
      <c r="B10" s="611" t="s">
        <v>248</v>
      </c>
      <c r="C10" s="612"/>
      <c r="D10" s="612"/>
      <c r="E10" s="612"/>
      <c r="F10" s="612"/>
      <c r="G10" s="612"/>
      <c r="H10" s="612"/>
      <c r="I10" s="612"/>
      <c r="J10" s="612"/>
      <c r="K10" s="612"/>
      <c r="L10" s="612"/>
      <c r="M10" s="612"/>
      <c r="N10" s="612"/>
      <c r="O10" s="612"/>
      <c r="P10" s="612"/>
      <c r="Q10" s="613"/>
      <c r="R10" s="614" t="s">
        <v>246</v>
      </c>
      <c r="S10" s="615"/>
      <c r="T10" s="615"/>
      <c r="U10" s="615"/>
      <c r="V10" s="615"/>
      <c r="W10" s="615"/>
      <c r="X10" s="615"/>
      <c r="Y10" s="616"/>
      <c r="Z10" s="650" t="s">
        <v>130</v>
      </c>
      <c r="AA10" s="650"/>
      <c r="AB10" s="650"/>
      <c r="AC10" s="650"/>
      <c r="AD10" s="651" t="s">
        <v>130</v>
      </c>
      <c r="AE10" s="651"/>
      <c r="AF10" s="651"/>
      <c r="AG10" s="651"/>
      <c r="AH10" s="651"/>
      <c r="AI10" s="651"/>
      <c r="AJ10" s="651"/>
      <c r="AK10" s="651"/>
      <c r="AL10" s="617" t="s">
        <v>130</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26905</v>
      </c>
      <c r="BH10" s="615"/>
      <c r="BI10" s="615"/>
      <c r="BJ10" s="615"/>
      <c r="BK10" s="615"/>
      <c r="BL10" s="615"/>
      <c r="BM10" s="615"/>
      <c r="BN10" s="616"/>
      <c r="BO10" s="650">
        <v>2.1</v>
      </c>
      <c r="BP10" s="650"/>
      <c r="BQ10" s="650"/>
      <c r="BR10" s="650"/>
      <c r="BS10" s="651">
        <v>4214</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v>15000</v>
      </c>
      <c r="CS10" s="615"/>
      <c r="CT10" s="615"/>
      <c r="CU10" s="615"/>
      <c r="CV10" s="615"/>
      <c r="CW10" s="615"/>
      <c r="CX10" s="615"/>
      <c r="CY10" s="616"/>
      <c r="CZ10" s="650">
        <v>0.1</v>
      </c>
      <c r="DA10" s="650"/>
      <c r="DB10" s="650"/>
      <c r="DC10" s="650"/>
      <c r="DD10" s="620" t="s">
        <v>246</v>
      </c>
      <c r="DE10" s="615"/>
      <c r="DF10" s="615"/>
      <c r="DG10" s="615"/>
      <c r="DH10" s="615"/>
      <c r="DI10" s="615"/>
      <c r="DJ10" s="615"/>
      <c r="DK10" s="615"/>
      <c r="DL10" s="615"/>
      <c r="DM10" s="615"/>
      <c r="DN10" s="615"/>
      <c r="DO10" s="615"/>
      <c r="DP10" s="616"/>
      <c r="DQ10" s="620" t="s">
        <v>130</v>
      </c>
      <c r="DR10" s="615"/>
      <c r="DS10" s="615"/>
      <c r="DT10" s="615"/>
      <c r="DU10" s="615"/>
      <c r="DV10" s="615"/>
      <c r="DW10" s="615"/>
      <c r="DX10" s="615"/>
      <c r="DY10" s="615"/>
      <c r="DZ10" s="615"/>
      <c r="EA10" s="615"/>
      <c r="EB10" s="615"/>
      <c r="EC10" s="649"/>
    </row>
    <row r="11" spans="2:143" ht="11.25" customHeight="1" x14ac:dyDescent="0.15">
      <c r="B11" s="611" t="s">
        <v>251</v>
      </c>
      <c r="C11" s="612"/>
      <c r="D11" s="612"/>
      <c r="E11" s="612"/>
      <c r="F11" s="612"/>
      <c r="G11" s="612"/>
      <c r="H11" s="612"/>
      <c r="I11" s="612"/>
      <c r="J11" s="612"/>
      <c r="K11" s="612"/>
      <c r="L11" s="612"/>
      <c r="M11" s="612"/>
      <c r="N11" s="612"/>
      <c r="O11" s="612"/>
      <c r="P11" s="612"/>
      <c r="Q11" s="613"/>
      <c r="R11" s="614">
        <v>227956</v>
      </c>
      <c r="S11" s="615"/>
      <c r="T11" s="615"/>
      <c r="U11" s="615"/>
      <c r="V11" s="615"/>
      <c r="W11" s="615"/>
      <c r="X11" s="615"/>
      <c r="Y11" s="616"/>
      <c r="Z11" s="617">
        <v>2.1</v>
      </c>
      <c r="AA11" s="618"/>
      <c r="AB11" s="618"/>
      <c r="AC11" s="619"/>
      <c r="AD11" s="620">
        <v>227956</v>
      </c>
      <c r="AE11" s="615"/>
      <c r="AF11" s="615"/>
      <c r="AG11" s="615"/>
      <c r="AH11" s="615"/>
      <c r="AI11" s="615"/>
      <c r="AJ11" s="615"/>
      <c r="AK11" s="616"/>
      <c r="AL11" s="617">
        <v>4.4000000000000004</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43463</v>
      </c>
      <c r="BH11" s="615"/>
      <c r="BI11" s="615"/>
      <c r="BJ11" s="615"/>
      <c r="BK11" s="615"/>
      <c r="BL11" s="615"/>
      <c r="BM11" s="615"/>
      <c r="BN11" s="616"/>
      <c r="BO11" s="650">
        <v>3.3</v>
      </c>
      <c r="BP11" s="650"/>
      <c r="BQ11" s="650"/>
      <c r="BR11" s="650"/>
      <c r="BS11" s="651">
        <v>12387</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951193</v>
      </c>
      <c r="CS11" s="615"/>
      <c r="CT11" s="615"/>
      <c r="CU11" s="615"/>
      <c r="CV11" s="615"/>
      <c r="CW11" s="615"/>
      <c r="CX11" s="615"/>
      <c r="CY11" s="616"/>
      <c r="CZ11" s="650">
        <v>9.4</v>
      </c>
      <c r="DA11" s="650"/>
      <c r="DB11" s="650"/>
      <c r="DC11" s="650"/>
      <c r="DD11" s="620">
        <v>394609</v>
      </c>
      <c r="DE11" s="615"/>
      <c r="DF11" s="615"/>
      <c r="DG11" s="615"/>
      <c r="DH11" s="615"/>
      <c r="DI11" s="615"/>
      <c r="DJ11" s="615"/>
      <c r="DK11" s="615"/>
      <c r="DL11" s="615"/>
      <c r="DM11" s="615"/>
      <c r="DN11" s="615"/>
      <c r="DO11" s="615"/>
      <c r="DP11" s="616"/>
      <c r="DQ11" s="620">
        <v>505168</v>
      </c>
      <c r="DR11" s="615"/>
      <c r="DS11" s="615"/>
      <c r="DT11" s="615"/>
      <c r="DU11" s="615"/>
      <c r="DV11" s="615"/>
      <c r="DW11" s="615"/>
      <c r="DX11" s="615"/>
      <c r="DY11" s="615"/>
      <c r="DZ11" s="615"/>
      <c r="EA11" s="615"/>
      <c r="EB11" s="615"/>
      <c r="EC11" s="649"/>
    </row>
    <row r="12" spans="2:143" ht="11.25" customHeight="1" x14ac:dyDescent="0.15">
      <c r="B12" s="611" t="s">
        <v>254</v>
      </c>
      <c r="C12" s="612"/>
      <c r="D12" s="612"/>
      <c r="E12" s="612"/>
      <c r="F12" s="612"/>
      <c r="G12" s="612"/>
      <c r="H12" s="612"/>
      <c r="I12" s="612"/>
      <c r="J12" s="612"/>
      <c r="K12" s="612"/>
      <c r="L12" s="612"/>
      <c r="M12" s="612"/>
      <c r="N12" s="612"/>
      <c r="O12" s="612"/>
      <c r="P12" s="612"/>
      <c r="Q12" s="613"/>
      <c r="R12" s="614" t="s">
        <v>130</v>
      </c>
      <c r="S12" s="615"/>
      <c r="T12" s="615"/>
      <c r="U12" s="615"/>
      <c r="V12" s="615"/>
      <c r="W12" s="615"/>
      <c r="X12" s="615"/>
      <c r="Y12" s="616"/>
      <c r="Z12" s="650" t="s">
        <v>130</v>
      </c>
      <c r="AA12" s="650"/>
      <c r="AB12" s="650"/>
      <c r="AC12" s="650"/>
      <c r="AD12" s="651" t="s">
        <v>130</v>
      </c>
      <c r="AE12" s="651"/>
      <c r="AF12" s="651"/>
      <c r="AG12" s="651"/>
      <c r="AH12" s="651"/>
      <c r="AI12" s="651"/>
      <c r="AJ12" s="651"/>
      <c r="AK12" s="651"/>
      <c r="AL12" s="617" t="s">
        <v>246</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645631</v>
      </c>
      <c r="BH12" s="615"/>
      <c r="BI12" s="615"/>
      <c r="BJ12" s="615"/>
      <c r="BK12" s="615"/>
      <c r="BL12" s="615"/>
      <c r="BM12" s="615"/>
      <c r="BN12" s="616"/>
      <c r="BO12" s="650">
        <v>49.8</v>
      </c>
      <c r="BP12" s="650"/>
      <c r="BQ12" s="650"/>
      <c r="BR12" s="650"/>
      <c r="BS12" s="651" t="s">
        <v>130</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736512</v>
      </c>
      <c r="CS12" s="615"/>
      <c r="CT12" s="615"/>
      <c r="CU12" s="615"/>
      <c r="CV12" s="615"/>
      <c r="CW12" s="615"/>
      <c r="CX12" s="615"/>
      <c r="CY12" s="616"/>
      <c r="CZ12" s="650">
        <v>7.3</v>
      </c>
      <c r="DA12" s="650"/>
      <c r="DB12" s="650"/>
      <c r="DC12" s="650"/>
      <c r="DD12" s="620">
        <v>164241</v>
      </c>
      <c r="DE12" s="615"/>
      <c r="DF12" s="615"/>
      <c r="DG12" s="615"/>
      <c r="DH12" s="615"/>
      <c r="DI12" s="615"/>
      <c r="DJ12" s="615"/>
      <c r="DK12" s="615"/>
      <c r="DL12" s="615"/>
      <c r="DM12" s="615"/>
      <c r="DN12" s="615"/>
      <c r="DO12" s="615"/>
      <c r="DP12" s="616"/>
      <c r="DQ12" s="620">
        <v>617846</v>
      </c>
      <c r="DR12" s="615"/>
      <c r="DS12" s="615"/>
      <c r="DT12" s="615"/>
      <c r="DU12" s="615"/>
      <c r="DV12" s="615"/>
      <c r="DW12" s="615"/>
      <c r="DX12" s="615"/>
      <c r="DY12" s="615"/>
      <c r="DZ12" s="615"/>
      <c r="EA12" s="615"/>
      <c r="EB12" s="615"/>
      <c r="EC12" s="649"/>
    </row>
    <row r="13" spans="2:143" ht="11.25" customHeight="1" x14ac:dyDescent="0.15">
      <c r="B13" s="611" t="s">
        <v>257</v>
      </c>
      <c r="C13" s="612"/>
      <c r="D13" s="612"/>
      <c r="E13" s="612"/>
      <c r="F13" s="612"/>
      <c r="G13" s="612"/>
      <c r="H13" s="612"/>
      <c r="I13" s="612"/>
      <c r="J13" s="612"/>
      <c r="K13" s="612"/>
      <c r="L13" s="612"/>
      <c r="M13" s="612"/>
      <c r="N13" s="612"/>
      <c r="O13" s="612"/>
      <c r="P13" s="612"/>
      <c r="Q13" s="613"/>
      <c r="R13" s="614" t="s">
        <v>130</v>
      </c>
      <c r="S13" s="615"/>
      <c r="T13" s="615"/>
      <c r="U13" s="615"/>
      <c r="V13" s="615"/>
      <c r="W13" s="615"/>
      <c r="X13" s="615"/>
      <c r="Y13" s="616"/>
      <c r="Z13" s="650" t="s">
        <v>246</v>
      </c>
      <c r="AA13" s="650"/>
      <c r="AB13" s="650"/>
      <c r="AC13" s="650"/>
      <c r="AD13" s="651" t="s">
        <v>130</v>
      </c>
      <c r="AE13" s="651"/>
      <c r="AF13" s="651"/>
      <c r="AG13" s="651"/>
      <c r="AH13" s="651"/>
      <c r="AI13" s="651"/>
      <c r="AJ13" s="651"/>
      <c r="AK13" s="651"/>
      <c r="AL13" s="617" t="s">
        <v>130</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542406</v>
      </c>
      <c r="BH13" s="615"/>
      <c r="BI13" s="615"/>
      <c r="BJ13" s="615"/>
      <c r="BK13" s="615"/>
      <c r="BL13" s="615"/>
      <c r="BM13" s="615"/>
      <c r="BN13" s="616"/>
      <c r="BO13" s="650">
        <v>41.8</v>
      </c>
      <c r="BP13" s="650"/>
      <c r="BQ13" s="650"/>
      <c r="BR13" s="650"/>
      <c r="BS13" s="651" t="s">
        <v>130</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908935</v>
      </c>
      <c r="CS13" s="615"/>
      <c r="CT13" s="615"/>
      <c r="CU13" s="615"/>
      <c r="CV13" s="615"/>
      <c r="CW13" s="615"/>
      <c r="CX13" s="615"/>
      <c r="CY13" s="616"/>
      <c r="CZ13" s="650">
        <v>9</v>
      </c>
      <c r="DA13" s="650"/>
      <c r="DB13" s="650"/>
      <c r="DC13" s="650"/>
      <c r="DD13" s="620">
        <v>478304</v>
      </c>
      <c r="DE13" s="615"/>
      <c r="DF13" s="615"/>
      <c r="DG13" s="615"/>
      <c r="DH13" s="615"/>
      <c r="DI13" s="615"/>
      <c r="DJ13" s="615"/>
      <c r="DK13" s="615"/>
      <c r="DL13" s="615"/>
      <c r="DM13" s="615"/>
      <c r="DN13" s="615"/>
      <c r="DO13" s="615"/>
      <c r="DP13" s="616"/>
      <c r="DQ13" s="620">
        <v>431955</v>
      </c>
      <c r="DR13" s="615"/>
      <c r="DS13" s="615"/>
      <c r="DT13" s="615"/>
      <c r="DU13" s="615"/>
      <c r="DV13" s="615"/>
      <c r="DW13" s="615"/>
      <c r="DX13" s="615"/>
      <c r="DY13" s="615"/>
      <c r="DZ13" s="615"/>
      <c r="EA13" s="615"/>
      <c r="EB13" s="615"/>
      <c r="EC13" s="649"/>
    </row>
    <row r="14" spans="2:143" ht="11.25" customHeight="1" x14ac:dyDescent="0.15">
      <c r="B14" s="611" t="s">
        <v>260</v>
      </c>
      <c r="C14" s="612"/>
      <c r="D14" s="612"/>
      <c r="E14" s="612"/>
      <c r="F14" s="612"/>
      <c r="G14" s="612"/>
      <c r="H14" s="612"/>
      <c r="I14" s="612"/>
      <c r="J14" s="612"/>
      <c r="K14" s="612"/>
      <c r="L14" s="612"/>
      <c r="M14" s="612"/>
      <c r="N14" s="612"/>
      <c r="O14" s="612"/>
      <c r="P14" s="612"/>
      <c r="Q14" s="613"/>
      <c r="R14" s="614">
        <v>83</v>
      </c>
      <c r="S14" s="615"/>
      <c r="T14" s="615"/>
      <c r="U14" s="615"/>
      <c r="V14" s="615"/>
      <c r="W14" s="615"/>
      <c r="X14" s="615"/>
      <c r="Y14" s="616"/>
      <c r="Z14" s="650">
        <v>0</v>
      </c>
      <c r="AA14" s="650"/>
      <c r="AB14" s="650"/>
      <c r="AC14" s="650"/>
      <c r="AD14" s="651">
        <v>83</v>
      </c>
      <c r="AE14" s="651"/>
      <c r="AF14" s="651"/>
      <c r="AG14" s="651"/>
      <c r="AH14" s="651"/>
      <c r="AI14" s="651"/>
      <c r="AJ14" s="651"/>
      <c r="AK14" s="651"/>
      <c r="AL14" s="617">
        <v>0</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41471</v>
      </c>
      <c r="BH14" s="615"/>
      <c r="BI14" s="615"/>
      <c r="BJ14" s="615"/>
      <c r="BK14" s="615"/>
      <c r="BL14" s="615"/>
      <c r="BM14" s="615"/>
      <c r="BN14" s="616"/>
      <c r="BO14" s="650">
        <v>3.2</v>
      </c>
      <c r="BP14" s="650"/>
      <c r="BQ14" s="650"/>
      <c r="BR14" s="650"/>
      <c r="BS14" s="651" t="s">
        <v>130</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345629</v>
      </c>
      <c r="CS14" s="615"/>
      <c r="CT14" s="615"/>
      <c r="CU14" s="615"/>
      <c r="CV14" s="615"/>
      <c r="CW14" s="615"/>
      <c r="CX14" s="615"/>
      <c r="CY14" s="616"/>
      <c r="CZ14" s="650">
        <v>3.4</v>
      </c>
      <c r="DA14" s="650"/>
      <c r="DB14" s="650"/>
      <c r="DC14" s="650"/>
      <c r="DD14" s="620" t="s">
        <v>130</v>
      </c>
      <c r="DE14" s="615"/>
      <c r="DF14" s="615"/>
      <c r="DG14" s="615"/>
      <c r="DH14" s="615"/>
      <c r="DI14" s="615"/>
      <c r="DJ14" s="615"/>
      <c r="DK14" s="615"/>
      <c r="DL14" s="615"/>
      <c r="DM14" s="615"/>
      <c r="DN14" s="615"/>
      <c r="DO14" s="615"/>
      <c r="DP14" s="616"/>
      <c r="DQ14" s="620">
        <v>345629</v>
      </c>
      <c r="DR14" s="615"/>
      <c r="DS14" s="615"/>
      <c r="DT14" s="615"/>
      <c r="DU14" s="615"/>
      <c r="DV14" s="615"/>
      <c r="DW14" s="615"/>
      <c r="DX14" s="615"/>
      <c r="DY14" s="615"/>
      <c r="DZ14" s="615"/>
      <c r="EA14" s="615"/>
      <c r="EB14" s="615"/>
      <c r="EC14" s="649"/>
    </row>
    <row r="15" spans="2:143" ht="11.25" customHeight="1" x14ac:dyDescent="0.15">
      <c r="B15" s="611" t="s">
        <v>263</v>
      </c>
      <c r="C15" s="612"/>
      <c r="D15" s="612"/>
      <c r="E15" s="612"/>
      <c r="F15" s="612"/>
      <c r="G15" s="612"/>
      <c r="H15" s="612"/>
      <c r="I15" s="612"/>
      <c r="J15" s="612"/>
      <c r="K15" s="612"/>
      <c r="L15" s="612"/>
      <c r="M15" s="612"/>
      <c r="N15" s="612"/>
      <c r="O15" s="612"/>
      <c r="P15" s="612"/>
      <c r="Q15" s="613"/>
      <c r="R15" s="614" t="s">
        <v>130</v>
      </c>
      <c r="S15" s="615"/>
      <c r="T15" s="615"/>
      <c r="U15" s="615"/>
      <c r="V15" s="615"/>
      <c r="W15" s="615"/>
      <c r="X15" s="615"/>
      <c r="Y15" s="616"/>
      <c r="Z15" s="650" t="s">
        <v>246</v>
      </c>
      <c r="AA15" s="650"/>
      <c r="AB15" s="650"/>
      <c r="AC15" s="650"/>
      <c r="AD15" s="651" t="s">
        <v>130</v>
      </c>
      <c r="AE15" s="651"/>
      <c r="AF15" s="651"/>
      <c r="AG15" s="651"/>
      <c r="AH15" s="651"/>
      <c r="AI15" s="651"/>
      <c r="AJ15" s="651"/>
      <c r="AK15" s="651"/>
      <c r="AL15" s="617" t="s">
        <v>246</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69123</v>
      </c>
      <c r="BH15" s="615"/>
      <c r="BI15" s="615"/>
      <c r="BJ15" s="615"/>
      <c r="BK15" s="615"/>
      <c r="BL15" s="615"/>
      <c r="BM15" s="615"/>
      <c r="BN15" s="616"/>
      <c r="BO15" s="650">
        <v>5.3</v>
      </c>
      <c r="BP15" s="650"/>
      <c r="BQ15" s="650"/>
      <c r="BR15" s="650"/>
      <c r="BS15" s="651" t="s">
        <v>130</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937585</v>
      </c>
      <c r="CS15" s="615"/>
      <c r="CT15" s="615"/>
      <c r="CU15" s="615"/>
      <c r="CV15" s="615"/>
      <c r="CW15" s="615"/>
      <c r="CX15" s="615"/>
      <c r="CY15" s="616"/>
      <c r="CZ15" s="650">
        <v>9.3000000000000007</v>
      </c>
      <c r="DA15" s="650"/>
      <c r="DB15" s="650"/>
      <c r="DC15" s="650"/>
      <c r="DD15" s="620">
        <v>166746</v>
      </c>
      <c r="DE15" s="615"/>
      <c r="DF15" s="615"/>
      <c r="DG15" s="615"/>
      <c r="DH15" s="615"/>
      <c r="DI15" s="615"/>
      <c r="DJ15" s="615"/>
      <c r="DK15" s="615"/>
      <c r="DL15" s="615"/>
      <c r="DM15" s="615"/>
      <c r="DN15" s="615"/>
      <c r="DO15" s="615"/>
      <c r="DP15" s="616"/>
      <c r="DQ15" s="620">
        <v>765255</v>
      </c>
      <c r="DR15" s="615"/>
      <c r="DS15" s="615"/>
      <c r="DT15" s="615"/>
      <c r="DU15" s="615"/>
      <c r="DV15" s="615"/>
      <c r="DW15" s="615"/>
      <c r="DX15" s="615"/>
      <c r="DY15" s="615"/>
      <c r="DZ15" s="615"/>
      <c r="EA15" s="615"/>
      <c r="EB15" s="615"/>
      <c r="EC15" s="649"/>
    </row>
    <row r="16" spans="2:143" ht="11.25" customHeight="1" x14ac:dyDescent="0.15">
      <c r="B16" s="611" t="s">
        <v>266</v>
      </c>
      <c r="C16" s="612"/>
      <c r="D16" s="612"/>
      <c r="E16" s="612"/>
      <c r="F16" s="612"/>
      <c r="G16" s="612"/>
      <c r="H16" s="612"/>
      <c r="I16" s="612"/>
      <c r="J16" s="612"/>
      <c r="K16" s="612"/>
      <c r="L16" s="612"/>
      <c r="M16" s="612"/>
      <c r="N16" s="612"/>
      <c r="O16" s="612"/>
      <c r="P16" s="612"/>
      <c r="Q16" s="613"/>
      <c r="R16" s="614">
        <v>8504</v>
      </c>
      <c r="S16" s="615"/>
      <c r="T16" s="615"/>
      <c r="U16" s="615"/>
      <c r="V16" s="615"/>
      <c r="W16" s="615"/>
      <c r="X16" s="615"/>
      <c r="Y16" s="616"/>
      <c r="Z16" s="650">
        <v>0.1</v>
      </c>
      <c r="AA16" s="650"/>
      <c r="AB16" s="650"/>
      <c r="AC16" s="650"/>
      <c r="AD16" s="651">
        <v>8504</v>
      </c>
      <c r="AE16" s="651"/>
      <c r="AF16" s="651"/>
      <c r="AG16" s="651"/>
      <c r="AH16" s="651"/>
      <c r="AI16" s="651"/>
      <c r="AJ16" s="651"/>
      <c r="AK16" s="651"/>
      <c r="AL16" s="617">
        <v>0.2</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v>356</v>
      </c>
      <c r="BH16" s="615"/>
      <c r="BI16" s="615"/>
      <c r="BJ16" s="615"/>
      <c r="BK16" s="615"/>
      <c r="BL16" s="615"/>
      <c r="BM16" s="615"/>
      <c r="BN16" s="616"/>
      <c r="BO16" s="650">
        <v>0</v>
      </c>
      <c r="BP16" s="650"/>
      <c r="BQ16" s="650"/>
      <c r="BR16" s="650"/>
      <c r="BS16" s="651" t="s">
        <v>246</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v>812325</v>
      </c>
      <c r="CS16" s="615"/>
      <c r="CT16" s="615"/>
      <c r="CU16" s="615"/>
      <c r="CV16" s="615"/>
      <c r="CW16" s="615"/>
      <c r="CX16" s="615"/>
      <c r="CY16" s="616"/>
      <c r="CZ16" s="650">
        <v>8.1</v>
      </c>
      <c r="DA16" s="650"/>
      <c r="DB16" s="650"/>
      <c r="DC16" s="650"/>
      <c r="DD16" s="620" t="s">
        <v>246</v>
      </c>
      <c r="DE16" s="615"/>
      <c r="DF16" s="615"/>
      <c r="DG16" s="615"/>
      <c r="DH16" s="615"/>
      <c r="DI16" s="615"/>
      <c r="DJ16" s="615"/>
      <c r="DK16" s="615"/>
      <c r="DL16" s="615"/>
      <c r="DM16" s="615"/>
      <c r="DN16" s="615"/>
      <c r="DO16" s="615"/>
      <c r="DP16" s="616"/>
      <c r="DQ16" s="620">
        <v>350187</v>
      </c>
      <c r="DR16" s="615"/>
      <c r="DS16" s="615"/>
      <c r="DT16" s="615"/>
      <c r="DU16" s="615"/>
      <c r="DV16" s="615"/>
      <c r="DW16" s="615"/>
      <c r="DX16" s="615"/>
      <c r="DY16" s="615"/>
      <c r="DZ16" s="615"/>
      <c r="EA16" s="615"/>
      <c r="EB16" s="615"/>
      <c r="EC16" s="649"/>
    </row>
    <row r="17" spans="2:133" ht="11.25" customHeight="1" x14ac:dyDescent="0.15">
      <c r="B17" s="611" t="s">
        <v>269</v>
      </c>
      <c r="C17" s="612"/>
      <c r="D17" s="612"/>
      <c r="E17" s="612"/>
      <c r="F17" s="612"/>
      <c r="G17" s="612"/>
      <c r="H17" s="612"/>
      <c r="I17" s="612"/>
      <c r="J17" s="612"/>
      <c r="K17" s="612"/>
      <c r="L17" s="612"/>
      <c r="M17" s="612"/>
      <c r="N17" s="612"/>
      <c r="O17" s="612"/>
      <c r="P17" s="612"/>
      <c r="Q17" s="613"/>
      <c r="R17" s="614">
        <v>18093</v>
      </c>
      <c r="S17" s="615"/>
      <c r="T17" s="615"/>
      <c r="U17" s="615"/>
      <c r="V17" s="615"/>
      <c r="W17" s="615"/>
      <c r="X17" s="615"/>
      <c r="Y17" s="616"/>
      <c r="Z17" s="650">
        <v>0.2</v>
      </c>
      <c r="AA17" s="650"/>
      <c r="AB17" s="650"/>
      <c r="AC17" s="650"/>
      <c r="AD17" s="651">
        <v>18093</v>
      </c>
      <c r="AE17" s="651"/>
      <c r="AF17" s="651"/>
      <c r="AG17" s="651"/>
      <c r="AH17" s="651"/>
      <c r="AI17" s="651"/>
      <c r="AJ17" s="651"/>
      <c r="AK17" s="651"/>
      <c r="AL17" s="617">
        <v>0.3</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246</v>
      </c>
      <c r="BH17" s="615"/>
      <c r="BI17" s="615"/>
      <c r="BJ17" s="615"/>
      <c r="BK17" s="615"/>
      <c r="BL17" s="615"/>
      <c r="BM17" s="615"/>
      <c r="BN17" s="616"/>
      <c r="BO17" s="650" t="s">
        <v>246</v>
      </c>
      <c r="BP17" s="650"/>
      <c r="BQ17" s="650"/>
      <c r="BR17" s="650"/>
      <c r="BS17" s="651" t="s">
        <v>246</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651860</v>
      </c>
      <c r="CS17" s="615"/>
      <c r="CT17" s="615"/>
      <c r="CU17" s="615"/>
      <c r="CV17" s="615"/>
      <c r="CW17" s="615"/>
      <c r="CX17" s="615"/>
      <c r="CY17" s="616"/>
      <c r="CZ17" s="650">
        <v>6.5</v>
      </c>
      <c r="DA17" s="650"/>
      <c r="DB17" s="650"/>
      <c r="DC17" s="650"/>
      <c r="DD17" s="620" t="s">
        <v>130</v>
      </c>
      <c r="DE17" s="615"/>
      <c r="DF17" s="615"/>
      <c r="DG17" s="615"/>
      <c r="DH17" s="615"/>
      <c r="DI17" s="615"/>
      <c r="DJ17" s="615"/>
      <c r="DK17" s="615"/>
      <c r="DL17" s="615"/>
      <c r="DM17" s="615"/>
      <c r="DN17" s="615"/>
      <c r="DO17" s="615"/>
      <c r="DP17" s="616"/>
      <c r="DQ17" s="620">
        <v>640044</v>
      </c>
      <c r="DR17" s="615"/>
      <c r="DS17" s="615"/>
      <c r="DT17" s="615"/>
      <c r="DU17" s="615"/>
      <c r="DV17" s="615"/>
      <c r="DW17" s="615"/>
      <c r="DX17" s="615"/>
      <c r="DY17" s="615"/>
      <c r="DZ17" s="615"/>
      <c r="EA17" s="615"/>
      <c r="EB17" s="615"/>
      <c r="EC17" s="649"/>
    </row>
    <row r="18" spans="2:133" ht="11.25" customHeight="1" x14ac:dyDescent="0.15">
      <c r="B18" s="611" t="s">
        <v>272</v>
      </c>
      <c r="C18" s="612"/>
      <c r="D18" s="612"/>
      <c r="E18" s="612"/>
      <c r="F18" s="612"/>
      <c r="G18" s="612"/>
      <c r="H18" s="612"/>
      <c r="I18" s="612"/>
      <c r="J18" s="612"/>
      <c r="K18" s="612"/>
      <c r="L18" s="612"/>
      <c r="M18" s="612"/>
      <c r="N18" s="612"/>
      <c r="O18" s="612"/>
      <c r="P18" s="612"/>
      <c r="Q18" s="613"/>
      <c r="R18" s="614">
        <v>5008</v>
      </c>
      <c r="S18" s="615"/>
      <c r="T18" s="615"/>
      <c r="U18" s="615"/>
      <c r="V18" s="615"/>
      <c r="W18" s="615"/>
      <c r="X18" s="615"/>
      <c r="Y18" s="616"/>
      <c r="Z18" s="650">
        <v>0</v>
      </c>
      <c r="AA18" s="650"/>
      <c r="AB18" s="650"/>
      <c r="AC18" s="650"/>
      <c r="AD18" s="651">
        <v>5008</v>
      </c>
      <c r="AE18" s="651"/>
      <c r="AF18" s="651"/>
      <c r="AG18" s="651"/>
      <c r="AH18" s="651"/>
      <c r="AI18" s="651"/>
      <c r="AJ18" s="651"/>
      <c r="AK18" s="651"/>
      <c r="AL18" s="617">
        <v>0.1</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130</v>
      </c>
      <c r="BH18" s="615"/>
      <c r="BI18" s="615"/>
      <c r="BJ18" s="615"/>
      <c r="BK18" s="615"/>
      <c r="BL18" s="615"/>
      <c r="BM18" s="615"/>
      <c r="BN18" s="616"/>
      <c r="BO18" s="650" t="s">
        <v>130</v>
      </c>
      <c r="BP18" s="650"/>
      <c r="BQ18" s="650"/>
      <c r="BR18" s="650"/>
      <c r="BS18" s="651" t="s">
        <v>130</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246</v>
      </c>
      <c r="CS18" s="615"/>
      <c r="CT18" s="615"/>
      <c r="CU18" s="615"/>
      <c r="CV18" s="615"/>
      <c r="CW18" s="615"/>
      <c r="CX18" s="615"/>
      <c r="CY18" s="616"/>
      <c r="CZ18" s="650" t="s">
        <v>130</v>
      </c>
      <c r="DA18" s="650"/>
      <c r="DB18" s="650"/>
      <c r="DC18" s="650"/>
      <c r="DD18" s="620" t="s">
        <v>130</v>
      </c>
      <c r="DE18" s="615"/>
      <c r="DF18" s="615"/>
      <c r="DG18" s="615"/>
      <c r="DH18" s="615"/>
      <c r="DI18" s="615"/>
      <c r="DJ18" s="615"/>
      <c r="DK18" s="615"/>
      <c r="DL18" s="615"/>
      <c r="DM18" s="615"/>
      <c r="DN18" s="615"/>
      <c r="DO18" s="615"/>
      <c r="DP18" s="616"/>
      <c r="DQ18" s="620" t="s">
        <v>130</v>
      </c>
      <c r="DR18" s="615"/>
      <c r="DS18" s="615"/>
      <c r="DT18" s="615"/>
      <c r="DU18" s="615"/>
      <c r="DV18" s="615"/>
      <c r="DW18" s="615"/>
      <c r="DX18" s="615"/>
      <c r="DY18" s="615"/>
      <c r="DZ18" s="615"/>
      <c r="EA18" s="615"/>
      <c r="EB18" s="615"/>
      <c r="EC18" s="649"/>
    </row>
    <row r="19" spans="2:133" ht="11.25" customHeight="1" x14ac:dyDescent="0.15">
      <c r="B19" s="611" t="s">
        <v>275</v>
      </c>
      <c r="C19" s="612"/>
      <c r="D19" s="612"/>
      <c r="E19" s="612"/>
      <c r="F19" s="612"/>
      <c r="G19" s="612"/>
      <c r="H19" s="612"/>
      <c r="I19" s="612"/>
      <c r="J19" s="612"/>
      <c r="K19" s="612"/>
      <c r="L19" s="612"/>
      <c r="M19" s="612"/>
      <c r="N19" s="612"/>
      <c r="O19" s="612"/>
      <c r="P19" s="612"/>
      <c r="Q19" s="613"/>
      <c r="R19" s="614">
        <v>4711</v>
      </c>
      <c r="S19" s="615"/>
      <c r="T19" s="615"/>
      <c r="U19" s="615"/>
      <c r="V19" s="615"/>
      <c r="W19" s="615"/>
      <c r="X19" s="615"/>
      <c r="Y19" s="616"/>
      <c r="Z19" s="650">
        <v>0</v>
      </c>
      <c r="AA19" s="650"/>
      <c r="AB19" s="650"/>
      <c r="AC19" s="650"/>
      <c r="AD19" s="651">
        <v>4711</v>
      </c>
      <c r="AE19" s="651"/>
      <c r="AF19" s="651"/>
      <c r="AG19" s="651"/>
      <c r="AH19" s="651"/>
      <c r="AI19" s="651"/>
      <c r="AJ19" s="651"/>
      <c r="AK19" s="651"/>
      <c r="AL19" s="617">
        <v>0.1</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13545</v>
      </c>
      <c r="BH19" s="615"/>
      <c r="BI19" s="615"/>
      <c r="BJ19" s="615"/>
      <c r="BK19" s="615"/>
      <c r="BL19" s="615"/>
      <c r="BM19" s="615"/>
      <c r="BN19" s="616"/>
      <c r="BO19" s="650">
        <v>1</v>
      </c>
      <c r="BP19" s="650"/>
      <c r="BQ19" s="650"/>
      <c r="BR19" s="650"/>
      <c r="BS19" s="651" t="s">
        <v>246</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130</v>
      </c>
      <c r="CS19" s="615"/>
      <c r="CT19" s="615"/>
      <c r="CU19" s="615"/>
      <c r="CV19" s="615"/>
      <c r="CW19" s="615"/>
      <c r="CX19" s="615"/>
      <c r="CY19" s="616"/>
      <c r="CZ19" s="650" t="s">
        <v>130</v>
      </c>
      <c r="DA19" s="650"/>
      <c r="DB19" s="650"/>
      <c r="DC19" s="650"/>
      <c r="DD19" s="620" t="s">
        <v>130</v>
      </c>
      <c r="DE19" s="615"/>
      <c r="DF19" s="615"/>
      <c r="DG19" s="615"/>
      <c r="DH19" s="615"/>
      <c r="DI19" s="615"/>
      <c r="DJ19" s="615"/>
      <c r="DK19" s="615"/>
      <c r="DL19" s="615"/>
      <c r="DM19" s="615"/>
      <c r="DN19" s="615"/>
      <c r="DO19" s="615"/>
      <c r="DP19" s="616"/>
      <c r="DQ19" s="620" t="s">
        <v>246</v>
      </c>
      <c r="DR19" s="615"/>
      <c r="DS19" s="615"/>
      <c r="DT19" s="615"/>
      <c r="DU19" s="615"/>
      <c r="DV19" s="615"/>
      <c r="DW19" s="615"/>
      <c r="DX19" s="615"/>
      <c r="DY19" s="615"/>
      <c r="DZ19" s="615"/>
      <c r="EA19" s="615"/>
      <c r="EB19" s="615"/>
      <c r="EC19" s="649"/>
    </row>
    <row r="20" spans="2:133" ht="11.25" customHeight="1" x14ac:dyDescent="0.15">
      <c r="B20" s="683" t="s">
        <v>278</v>
      </c>
      <c r="C20" s="684"/>
      <c r="D20" s="684"/>
      <c r="E20" s="684"/>
      <c r="F20" s="684"/>
      <c r="G20" s="684"/>
      <c r="H20" s="684"/>
      <c r="I20" s="684"/>
      <c r="J20" s="684"/>
      <c r="K20" s="684"/>
      <c r="L20" s="684"/>
      <c r="M20" s="684"/>
      <c r="N20" s="684"/>
      <c r="O20" s="684"/>
      <c r="P20" s="684"/>
      <c r="Q20" s="685"/>
      <c r="R20" s="614">
        <v>297</v>
      </c>
      <c r="S20" s="615"/>
      <c r="T20" s="615"/>
      <c r="U20" s="615"/>
      <c r="V20" s="615"/>
      <c r="W20" s="615"/>
      <c r="X20" s="615"/>
      <c r="Y20" s="616"/>
      <c r="Z20" s="650">
        <v>0</v>
      </c>
      <c r="AA20" s="650"/>
      <c r="AB20" s="650"/>
      <c r="AC20" s="650"/>
      <c r="AD20" s="651">
        <v>297</v>
      </c>
      <c r="AE20" s="651"/>
      <c r="AF20" s="651"/>
      <c r="AG20" s="651"/>
      <c r="AH20" s="651"/>
      <c r="AI20" s="651"/>
      <c r="AJ20" s="651"/>
      <c r="AK20" s="651"/>
      <c r="AL20" s="617">
        <v>0</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13545</v>
      </c>
      <c r="BH20" s="615"/>
      <c r="BI20" s="615"/>
      <c r="BJ20" s="615"/>
      <c r="BK20" s="615"/>
      <c r="BL20" s="615"/>
      <c r="BM20" s="615"/>
      <c r="BN20" s="616"/>
      <c r="BO20" s="650">
        <v>1</v>
      </c>
      <c r="BP20" s="650"/>
      <c r="BQ20" s="650"/>
      <c r="BR20" s="650"/>
      <c r="BS20" s="651" t="s">
        <v>246</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10068527</v>
      </c>
      <c r="CS20" s="615"/>
      <c r="CT20" s="615"/>
      <c r="CU20" s="615"/>
      <c r="CV20" s="615"/>
      <c r="CW20" s="615"/>
      <c r="CX20" s="615"/>
      <c r="CY20" s="616"/>
      <c r="CZ20" s="650">
        <v>100</v>
      </c>
      <c r="DA20" s="650"/>
      <c r="DB20" s="650"/>
      <c r="DC20" s="650"/>
      <c r="DD20" s="620">
        <v>1443306</v>
      </c>
      <c r="DE20" s="615"/>
      <c r="DF20" s="615"/>
      <c r="DG20" s="615"/>
      <c r="DH20" s="615"/>
      <c r="DI20" s="615"/>
      <c r="DJ20" s="615"/>
      <c r="DK20" s="615"/>
      <c r="DL20" s="615"/>
      <c r="DM20" s="615"/>
      <c r="DN20" s="615"/>
      <c r="DO20" s="615"/>
      <c r="DP20" s="616"/>
      <c r="DQ20" s="620">
        <v>7099552</v>
      </c>
      <c r="DR20" s="615"/>
      <c r="DS20" s="615"/>
      <c r="DT20" s="615"/>
      <c r="DU20" s="615"/>
      <c r="DV20" s="615"/>
      <c r="DW20" s="615"/>
      <c r="DX20" s="615"/>
      <c r="DY20" s="615"/>
      <c r="DZ20" s="615"/>
      <c r="EA20" s="615"/>
      <c r="EB20" s="615"/>
      <c r="EC20" s="649"/>
    </row>
    <row r="21" spans="2:133" ht="11.25" customHeight="1" x14ac:dyDescent="0.15">
      <c r="B21" s="611" t="s">
        <v>281</v>
      </c>
      <c r="C21" s="612"/>
      <c r="D21" s="612"/>
      <c r="E21" s="612"/>
      <c r="F21" s="612"/>
      <c r="G21" s="612"/>
      <c r="H21" s="612"/>
      <c r="I21" s="612"/>
      <c r="J21" s="612"/>
      <c r="K21" s="612"/>
      <c r="L21" s="612"/>
      <c r="M21" s="612"/>
      <c r="N21" s="612"/>
      <c r="O21" s="612"/>
      <c r="P21" s="612"/>
      <c r="Q21" s="613"/>
      <c r="R21" s="614">
        <v>4587529</v>
      </c>
      <c r="S21" s="615"/>
      <c r="T21" s="615"/>
      <c r="U21" s="615"/>
      <c r="V21" s="615"/>
      <c r="W21" s="615"/>
      <c r="X21" s="615"/>
      <c r="Y21" s="616"/>
      <c r="Z21" s="650">
        <v>42.6</v>
      </c>
      <c r="AA21" s="650"/>
      <c r="AB21" s="650"/>
      <c r="AC21" s="650"/>
      <c r="AD21" s="651">
        <v>3459645</v>
      </c>
      <c r="AE21" s="651"/>
      <c r="AF21" s="651"/>
      <c r="AG21" s="651"/>
      <c r="AH21" s="651"/>
      <c r="AI21" s="651"/>
      <c r="AJ21" s="651"/>
      <c r="AK21" s="651"/>
      <c r="AL21" s="617">
        <v>66.3</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v>13545</v>
      </c>
      <c r="BH21" s="615"/>
      <c r="BI21" s="615"/>
      <c r="BJ21" s="615"/>
      <c r="BK21" s="615"/>
      <c r="BL21" s="615"/>
      <c r="BM21" s="615"/>
      <c r="BN21" s="616"/>
      <c r="BO21" s="650">
        <v>1</v>
      </c>
      <c r="BP21" s="650"/>
      <c r="BQ21" s="650"/>
      <c r="BR21" s="650"/>
      <c r="BS21" s="651" t="s">
        <v>130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283</v>
      </c>
      <c r="C22" s="612"/>
      <c r="D22" s="612"/>
      <c r="E22" s="612"/>
      <c r="F22" s="612"/>
      <c r="G22" s="612"/>
      <c r="H22" s="612"/>
      <c r="I22" s="612"/>
      <c r="J22" s="612"/>
      <c r="K22" s="612"/>
      <c r="L22" s="612"/>
      <c r="M22" s="612"/>
      <c r="N22" s="612"/>
      <c r="O22" s="612"/>
      <c r="P22" s="612"/>
      <c r="Q22" s="613"/>
      <c r="R22" s="614">
        <v>3459645</v>
      </c>
      <c r="S22" s="615"/>
      <c r="T22" s="615"/>
      <c r="U22" s="615"/>
      <c r="V22" s="615"/>
      <c r="W22" s="615"/>
      <c r="X22" s="615"/>
      <c r="Y22" s="616"/>
      <c r="Z22" s="650">
        <v>32.1</v>
      </c>
      <c r="AA22" s="650"/>
      <c r="AB22" s="650"/>
      <c r="AC22" s="650"/>
      <c r="AD22" s="651">
        <v>3459645</v>
      </c>
      <c r="AE22" s="651"/>
      <c r="AF22" s="651"/>
      <c r="AG22" s="651"/>
      <c r="AH22" s="651"/>
      <c r="AI22" s="651"/>
      <c r="AJ22" s="651"/>
      <c r="AK22" s="651"/>
      <c r="AL22" s="617">
        <v>66.3</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130</v>
      </c>
      <c r="BH22" s="615"/>
      <c r="BI22" s="615"/>
      <c r="BJ22" s="615"/>
      <c r="BK22" s="615"/>
      <c r="BL22" s="615"/>
      <c r="BM22" s="615"/>
      <c r="BN22" s="616"/>
      <c r="BO22" s="650" t="s">
        <v>130</v>
      </c>
      <c r="BP22" s="650"/>
      <c r="BQ22" s="650"/>
      <c r="BR22" s="650"/>
      <c r="BS22" s="651" t="s">
        <v>130</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286</v>
      </c>
      <c r="C23" s="612"/>
      <c r="D23" s="612"/>
      <c r="E23" s="612"/>
      <c r="F23" s="612"/>
      <c r="G23" s="612"/>
      <c r="H23" s="612"/>
      <c r="I23" s="612"/>
      <c r="J23" s="612"/>
      <c r="K23" s="612"/>
      <c r="L23" s="612"/>
      <c r="M23" s="612"/>
      <c r="N23" s="612"/>
      <c r="O23" s="612"/>
      <c r="P23" s="612"/>
      <c r="Q23" s="613"/>
      <c r="R23" s="614">
        <v>1127884</v>
      </c>
      <c r="S23" s="615"/>
      <c r="T23" s="615"/>
      <c r="U23" s="615"/>
      <c r="V23" s="615"/>
      <c r="W23" s="615"/>
      <c r="X23" s="615"/>
      <c r="Y23" s="616"/>
      <c r="Z23" s="650">
        <v>10.5</v>
      </c>
      <c r="AA23" s="650"/>
      <c r="AB23" s="650"/>
      <c r="AC23" s="650"/>
      <c r="AD23" s="651" t="s">
        <v>130</v>
      </c>
      <c r="AE23" s="651"/>
      <c r="AF23" s="651"/>
      <c r="AG23" s="651"/>
      <c r="AH23" s="651"/>
      <c r="AI23" s="651"/>
      <c r="AJ23" s="651"/>
      <c r="AK23" s="651"/>
      <c r="AL23" s="617" t="s">
        <v>246</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t="s">
        <v>130</v>
      </c>
      <c r="BH23" s="615"/>
      <c r="BI23" s="615"/>
      <c r="BJ23" s="615"/>
      <c r="BK23" s="615"/>
      <c r="BL23" s="615"/>
      <c r="BM23" s="615"/>
      <c r="BN23" s="616"/>
      <c r="BO23" s="650" t="s">
        <v>246</v>
      </c>
      <c r="BP23" s="650"/>
      <c r="BQ23" s="650"/>
      <c r="BR23" s="650"/>
      <c r="BS23" s="651" t="s">
        <v>130</v>
      </c>
      <c r="BT23" s="651"/>
      <c r="BU23" s="651"/>
      <c r="BV23" s="651"/>
      <c r="BW23" s="651"/>
      <c r="BX23" s="651"/>
      <c r="BY23" s="651"/>
      <c r="BZ23" s="651"/>
      <c r="CA23" s="651"/>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11" t="s">
        <v>293</v>
      </c>
      <c r="C24" s="612"/>
      <c r="D24" s="612"/>
      <c r="E24" s="612"/>
      <c r="F24" s="612"/>
      <c r="G24" s="612"/>
      <c r="H24" s="612"/>
      <c r="I24" s="612"/>
      <c r="J24" s="612"/>
      <c r="K24" s="612"/>
      <c r="L24" s="612"/>
      <c r="M24" s="612"/>
      <c r="N24" s="612"/>
      <c r="O24" s="612"/>
      <c r="P24" s="612"/>
      <c r="Q24" s="613"/>
      <c r="R24" s="614" t="s">
        <v>130</v>
      </c>
      <c r="S24" s="615"/>
      <c r="T24" s="615"/>
      <c r="U24" s="615"/>
      <c r="V24" s="615"/>
      <c r="W24" s="615"/>
      <c r="X24" s="615"/>
      <c r="Y24" s="616"/>
      <c r="Z24" s="650" t="s">
        <v>246</v>
      </c>
      <c r="AA24" s="650"/>
      <c r="AB24" s="650"/>
      <c r="AC24" s="650"/>
      <c r="AD24" s="651" t="s">
        <v>130</v>
      </c>
      <c r="AE24" s="651"/>
      <c r="AF24" s="651"/>
      <c r="AG24" s="651"/>
      <c r="AH24" s="651"/>
      <c r="AI24" s="651"/>
      <c r="AJ24" s="651"/>
      <c r="AK24" s="651"/>
      <c r="AL24" s="617" t="s">
        <v>130</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130</v>
      </c>
      <c r="BH24" s="615"/>
      <c r="BI24" s="615"/>
      <c r="BJ24" s="615"/>
      <c r="BK24" s="615"/>
      <c r="BL24" s="615"/>
      <c r="BM24" s="615"/>
      <c r="BN24" s="616"/>
      <c r="BO24" s="650" t="s">
        <v>246</v>
      </c>
      <c r="BP24" s="650"/>
      <c r="BQ24" s="650"/>
      <c r="BR24" s="650"/>
      <c r="BS24" s="651" t="s">
        <v>130</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2847320</v>
      </c>
      <c r="CS24" s="661"/>
      <c r="CT24" s="661"/>
      <c r="CU24" s="661"/>
      <c r="CV24" s="661"/>
      <c r="CW24" s="661"/>
      <c r="CX24" s="661"/>
      <c r="CY24" s="689"/>
      <c r="CZ24" s="690">
        <v>28.3</v>
      </c>
      <c r="DA24" s="673"/>
      <c r="DB24" s="673"/>
      <c r="DC24" s="692"/>
      <c r="DD24" s="688">
        <v>2183334</v>
      </c>
      <c r="DE24" s="661"/>
      <c r="DF24" s="661"/>
      <c r="DG24" s="661"/>
      <c r="DH24" s="661"/>
      <c r="DI24" s="661"/>
      <c r="DJ24" s="661"/>
      <c r="DK24" s="689"/>
      <c r="DL24" s="688">
        <v>2130621</v>
      </c>
      <c r="DM24" s="661"/>
      <c r="DN24" s="661"/>
      <c r="DO24" s="661"/>
      <c r="DP24" s="661"/>
      <c r="DQ24" s="661"/>
      <c r="DR24" s="661"/>
      <c r="DS24" s="661"/>
      <c r="DT24" s="661"/>
      <c r="DU24" s="661"/>
      <c r="DV24" s="689"/>
      <c r="DW24" s="690">
        <v>40.799999999999997</v>
      </c>
      <c r="DX24" s="673"/>
      <c r="DY24" s="673"/>
      <c r="DZ24" s="673"/>
      <c r="EA24" s="673"/>
      <c r="EB24" s="673"/>
      <c r="EC24" s="691"/>
    </row>
    <row r="25" spans="2:133" ht="11.25" customHeight="1" x14ac:dyDescent="0.15">
      <c r="B25" s="611" t="s">
        <v>296</v>
      </c>
      <c r="C25" s="612"/>
      <c r="D25" s="612"/>
      <c r="E25" s="612"/>
      <c r="F25" s="612"/>
      <c r="G25" s="612"/>
      <c r="H25" s="612"/>
      <c r="I25" s="612"/>
      <c r="J25" s="612"/>
      <c r="K25" s="612"/>
      <c r="L25" s="612"/>
      <c r="M25" s="612"/>
      <c r="N25" s="612"/>
      <c r="O25" s="612"/>
      <c r="P25" s="612"/>
      <c r="Q25" s="613"/>
      <c r="R25" s="614">
        <v>6271599</v>
      </c>
      <c r="S25" s="615"/>
      <c r="T25" s="615"/>
      <c r="U25" s="615"/>
      <c r="V25" s="615"/>
      <c r="W25" s="615"/>
      <c r="X25" s="615"/>
      <c r="Y25" s="616"/>
      <c r="Z25" s="650">
        <v>58.3</v>
      </c>
      <c r="AA25" s="650"/>
      <c r="AB25" s="650"/>
      <c r="AC25" s="650"/>
      <c r="AD25" s="651">
        <v>5143715</v>
      </c>
      <c r="AE25" s="651"/>
      <c r="AF25" s="651"/>
      <c r="AG25" s="651"/>
      <c r="AH25" s="651"/>
      <c r="AI25" s="651"/>
      <c r="AJ25" s="651"/>
      <c r="AK25" s="651"/>
      <c r="AL25" s="617">
        <v>98.6</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130</v>
      </c>
      <c r="BH25" s="615"/>
      <c r="BI25" s="615"/>
      <c r="BJ25" s="615"/>
      <c r="BK25" s="615"/>
      <c r="BL25" s="615"/>
      <c r="BM25" s="615"/>
      <c r="BN25" s="616"/>
      <c r="BO25" s="650" t="s">
        <v>246</v>
      </c>
      <c r="BP25" s="650"/>
      <c r="BQ25" s="650"/>
      <c r="BR25" s="650"/>
      <c r="BS25" s="651" t="s">
        <v>246</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1396107</v>
      </c>
      <c r="CS25" s="623"/>
      <c r="CT25" s="623"/>
      <c r="CU25" s="623"/>
      <c r="CV25" s="623"/>
      <c r="CW25" s="623"/>
      <c r="CX25" s="623"/>
      <c r="CY25" s="624"/>
      <c r="CZ25" s="617">
        <v>13.9</v>
      </c>
      <c r="DA25" s="625"/>
      <c r="DB25" s="625"/>
      <c r="DC25" s="626"/>
      <c r="DD25" s="620">
        <v>1252660</v>
      </c>
      <c r="DE25" s="623"/>
      <c r="DF25" s="623"/>
      <c r="DG25" s="623"/>
      <c r="DH25" s="623"/>
      <c r="DI25" s="623"/>
      <c r="DJ25" s="623"/>
      <c r="DK25" s="624"/>
      <c r="DL25" s="620">
        <v>1219669</v>
      </c>
      <c r="DM25" s="623"/>
      <c r="DN25" s="623"/>
      <c r="DO25" s="623"/>
      <c r="DP25" s="623"/>
      <c r="DQ25" s="623"/>
      <c r="DR25" s="623"/>
      <c r="DS25" s="623"/>
      <c r="DT25" s="623"/>
      <c r="DU25" s="623"/>
      <c r="DV25" s="624"/>
      <c r="DW25" s="617">
        <v>23.4</v>
      </c>
      <c r="DX25" s="625"/>
      <c r="DY25" s="625"/>
      <c r="DZ25" s="625"/>
      <c r="EA25" s="625"/>
      <c r="EB25" s="625"/>
      <c r="EC25" s="639"/>
    </row>
    <row r="26" spans="2:133" ht="11.25" customHeight="1" x14ac:dyDescent="0.15">
      <c r="B26" s="611" t="s">
        <v>299</v>
      </c>
      <c r="C26" s="612"/>
      <c r="D26" s="612"/>
      <c r="E26" s="612"/>
      <c r="F26" s="612"/>
      <c r="G26" s="612"/>
      <c r="H26" s="612"/>
      <c r="I26" s="612"/>
      <c r="J26" s="612"/>
      <c r="K26" s="612"/>
      <c r="L26" s="612"/>
      <c r="M26" s="612"/>
      <c r="N26" s="612"/>
      <c r="O26" s="612"/>
      <c r="P26" s="612"/>
      <c r="Q26" s="613"/>
      <c r="R26" s="614">
        <v>1070</v>
      </c>
      <c r="S26" s="615"/>
      <c r="T26" s="615"/>
      <c r="U26" s="615"/>
      <c r="V26" s="615"/>
      <c r="W26" s="615"/>
      <c r="X26" s="615"/>
      <c r="Y26" s="616"/>
      <c r="Z26" s="650">
        <v>0</v>
      </c>
      <c r="AA26" s="650"/>
      <c r="AB26" s="650"/>
      <c r="AC26" s="650"/>
      <c r="AD26" s="651">
        <v>1070</v>
      </c>
      <c r="AE26" s="651"/>
      <c r="AF26" s="651"/>
      <c r="AG26" s="651"/>
      <c r="AH26" s="651"/>
      <c r="AI26" s="651"/>
      <c r="AJ26" s="651"/>
      <c r="AK26" s="651"/>
      <c r="AL26" s="617">
        <v>0</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246</v>
      </c>
      <c r="BH26" s="615"/>
      <c r="BI26" s="615"/>
      <c r="BJ26" s="615"/>
      <c r="BK26" s="615"/>
      <c r="BL26" s="615"/>
      <c r="BM26" s="615"/>
      <c r="BN26" s="616"/>
      <c r="BO26" s="650" t="s">
        <v>130</v>
      </c>
      <c r="BP26" s="650"/>
      <c r="BQ26" s="650"/>
      <c r="BR26" s="650"/>
      <c r="BS26" s="651" t="s">
        <v>130</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847992</v>
      </c>
      <c r="CS26" s="615"/>
      <c r="CT26" s="615"/>
      <c r="CU26" s="615"/>
      <c r="CV26" s="615"/>
      <c r="CW26" s="615"/>
      <c r="CX26" s="615"/>
      <c r="CY26" s="616"/>
      <c r="CZ26" s="617">
        <v>8.4</v>
      </c>
      <c r="DA26" s="625"/>
      <c r="DB26" s="625"/>
      <c r="DC26" s="626"/>
      <c r="DD26" s="620">
        <v>724368</v>
      </c>
      <c r="DE26" s="615"/>
      <c r="DF26" s="615"/>
      <c r="DG26" s="615"/>
      <c r="DH26" s="615"/>
      <c r="DI26" s="615"/>
      <c r="DJ26" s="615"/>
      <c r="DK26" s="616"/>
      <c r="DL26" s="620" t="s">
        <v>130</v>
      </c>
      <c r="DM26" s="615"/>
      <c r="DN26" s="615"/>
      <c r="DO26" s="615"/>
      <c r="DP26" s="615"/>
      <c r="DQ26" s="615"/>
      <c r="DR26" s="615"/>
      <c r="DS26" s="615"/>
      <c r="DT26" s="615"/>
      <c r="DU26" s="615"/>
      <c r="DV26" s="616"/>
      <c r="DW26" s="617" t="s">
        <v>246</v>
      </c>
      <c r="DX26" s="625"/>
      <c r="DY26" s="625"/>
      <c r="DZ26" s="625"/>
      <c r="EA26" s="625"/>
      <c r="EB26" s="625"/>
      <c r="EC26" s="639"/>
    </row>
    <row r="27" spans="2:133" ht="11.25" customHeight="1" x14ac:dyDescent="0.15">
      <c r="B27" s="611" t="s">
        <v>302</v>
      </c>
      <c r="C27" s="612"/>
      <c r="D27" s="612"/>
      <c r="E27" s="612"/>
      <c r="F27" s="612"/>
      <c r="G27" s="612"/>
      <c r="H27" s="612"/>
      <c r="I27" s="612"/>
      <c r="J27" s="612"/>
      <c r="K27" s="612"/>
      <c r="L27" s="612"/>
      <c r="M27" s="612"/>
      <c r="N27" s="612"/>
      <c r="O27" s="612"/>
      <c r="P27" s="612"/>
      <c r="Q27" s="613"/>
      <c r="R27" s="614">
        <v>35198</v>
      </c>
      <c r="S27" s="615"/>
      <c r="T27" s="615"/>
      <c r="U27" s="615"/>
      <c r="V27" s="615"/>
      <c r="W27" s="615"/>
      <c r="X27" s="615"/>
      <c r="Y27" s="616"/>
      <c r="Z27" s="650">
        <v>0.3</v>
      </c>
      <c r="AA27" s="650"/>
      <c r="AB27" s="650"/>
      <c r="AC27" s="650"/>
      <c r="AD27" s="651">
        <v>179</v>
      </c>
      <c r="AE27" s="651"/>
      <c r="AF27" s="651"/>
      <c r="AG27" s="651"/>
      <c r="AH27" s="651"/>
      <c r="AI27" s="651"/>
      <c r="AJ27" s="651"/>
      <c r="AK27" s="651"/>
      <c r="AL27" s="617">
        <v>0</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1297454</v>
      </c>
      <c r="BH27" s="615"/>
      <c r="BI27" s="615"/>
      <c r="BJ27" s="615"/>
      <c r="BK27" s="615"/>
      <c r="BL27" s="615"/>
      <c r="BM27" s="615"/>
      <c r="BN27" s="616"/>
      <c r="BO27" s="650">
        <v>100</v>
      </c>
      <c r="BP27" s="650"/>
      <c r="BQ27" s="650"/>
      <c r="BR27" s="650"/>
      <c r="BS27" s="651">
        <v>16601</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799353</v>
      </c>
      <c r="CS27" s="623"/>
      <c r="CT27" s="623"/>
      <c r="CU27" s="623"/>
      <c r="CV27" s="623"/>
      <c r="CW27" s="623"/>
      <c r="CX27" s="623"/>
      <c r="CY27" s="624"/>
      <c r="CZ27" s="617">
        <v>7.9</v>
      </c>
      <c r="DA27" s="625"/>
      <c r="DB27" s="625"/>
      <c r="DC27" s="626"/>
      <c r="DD27" s="620">
        <v>290630</v>
      </c>
      <c r="DE27" s="623"/>
      <c r="DF27" s="623"/>
      <c r="DG27" s="623"/>
      <c r="DH27" s="623"/>
      <c r="DI27" s="623"/>
      <c r="DJ27" s="623"/>
      <c r="DK27" s="624"/>
      <c r="DL27" s="620">
        <v>270908</v>
      </c>
      <c r="DM27" s="623"/>
      <c r="DN27" s="623"/>
      <c r="DO27" s="623"/>
      <c r="DP27" s="623"/>
      <c r="DQ27" s="623"/>
      <c r="DR27" s="623"/>
      <c r="DS27" s="623"/>
      <c r="DT27" s="623"/>
      <c r="DU27" s="623"/>
      <c r="DV27" s="624"/>
      <c r="DW27" s="617">
        <v>5.2</v>
      </c>
      <c r="DX27" s="625"/>
      <c r="DY27" s="625"/>
      <c r="DZ27" s="625"/>
      <c r="EA27" s="625"/>
      <c r="EB27" s="625"/>
      <c r="EC27" s="639"/>
    </row>
    <row r="28" spans="2:133" ht="11.25" customHeight="1" x14ac:dyDescent="0.15">
      <c r="B28" s="611" t="s">
        <v>305</v>
      </c>
      <c r="C28" s="612"/>
      <c r="D28" s="612"/>
      <c r="E28" s="612"/>
      <c r="F28" s="612"/>
      <c r="G28" s="612"/>
      <c r="H28" s="612"/>
      <c r="I28" s="612"/>
      <c r="J28" s="612"/>
      <c r="K28" s="612"/>
      <c r="L28" s="612"/>
      <c r="M28" s="612"/>
      <c r="N28" s="612"/>
      <c r="O28" s="612"/>
      <c r="P28" s="612"/>
      <c r="Q28" s="613"/>
      <c r="R28" s="614">
        <v>59396</v>
      </c>
      <c r="S28" s="615"/>
      <c r="T28" s="615"/>
      <c r="U28" s="615"/>
      <c r="V28" s="615"/>
      <c r="W28" s="615"/>
      <c r="X28" s="615"/>
      <c r="Y28" s="616"/>
      <c r="Z28" s="650">
        <v>0.6</v>
      </c>
      <c r="AA28" s="650"/>
      <c r="AB28" s="650"/>
      <c r="AC28" s="650"/>
      <c r="AD28" s="651">
        <v>19780</v>
      </c>
      <c r="AE28" s="651"/>
      <c r="AF28" s="651"/>
      <c r="AG28" s="651"/>
      <c r="AH28" s="651"/>
      <c r="AI28" s="651"/>
      <c r="AJ28" s="651"/>
      <c r="AK28" s="651"/>
      <c r="AL28" s="617">
        <v>0.4</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651860</v>
      </c>
      <c r="CS28" s="615"/>
      <c r="CT28" s="615"/>
      <c r="CU28" s="615"/>
      <c r="CV28" s="615"/>
      <c r="CW28" s="615"/>
      <c r="CX28" s="615"/>
      <c r="CY28" s="616"/>
      <c r="CZ28" s="617">
        <v>6.5</v>
      </c>
      <c r="DA28" s="625"/>
      <c r="DB28" s="625"/>
      <c r="DC28" s="626"/>
      <c r="DD28" s="620">
        <v>640044</v>
      </c>
      <c r="DE28" s="615"/>
      <c r="DF28" s="615"/>
      <c r="DG28" s="615"/>
      <c r="DH28" s="615"/>
      <c r="DI28" s="615"/>
      <c r="DJ28" s="615"/>
      <c r="DK28" s="616"/>
      <c r="DL28" s="620">
        <v>640044</v>
      </c>
      <c r="DM28" s="615"/>
      <c r="DN28" s="615"/>
      <c r="DO28" s="615"/>
      <c r="DP28" s="615"/>
      <c r="DQ28" s="615"/>
      <c r="DR28" s="615"/>
      <c r="DS28" s="615"/>
      <c r="DT28" s="615"/>
      <c r="DU28" s="615"/>
      <c r="DV28" s="616"/>
      <c r="DW28" s="617">
        <v>12.3</v>
      </c>
      <c r="DX28" s="625"/>
      <c r="DY28" s="625"/>
      <c r="DZ28" s="625"/>
      <c r="EA28" s="625"/>
      <c r="EB28" s="625"/>
      <c r="EC28" s="639"/>
    </row>
    <row r="29" spans="2:133" ht="11.25" customHeight="1" x14ac:dyDescent="0.15">
      <c r="B29" s="611" t="s">
        <v>307</v>
      </c>
      <c r="C29" s="612"/>
      <c r="D29" s="612"/>
      <c r="E29" s="612"/>
      <c r="F29" s="612"/>
      <c r="G29" s="612"/>
      <c r="H29" s="612"/>
      <c r="I29" s="612"/>
      <c r="J29" s="612"/>
      <c r="K29" s="612"/>
      <c r="L29" s="612"/>
      <c r="M29" s="612"/>
      <c r="N29" s="612"/>
      <c r="O29" s="612"/>
      <c r="P29" s="612"/>
      <c r="Q29" s="613"/>
      <c r="R29" s="614">
        <v>6824</v>
      </c>
      <c r="S29" s="615"/>
      <c r="T29" s="615"/>
      <c r="U29" s="615"/>
      <c r="V29" s="615"/>
      <c r="W29" s="615"/>
      <c r="X29" s="615"/>
      <c r="Y29" s="616"/>
      <c r="Z29" s="650">
        <v>0.1</v>
      </c>
      <c r="AA29" s="650"/>
      <c r="AB29" s="650"/>
      <c r="AC29" s="650"/>
      <c r="AD29" s="651">
        <v>34</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309</v>
      </c>
      <c r="CG29" s="612"/>
      <c r="CH29" s="612"/>
      <c r="CI29" s="612"/>
      <c r="CJ29" s="612"/>
      <c r="CK29" s="612"/>
      <c r="CL29" s="612"/>
      <c r="CM29" s="612"/>
      <c r="CN29" s="612"/>
      <c r="CO29" s="612"/>
      <c r="CP29" s="612"/>
      <c r="CQ29" s="613"/>
      <c r="CR29" s="614">
        <v>651860</v>
      </c>
      <c r="CS29" s="623"/>
      <c r="CT29" s="623"/>
      <c r="CU29" s="623"/>
      <c r="CV29" s="623"/>
      <c r="CW29" s="623"/>
      <c r="CX29" s="623"/>
      <c r="CY29" s="624"/>
      <c r="CZ29" s="617">
        <v>6.5</v>
      </c>
      <c r="DA29" s="625"/>
      <c r="DB29" s="625"/>
      <c r="DC29" s="626"/>
      <c r="DD29" s="620">
        <v>640044</v>
      </c>
      <c r="DE29" s="623"/>
      <c r="DF29" s="623"/>
      <c r="DG29" s="623"/>
      <c r="DH29" s="623"/>
      <c r="DI29" s="623"/>
      <c r="DJ29" s="623"/>
      <c r="DK29" s="624"/>
      <c r="DL29" s="620">
        <v>640044</v>
      </c>
      <c r="DM29" s="623"/>
      <c r="DN29" s="623"/>
      <c r="DO29" s="623"/>
      <c r="DP29" s="623"/>
      <c r="DQ29" s="623"/>
      <c r="DR29" s="623"/>
      <c r="DS29" s="623"/>
      <c r="DT29" s="623"/>
      <c r="DU29" s="623"/>
      <c r="DV29" s="624"/>
      <c r="DW29" s="617">
        <v>12.3</v>
      </c>
      <c r="DX29" s="625"/>
      <c r="DY29" s="625"/>
      <c r="DZ29" s="625"/>
      <c r="EA29" s="625"/>
      <c r="EB29" s="625"/>
      <c r="EC29" s="639"/>
    </row>
    <row r="30" spans="2:133" ht="11.25" customHeight="1" x14ac:dyDescent="0.15">
      <c r="B30" s="611" t="s">
        <v>310</v>
      </c>
      <c r="C30" s="612"/>
      <c r="D30" s="612"/>
      <c r="E30" s="612"/>
      <c r="F30" s="612"/>
      <c r="G30" s="612"/>
      <c r="H30" s="612"/>
      <c r="I30" s="612"/>
      <c r="J30" s="612"/>
      <c r="K30" s="612"/>
      <c r="L30" s="612"/>
      <c r="M30" s="612"/>
      <c r="N30" s="612"/>
      <c r="O30" s="612"/>
      <c r="P30" s="612"/>
      <c r="Q30" s="613"/>
      <c r="R30" s="614">
        <v>1132170</v>
      </c>
      <c r="S30" s="615"/>
      <c r="T30" s="615"/>
      <c r="U30" s="615"/>
      <c r="V30" s="615"/>
      <c r="W30" s="615"/>
      <c r="X30" s="615"/>
      <c r="Y30" s="616"/>
      <c r="Z30" s="650">
        <v>10.5</v>
      </c>
      <c r="AA30" s="650"/>
      <c r="AB30" s="650"/>
      <c r="AC30" s="650"/>
      <c r="AD30" s="651" t="s">
        <v>130</v>
      </c>
      <c r="AE30" s="651"/>
      <c r="AF30" s="651"/>
      <c r="AG30" s="651"/>
      <c r="AH30" s="651"/>
      <c r="AI30" s="651"/>
      <c r="AJ30" s="651"/>
      <c r="AK30" s="651"/>
      <c r="AL30" s="617" t="s">
        <v>246</v>
      </c>
      <c r="AM30" s="618"/>
      <c r="AN30" s="618"/>
      <c r="AO30" s="652"/>
      <c r="AP30" s="666" t="s">
        <v>226</v>
      </c>
      <c r="AQ30" s="667"/>
      <c r="AR30" s="667"/>
      <c r="AS30" s="667"/>
      <c r="AT30" s="667"/>
      <c r="AU30" s="667"/>
      <c r="AV30" s="667"/>
      <c r="AW30" s="667"/>
      <c r="AX30" s="667"/>
      <c r="AY30" s="667"/>
      <c r="AZ30" s="667"/>
      <c r="BA30" s="667"/>
      <c r="BB30" s="667"/>
      <c r="BC30" s="667"/>
      <c r="BD30" s="667"/>
      <c r="BE30" s="667"/>
      <c r="BF30" s="668"/>
      <c r="BG30" s="666" t="s">
        <v>311</v>
      </c>
      <c r="BH30" s="680"/>
      <c r="BI30" s="680"/>
      <c r="BJ30" s="680"/>
      <c r="BK30" s="680"/>
      <c r="BL30" s="680"/>
      <c r="BM30" s="680"/>
      <c r="BN30" s="680"/>
      <c r="BO30" s="680"/>
      <c r="BP30" s="680"/>
      <c r="BQ30" s="681"/>
      <c r="BR30" s="666" t="s">
        <v>312</v>
      </c>
      <c r="BS30" s="680"/>
      <c r="BT30" s="680"/>
      <c r="BU30" s="680"/>
      <c r="BV30" s="680"/>
      <c r="BW30" s="680"/>
      <c r="BX30" s="680"/>
      <c r="BY30" s="680"/>
      <c r="BZ30" s="680"/>
      <c r="CA30" s="680"/>
      <c r="CB30" s="681"/>
      <c r="CD30" s="629"/>
      <c r="CE30" s="630"/>
      <c r="CF30" s="611" t="s">
        <v>313</v>
      </c>
      <c r="CG30" s="612"/>
      <c r="CH30" s="612"/>
      <c r="CI30" s="612"/>
      <c r="CJ30" s="612"/>
      <c r="CK30" s="612"/>
      <c r="CL30" s="612"/>
      <c r="CM30" s="612"/>
      <c r="CN30" s="612"/>
      <c r="CO30" s="612"/>
      <c r="CP30" s="612"/>
      <c r="CQ30" s="613"/>
      <c r="CR30" s="614">
        <v>629300</v>
      </c>
      <c r="CS30" s="615"/>
      <c r="CT30" s="615"/>
      <c r="CU30" s="615"/>
      <c r="CV30" s="615"/>
      <c r="CW30" s="615"/>
      <c r="CX30" s="615"/>
      <c r="CY30" s="616"/>
      <c r="CZ30" s="617">
        <v>6.3</v>
      </c>
      <c r="DA30" s="625"/>
      <c r="DB30" s="625"/>
      <c r="DC30" s="626"/>
      <c r="DD30" s="620">
        <v>617894</v>
      </c>
      <c r="DE30" s="615"/>
      <c r="DF30" s="615"/>
      <c r="DG30" s="615"/>
      <c r="DH30" s="615"/>
      <c r="DI30" s="615"/>
      <c r="DJ30" s="615"/>
      <c r="DK30" s="616"/>
      <c r="DL30" s="620">
        <v>617894</v>
      </c>
      <c r="DM30" s="615"/>
      <c r="DN30" s="615"/>
      <c r="DO30" s="615"/>
      <c r="DP30" s="615"/>
      <c r="DQ30" s="615"/>
      <c r="DR30" s="615"/>
      <c r="DS30" s="615"/>
      <c r="DT30" s="615"/>
      <c r="DU30" s="615"/>
      <c r="DV30" s="616"/>
      <c r="DW30" s="617">
        <v>11.8</v>
      </c>
      <c r="DX30" s="625"/>
      <c r="DY30" s="625"/>
      <c r="DZ30" s="625"/>
      <c r="EA30" s="625"/>
      <c r="EB30" s="625"/>
      <c r="EC30" s="639"/>
    </row>
    <row r="31" spans="2:133" ht="11.25" customHeight="1" x14ac:dyDescent="0.15">
      <c r="B31" s="683" t="s">
        <v>314</v>
      </c>
      <c r="C31" s="684"/>
      <c r="D31" s="684"/>
      <c r="E31" s="684"/>
      <c r="F31" s="684"/>
      <c r="G31" s="684"/>
      <c r="H31" s="684"/>
      <c r="I31" s="684"/>
      <c r="J31" s="684"/>
      <c r="K31" s="684"/>
      <c r="L31" s="684"/>
      <c r="M31" s="684"/>
      <c r="N31" s="684"/>
      <c r="O31" s="684"/>
      <c r="P31" s="684"/>
      <c r="Q31" s="685"/>
      <c r="R31" s="614" t="s">
        <v>246</v>
      </c>
      <c r="S31" s="615"/>
      <c r="T31" s="615"/>
      <c r="U31" s="615"/>
      <c r="V31" s="615"/>
      <c r="W31" s="615"/>
      <c r="X31" s="615"/>
      <c r="Y31" s="616"/>
      <c r="Z31" s="650" t="s">
        <v>130</v>
      </c>
      <c r="AA31" s="650"/>
      <c r="AB31" s="650"/>
      <c r="AC31" s="650"/>
      <c r="AD31" s="651" t="s">
        <v>246</v>
      </c>
      <c r="AE31" s="651"/>
      <c r="AF31" s="651"/>
      <c r="AG31" s="651"/>
      <c r="AH31" s="651"/>
      <c r="AI31" s="651"/>
      <c r="AJ31" s="651"/>
      <c r="AK31" s="651"/>
      <c r="AL31" s="617" t="s">
        <v>246</v>
      </c>
      <c r="AM31" s="618"/>
      <c r="AN31" s="618"/>
      <c r="AO31" s="652"/>
      <c r="AP31" s="675" t="s">
        <v>315</v>
      </c>
      <c r="AQ31" s="676"/>
      <c r="AR31" s="676"/>
      <c r="AS31" s="676"/>
      <c r="AT31" s="677" t="s">
        <v>316</v>
      </c>
      <c r="AU31" s="212"/>
      <c r="AV31" s="212"/>
      <c r="AW31" s="212"/>
      <c r="AX31" s="663" t="s">
        <v>188</v>
      </c>
      <c r="AY31" s="664"/>
      <c r="AZ31" s="664"/>
      <c r="BA31" s="664"/>
      <c r="BB31" s="664"/>
      <c r="BC31" s="664"/>
      <c r="BD31" s="664"/>
      <c r="BE31" s="664"/>
      <c r="BF31" s="665"/>
      <c r="BG31" s="671">
        <v>99.4</v>
      </c>
      <c r="BH31" s="672"/>
      <c r="BI31" s="672"/>
      <c r="BJ31" s="672"/>
      <c r="BK31" s="672"/>
      <c r="BL31" s="672"/>
      <c r="BM31" s="673">
        <v>98.4</v>
      </c>
      <c r="BN31" s="672"/>
      <c r="BO31" s="672"/>
      <c r="BP31" s="672"/>
      <c r="BQ31" s="674"/>
      <c r="BR31" s="671">
        <v>99.4</v>
      </c>
      <c r="BS31" s="672"/>
      <c r="BT31" s="672"/>
      <c r="BU31" s="672"/>
      <c r="BV31" s="672"/>
      <c r="BW31" s="672"/>
      <c r="BX31" s="673">
        <v>98.4</v>
      </c>
      <c r="BY31" s="672"/>
      <c r="BZ31" s="672"/>
      <c r="CA31" s="672"/>
      <c r="CB31" s="674"/>
      <c r="CD31" s="629"/>
      <c r="CE31" s="630"/>
      <c r="CF31" s="611" t="s">
        <v>317</v>
      </c>
      <c r="CG31" s="612"/>
      <c r="CH31" s="612"/>
      <c r="CI31" s="612"/>
      <c r="CJ31" s="612"/>
      <c r="CK31" s="612"/>
      <c r="CL31" s="612"/>
      <c r="CM31" s="612"/>
      <c r="CN31" s="612"/>
      <c r="CO31" s="612"/>
      <c r="CP31" s="612"/>
      <c r="CQ31" s="613"/>
      <c r="CR31" s="614">
        <v>22560</v>
      </c>
      <c r="CS31" s="623"/>
      <c r="CT31" s="623"/>
      <c r="CU31" s="623"/>
      <c r="CV31" s="623"/>
      <c r="CW31" s="623"/>
      <c r="CX31" s="623"/>
      <c r="CY31" s="624"/>
      <c r="CZ31" s="617">
        <v>0.2</v>
      </c>
      <c r="DA31" s="625"/>
      <c r="DB31" s="625"/>
      <c r="DC31" s="626"/>
      <c r="DD31" s="620">
        <v>22150</v>
      </c>
      <c r="DE31" s="623"/>
      <c r="DF31" s="623"/>
      <c r="DG31" s="623"/>
      <c r="DH31" s="623"/>
      <c r="DI31" s="623"/>
      <c r="DJ31" s="623"/>
      <c r="DK31" s="624"/>
      <c r="DL31" s="620">
        <v>22150</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15">
      <c r="B32" s="611" t="s">
        <v>318</v>
      </c>
      <c r="C32" s="612"/>
      <c r="D32" s="612"/>
      <c r="E32" s="612"/>
      <c r="F32" s="612"/>
      <c r="G32" s="612"/>
      <c r="H32" s="612"/>
      <c r="I32" s="612"/>
      <c r="J32" s="612"/>
      <c r="K32" s="612"/>
      <c r="L32" s="612"/>
      <c r="M32" s="612"/>
      <c r="N32" s="612"/>
      <c r="O32" s="612"/>
      <c r="P32" s="612"/>
      <c r="Q32" s="613"/>
      <c r="R32" s="614">
        <v>1050530</v>
      </c>
      <c r="S32" s="615"/>
      <c r="T32" s="615"/>
      <c r="U32" s="615"/>
      <c r="V32" s="615"/>
      <c r="W32" s="615"/>
      <c r="X32" s="615"/>
      <c r="Y32" s="616"/>
      <c r="Z32" s="650">
        <v>9.8000000000000007</v>
      </c>
      <c r="AA32" s="650"/>
      <c r="AB32" s="650"/>
      <c r="AC32" s="650"/>
      <c r="AD32" s="651" t="s">
        <v>130</v>
      </c>
      <c r="AE32" s="651"/>
      <c r="AF32" s="651"/>
      <c r="AG32" s="651"/>
      <c r="AH32" s="651"/>
      <c r="AI32" s="651"/>
      <c r="AJ32" s="651"/>
      <c r="AK32" s="651"/>
      <c r="AL32" s="617" t="s">
        <v>246</v>
      </c>
      <c r="AM32" s="618"/>
      <c r="AN32" s="618"/>
      <c r="AO32" s="652"/>
      <c r="AP32" s="653"/>
      <c r="AQ32" s="654"/>
      <c r="AR32" s="654"/>
      <c r="AS32" s="654"/>
      <c r="AT32" s="678"/>
      <c r="AU32" s="208" t="s">
        <v>319</v>
      </c>
      <c r="AX32" s="611" t="s">
        <v>320</v>
      </c>
      <c r="AY32" s="612"/>
      <c r="AZ32" s="612"/>
      <c r="BA32" s="612"/>
      <c r="BB32" s="612"/>
      <c r="BC32" s="612"/>
      <c r="BD32" s="612"/>
      <c r="BE32" s="612"/>
      <c r="BF32" s="613"/>
      <c r="BG32" s="670">
        <v>99.7</v>
      </c>
      <c r="BH32" s="623"/>
      <c r="BI32" s="623"/>
      <c r="BJ32" s="623"/>
      <c r="BK32" s="623"/>
      <c r="BL32" s="623"/>
      <c r="BM32" s="618">
        <v>99.3</v>
      </c>
      <c r="BN32" s="623"/>
      <c r="BO32" s="623"/>
      <c r="BP32" s="623"/>
      <c r="BQ32" s="648"/>
      <c r="BR32" s="670">
        <v>99.4</v>
      </c>
      <c r="BS32" s="623"/>
      <c r="BT32" s="623"/>
      <c r="BU32" s="623"/>
      <c r="BV32" s="623"/>
      <c r="BW32" s="623"/>
      <c r="BX32" s="618">
        <v>99</v>
      </c>
      <c r="BY32" s="623"/>
      <c r="BZ32" s="623"/>
      <c r="CA32" s="623"/>
      <c r="CB32" s="648"/>
      <c r="CD32" s="631"/>
      <c r="CE32" s="632"/>
      <c r="CF32" s="611" t="s">
        <v>321</v>
      </c>
      <c r="CG32" s="612"/>
      <c r="CH32" s="612"/>
      <c r="CI32" s="612"/>
      <c r="CJ32" s="612"/>
      <c r="CK32" s="612"/>
      <c r="CL32" s="612"/>
      <c r="CM32" s="612"/>
      <c r="CN32" s="612"/>
      <c r="CO32" s="612"/>
      <c r="CP32" s="612"/>
      <c r="CQ32" s="613"/>
      <c r="CR32" s="614" t="s">
        <v>130</v>
      </c>
      <c r="CS32" s="615"/>
      <c r="CT32" s="615"/>
      <c r="CU32" s="615"/>
      <c r="CV32" s="615"/>
      <c r="CW32" s="615"/>
      <c r="CX32" s="615"/>
      <c r="CY32" s="616"/>
      <c r="CZ32" s="617" t="s">
        <v>130</v>
      </c>
      <c r="DA32" s="625"/>
      <c r="DB32" s="625"/>
      <c r="DC32" s="626"/>
      <c r="DD32" s="620" t="s">
        <v>246</v>
      </c>
      <c r="DE32" s="615"/>
      <c r="DF32" s="615"/>
      <c r="DG32" s="615"/>
      <c r="DH32" s="615"/>
      <c r="DI32" s="615"/>
      <c r="DJ32" s="615"/>
      <c r="DK32" s="616"/>
      <c r="DL32" s="620" t="s">
        <v>130</v>
      </c>
      <c r="DM32" s="615"/>
      <c r="DN32" s="615"/>
      <c r="DO32" s="615"/>
      <c r="DP32" s="615"/>
      <c r="DQ32" s="615"/>
      <c r="DR32" s="615"/>
      <c r="DS32" s="615"/>
      <c r="DT32" s="615"/>
      <c r="DU32" s="615"/>
      <c r="DV32" s="616"/>
      <c r="DW32" s="617" t="s">
        <v>130</v>
      </c>
      <c r="DX32" s="625"/>
      <c r="DY32" s="625"/>
      <c r="DZ32" s="625"/>
      <c r="EA32" s="625"/>
      <c r="EB32" s="625"/>
      <c r="EC32" s="639"/>
    </row>
    <row r="33" spans="2:133" ht="11.25" customHeight="1" x14ac:dyDescent="0.15">
      <c r="B33" s="611" t="s">
        <v>322</v>
      </c>
      <c r="C33" s="612"/>
      <c r="D33" s="612"/>
      <c r="E33" s="612"/>
      <c r="F33" s="612"/>
      <c r="G33" s="612"/>
      <c r="H33" s="612"/>
      <c r="I33" s="612"/>
      <c r="J33" s="612"/>
      <c r="K33" s="612"/>
      <c r="L33" s="612"/>
      <c r="M33" s="612"/>
      <c r="N33" s="612"/>
      <c r="O33" s="612"/>
      <c r="P33" s="612"/>
      <c r="Q33" s="613"/>
      <c r="R33" s="614">
        <v>353680</v>
      </c>
      <c r="S33" s="615"/>
      <c r="T33" s="615"/>
      <c r="U33" s="615"/>
      <c r="V33" s="615"/>
      <c r="W33" s="615"/>
      <c r="X33" s="615"/>
      <c r="Y33" s="616"/>
      <c r="Z33" s="650">
        <v>3.3</v>
      </c>
      <c r="AA33" s="650"/>
      <c r="AB33" s="650"/>
      <c r="AC33" s="650"/>
      <c r="AD33" s="651">
        <v>19097</v>
      </c>
      <c r="AE33" s="651"/>
      <c r="AF33" s="651"/>
      <c r="AG33" s="651"/>
      <c r="AH33" s="651"/>
      <c r="AI33" s="651"/>
      <c r="AJ33" s="651"/>
      <c r="AK33" s="651"/>
      <c r="AL33" s="617">
        <v>0.4</v>
      </c>
      <c r="AM33" s="618"/>
      <c r="AN33" s="618"/>
      <c r="AO33" s="652"/>
      <c r="AP33" s="655"/>
      <c r="AQ33" s="656"/>
      <c r="AR33" s="656"/>
      <c r="AS33" s="656"/>
      <c r="AT33" s="679"/>
      <c r="AU33" s="213"/>
      <c r="AV33" s="213"/>
      <c r="AW33" s="213"/>
      <c r="AX33" s="595" t="s">
        <v>323</v>
      </c>
      <c r="AY33" s="596"/>
      <c r="AZ33" s="596"/>
      <c r="BA33" s="596"/>
      <c r="BB33" s="596"/>
      <c r="BC33" s="596"/>
      <c r="BD33" s="596"/>
      <c r="BE33" s="596"/>
      <c r="BF33" s="597"/>
      <c r="BG33" s="669">
        <v>99</v>
      </c>
      <c r="BH33" s="599"/>
      <c r="BI33" s="599"/>
      <c r="BJ33" s="599"/>
      <c r="BK33" s="599"/>
      <c r="BL33" s="599"/>
      <c r="BM33" s="643">
        <v>96.9</v>
      </c>
      <c r="BN33" s="599"/>
      <c r="BO33" s="599"/>
      <c r="BP33" s="599"/>
      <c r="BQ33" s="637"/>
      <c r="BR33" s="669">
        <v>99.1</v>
      </c>
      <c r="BS33" s="599"/>
      <c r="BT33" s="599"/>
      <c r="BU33" s="599"/>
      <c r="BV33" s="599"/>
      <c r="BW33" s="599"/>
      <c r="BX33" s="643">
        <v>97.2</v>
      </c>
      <c r="BY33" s="599"/>
      <c r="BZ33" s="599"/>
      <c r="CA33" s="599"/>
      <c r="CB33" s="637"/>
      <c r="CD33" s="611" t="s">
        <v>324</v>
      </c>
      <c r="CE33" s="612"/>
      <c r="CF33" s="612"/>
      <c r="CG33" s="612"/>
      <c r="CH33" s="612"/>
      <c r="CI33" s="612"/>
      <c r="CJ33" s="612"/>
      <c r="CK33" s="612"/>
      <c r="CL33" s="612"/>
      <c r="CM33" s="612"/>
      <c r="CN33" s="612"/>
      <c r="CO33" s="612"/>
      <c r="CP33" s="612"/>
      <c r="CQ33" s="613"/>
      <c r="CR33" s="614">
        <v>4965576</v>
      </c>
      <c r="CS33" s="623"/>
      <c r="CT33" s="623"/>
      <c r="CU33" s="623"/>
      <c r="CV33" s="623"/>
      <c r="CW33" s="623"/>
      <c r="CX33" s="623"/>
      <c r="CY33" s="624"/>
      <c r="CZ33" s="617">
        <v>49.3</v>
      </c>
      <c r="DA33" s="625"/>
      <c r="DB33" s="625"/>
      <c r="DC33" s="626"/>
      <c r="DD33" s="620">
        <v>4094818</v>
      </c>
      <c r="DE33" s="623"/>
      <c r="DF33" s="623"/>
      <c r="DG33" s="623"/>
      <c r="DH33" s="623"/>
      <c r="DI33" s="623"/>
      <c r="DJ33" s="623"/>
      <c r="DK33" s="624"/>
      <c r="DL33" s="620">
        <v>2417647</v>
      </c>
      <c r="DM33" s="623"/>
      <c r="DN33" s="623"/>
      <c r="DO33" s="623"/>
      <c r="DP33" s="623"/>
      <c r="DQ33" s="623"/>
      <c r="DR33" s="623"/>
      <c r="DS33" s="623"/>
      <c r="DT33" s="623"/>
      <c r="DU33" s="623"/>
      <c r="DV33" s="624"/>
      <c r="DW33" s="617">
        <v>46.4</v>
      </c>
      <c r="DX33" s="625"/>
      <c r="DY33" s="625"/>
      <c r="DZ33" s="625"/>
      <c r="EA33" s="625"/>
      <c r="EB33" s="625"/>
      <c r="EC33" s="639"/>
    </row>
    <row r="34" spans="2:133" ht="11.25" customHeight="1" x14ac:dyDescent="0.15">
      <c r="B34" s="611" t="s">
        <v>325</v>
      </c>
      <c r="C34" s="612"/>
      <c r="D34" s="612"/>
      <c r="E34" s="612"/>
      <c r="F34" s="612"/>
      <c r="G34" s="612"/>
      <c r="H34" s="612"/>
      <c r="I34" s="612"/>
      <c r="J34" s="612"/>
      <c r="K34" s="612"/>
      <c r="L34" s="612"/>
      <c r="M34" s="612"/>
      <c r="N34" s="612"/>
      <c r="O34" s="612"/>
      <c r="P34" s="612"/>
      <c r="Q34" s="613"/>
      <c r="R34" s="614">
        <v>111612</v>
      </c>
      <c r="S34" s="615"/>
      <c r="T34" s="615"/>
      <c r="U34" s="615"/>
      <c r="V34" s="615"/>
      <c r="W34" s="615"/>
      <c r="X34" s="615"/>
      <c r="Y34" s="616"/>
      <c r="Z34" s="650">
        <v>1</v>
      </c>
      <c r="AA34" s="650"/>
      <c r="AB34" s="650"/>
      <c r="AC34" s="650"/>
      <c r="AD34" s="651" t="s">
        <v>246</v>
      </c>
      <c r="AE34" s="651"/>
      <c r="AF34" s="651"/>
      <c r="AG34" s="651"/>
      <c r="AH34" s="651"/>
      <c r="AI34" s="651"/>
      <c r="AJ34" s="651"/>
      <c r="AK34" s="651"/>
      <c r="AL34" s="617" t="s">
        <v>130</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326</v>
      </c>
      <c r="CE34" s="612"/>
      <c r="CF34" s="612"/>
      <c r="CG34" s="612"/>
      <c r="CH34" s="612"/>
      <c r="CI34" s="612"/>
      <c r="CJ34" s="612"/>
      <c r="CK34" s="612"/>
      <c r="CL34" s="612"/>
      <c r="CM34" s="612"/>
      <c r="CN34" s="612"/>
      <c r="CO34" s="612"/>
      <c r="CP34" s="612"/>
      <c r="CQ34" s="613"/>
      <c r="CR34" s="614">
        <v>1926183</v>
      </c>
      <c r="CS34" s="615"/>
      <c r="CT34" s="615"/>
      <c r="CU34" s="615"/>
      <c r="CV34" s="615"/>
      <c r="CW34" s="615"/>
      <c r="CX34" s="615"/>
      <c r="CY34" s="616"/>
      <c r="CZ34" s="617">
        <v>19.100000000000001</v>
      </c>
      <c r="DA34" s="625"/>
      <c r="DB34" s="625"/>
      <c r="DC34" s="626"/>
      <c r="DD34" s="620">
        <v>1419678</v>
      </c>
      <c r="DE34" s="615"/>
      <c r="DF34" s="615"/>
      <c r="DG34" s="615"/>
      <c r="DH34" s="615"/>
      <c r="DI34" s="615"/>
      <c r="DJ34" s="615"/>
      <c r="DK34" s="616"/>
      <c r="DL34" s="620">
        <v>1106730</v>
      </c>
      <c r="DM34" s="615"/>
      <c r="DN34" s="615"/>
      <c r="DO34" s="615"/>
      <c r="DP34" s="615"/>
      <c r="DQ34" s="615"/>
      <c r="DR34" s="615"/>
      <c r="DS34" s="615"/>
      <c r="DT34" s="615"/>
      <c r="DU34" s="615"/>
      <c r="DV34" s="616"/>
      <c r="DW34" s="617">
        <v>21.2</v>
      </c>
      <c r="DX34" s="625"/>
      <c r="DY34" s="625"/>
      <c r="DZ34" s="625"/>
      <c r="EA34" s="625"/>
      <c r="EB34" s="625"/>
      <c r="EC34" s="639"/>
    </row>
    <row r="35" spans="2:133" ht="11.25" customHeight="1" x14ac:dyDescent="0.15">
      <c r="B35" s="611" t="s">
        <v>327</v>
      </c>
      <c r="C35" s="612"/>
      <c r="D35" s="612"/>
      <c r="E35" s="612"/>
      <c r="F35" s="612"/>
      <c r="G35" s="612"/>
      <c r="H35" s="612"/>
      <c r="I35" s="612"/>
      <c r="J35" s="612"/>
      <c r="K35" s="612"/>
      <c r="L35" s="612"/>
      <c r="M35" s="612"/>
      <c r="N35" s="612"/>
      <c r="O35" s="612"/>
      <c r="P35" s="612"/>
      <c r="Q35" s="613"/>
      <c r="R35" s="614">
        <v>77218</v>
      </c>
      <c r="S35" s="615"/>
      <c r="T35" s="615"/>
      <c r="U35" s="615"/>
      <c r="V35" s="615"/>
      <c r="W35" s="615"/>
      <c r="X35" s="615"/>
      <c r="Y35" s="616"/>
      <c r="Z35" s="650">
        <v>0.7</v>
      </c>
      <c r="AA35" s="650"/>
      <c r="AB35" s="650"/>
      <c r="AC35" s="650"/>
      <c r="AD35" s="651" t="s">
        <v>130</v>
      </c>
      <c r="AE35" s="651"/>
      <c r="AF35" s="651"/>
      <c r="AG35" s="651"/>
      <c r="AH35" s="651"/>
      <c r="AI35" s="651"/>
      <c r="AJ35" s="651"/>
      <c r="AK35" s="651"/>
      <c r="AL35" s="617" t="s">
        <v>246</v>
      </c>
      <c r="AM35" s="618"/>
      <c r="AN35" s="618"/>
      <c r="AO35" s="652"/>
      <c r="AP35" s="218"/>
      <c r="AQ35" s="666" t="s">
        <v>328</v>
      </c>
      <c r="AR35" s="667"/>
      <c r="AS35" s="667"/>
      <c r="AT35" s="667"/>
      <c r="AU35" s="667"/>
      <c r="AV35" s="667"/>
      <c r="AW35" s="667"/>
      <c r="AX35" s="667"/>
      <c r="AY35" s="667"/>
      <c r="AZ35" s="667"/>
      <c r="BA35" s="667"/>
      <c r="BB35" s="667"/>
      <c r="BC35" s="667"/>
      <c r="BD35" s="667"/>
      <c r="BE35" s="667"/>
      <c r="BF35" s="668"/>
      <c r="BG35" s="666" t="s">
        <v>329</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330</v>
      </c>
      <c r="CE35" s="612"/>
      <c r="CF35" s="612"/>
      <c r="CG35" s="612"/>
      <c r="CH35" s="612"/>
      <c r="CI35" s="612"/>
      <c r="CJ35" s="612"/>
      <c r="CK35" s="612"/>
      <c r="CL35" s="612"/>
      <c r="CM35" s="612"/>
      <c r="CN35" s="612"/>
      <c r="CO35" s="612"/>
      <c r="CP35" s="612"/>
      <c r="CQ35" s="613"/>
      <c r="CR35" s="614">
        <v>268285</v>
      </c>
      <c r="CS35" s="623"/>
      <c r="CT35" s="623"/>
      <c r="CU35" s="623"/>
      <c r="CV35" s="623"/>
      <c r="CW35" s="623"/>
      <c r="CX35" s="623"/>
      <c r="CY35" s="624"/>
      <c r="CZ35" s="617">
        <v>2.7</v>
      </c>
      <c r="DA35" s="625"/>
      <c r="DB35" s="625"/>
      <c r="DC35" s="626"/>
      <c r="DD35" s="620">
        <v>201997</v>
      </c>
      <c r="DE35" s="623"/>
      <c r="DF35" s="623"/>
      <c r="DG35" s="623"/>
      <c r="DH35" s="623"/>
      <c r="DI35" s="623"/>
      <c r="DJ35" s="623"/>
      <c r="DK35" s="624"/>
      <c r="DL35" s="620">
        <v>119932</v>
      </c>
      <c r="DM35" s="623"/>
      <c r="DN35" s="623"/>
      <c r="DO35" s="623"/>
      <c r="DP35" s="623"/>
      <c r="DQ35" s="623"/>
      <c r="DR35" s="623"/>
      <c r="DS35" s="623"/>
      <c r="DT35" s="623"/>
      <c r="DU35" s="623"/>
      <c r="DV35" s="624"/>
      <c r="DW35" s="617">
        <v>2.2999999999999998</v>
      </c>
      <c r="DX35" s="625"/>
      <c r="DY35" s="625"/>
      <c r="DZ35" s="625"/>
      <c r="EA35" s="625"/>
      <c r="EB35" s="625"/>
      <c r="EC35" s="639"/>
    </row>
    <row r="36" spans="2:133" ht="11.25" customHeight="1" x14ac:dyDescent="0.15">
      <c r="B36" s="611" t="s">
        <v>331</v>
      </c>
      <c r="C36" s="612"/>
      <c r="D36" s="612"/>
      <c r="E36" s="612"/>
      <c r="F36" s="612"/>
      <c r="G36" s="612"/>
      <c r="H36" s="612"/>
      <c r="I36" s="612"/>
      <c r="J36" s="612"/>
      <c r="K36" s="612"/>
      <c r="L36" s="612"/>
      <c r="M36" s="612"/>
      <c r="N36" s="612"/>
      <c r="O36" s="612"/>
      <c r="P36" s="612"/>
      <c r="Q36" s="613"/>
      <c r="R36" s="614">
        <v>465551</v>
      </c>
      <c r="S36" s="615"/>
      <c r="T36" s="615"/>
      <c r="U36" s="615"/>
      <c r="V36" s="615"/>
      <c r="W36" s="615"/>
      <c r="X36" s="615"/>
      <c r="Y36" s="616"/>
      <c r="Z36" s="650">
        <v>4.3</v>
      </c>
      <c r="AA36" s="650"/>
      <c r="AB36" s="650"/>
      <c r="AC36" s="650"/>
      <c r="AD36" s="651" t="s">
        <v>246</v>
      </c>
      <c r="AE36" s="651"/>
      <c r="AF36" s="651"/>
      <c r="AG36" s="651"/>
      <c r="AH36" s="651"/>
      <c r="AI36" s="651"/>
      <c r="AJ36" s="651"/>
      <c r="AK36" s="651"/>
      <c r="AL36" s="617" t="s">
        <v>130</v>
      </c>
      <c r="AM36" s="618"/>
      <c r="AN36" s="618"/>
      <c r="AO36" s="652"/>
      <c r="AP36" s="218"/>
      <c r="AQ36" s="657" t="s">
        <v>332</v>
      </c>
      <c r="AR36" s="658"/>
      <c r="AS36" s="658"/>
      <c r="AT36" s="658"/>
      <c r="AU36" s="658"/>
      <c r="AV36" s="658"/>
      <c r="AW36" s="658"/>
      <c r="AX36" s="658"/>
      <c r="AY36" s="659"/>
      <c r="AZ36" s="660">
        <v>1095457</v>
      </c>
      <c r="BA36" s="661"/>
      <c r="BB36" s="661"/>
      <c r="BC36" s="661"/>
      <c r="BD36" s="661"/>
      <c r="BE36" s="661"/>
      <c r="BF36" s="662"/>
      <c r="BG36" s="663" t="s">
        <v>333</v>
      </c>
      <c r="BH36" s="664"/>
      <c r="BI36" s="664"/>
      <c r="BJ36" s="664"/>
      <c r="BK36" s="664"/>
      <c r="BL36" s="664"/>
      <c r="BM36" s="664"/>
      <c r="BN36" s="664"/>
      <c r="BO36" s="664"/>
      <c r="BP36" s="664"/>
      <c r="BQ36" s="664"/>
      <c r="BR36" s="664"/>
      <c r="BS36" s="664"/>
      <c r="BT36" s="664"/>
      <c r="BU36" s="665"/>
      <c r="BV36" s="660">
        <v>7907</v>
      </c>
      <c r="BW36" s="661"/>
      <c r="BX36" s="661"/>
      <c r="BY36" s="661"/>
      <c r="BZ36" s="661"/>
      <c r="CA36" s="661"/>
      <c r="CB36" s="662"/>
      <c r="CD36" s="611" t="s">
        <v>334</v>
      </c>
      <c r="CE36" s="612"/>
      <c r="CF36" s="612"/>
      <c r="CG36" s="612"/>
      <c r="CH36" s="612"/>
      <c r="CI36" s="612"/>
      <c r="CJ36" s="612"/>
      <c r="CK36" s="612"/>
      <c r="CL36" s="612"/>
      <c r="CM36" s="612"/>
      <c r="CN36" s="612"/>
      <c r="CO36" s="612"/>
      <c r="CP36" s="612"/>
      <c r="CQ36" s="613"/>
      <c r="CR36" s="614">
        <v>1281557</v>
      </c>
      <c r="CS36" s="615"/>
      <c r="CT36" s="615"/>
      <c r="CU36" s="615"/>
      <c r="CV36" s="615"/>
      <c r="CW36" s="615"/>
      <c r="CX36" s="615"/>
      <c r="CY36" s="616"/>
      <c r="CZ36" s="617">
        <v>12.7</v>
      </c>
      <c r="DA36" s="625"/>
      <c r="DB36" s="625"/>
      <c r="DC36" s="626"/>
      <c r="DD36" s="620">
        <v>1117279</v>
      </c>
      <c r="DE36" s="615"/>
      <c r="DF36" s="615"/>
      <c r="DG36" s="615"/>
      <c r="DH36" s="615"/>
      <c r="DI36" s="615"/>
      <c r="DJ36" s="615"/>
      <c r="DK36" s="616"/>
      <c r="DL36" s="620">
        <v>718843</v>
      </c>
      <c r="DM36" s="615"/>
      <c r="DN36" s="615"/>
      <c r="DO36" s="615"/>
      <c r="DP36" s="615"/>
      <c r="DQ36" s="615"/>
      <c r="DR36" s="615"/>
      <c r="DS36" s="615"/>
      <c r="DT36" s="615"/>
      <c r="DU36" s="615"/>
      <c r="DV36" s="616"/>
      <c r="DW36" s="617">
        <v>13.8</v>
      </c>
      <c r="DX36" s="625"/>
      <c r="DY36" s="625"/>
      <c r="DZ36" s="625"/>
      <c r="EA36" s="625"/>
      <c r="EB36" s="625"/>
      <c r="EC36" s="639"/>
    </row>
    <row r="37" spans="2:133" ht="11.25" customHeight="1" x14ac:dyDescent="0.15">
      <c r="B37" s="611" t="s">
        <v>335</v>
      </c>
      <c r="C37" s="612"/>
      <c r="D37" s="612"/>
      <c r="E37" s="612"/>
      <c r="F37" s="612"/>
      <c r="G37" s="612"/>
      <c r="H37" s="612"/>
      <c r="I37" s="612"/>
      <c r="J37" s="612"/>
      <c r="K37" s="612"/>
      <c r="L37" s="612"/>
      <c r="M37" s="612"/>
      <c r="N37" s="612"/>
      <c r="O37" s="612"/>
      <c r="P37" s="612"/>
      <c r="Q37" s="613"/>
      <c r="R37" s="614">
        <v>483941</v>
      </c>
      <c r="S37" s="615"/>
      <c r="T37" s="615"/>
      <c r="U37" s="615"/>
      <c r="V37" s="615"/>
      <c r="W37" s="615"/>
      <c r="X37" s="615"/>
      <c r="Y37" s="616"/>
      <c r="Z37" s="650">
        <v>4.5</v>
      </c>
      <c r="AA37" s="650"/>
      <c r="AB37" s="650"/>
      <c r="AC37" s="650"/>
      <c r="AD37" s="651">
        <v>32027</v>
      </c>
      <c r="AE37" s="651"/>
      <c r="AF37" s="651"/>
      <c r="AG37" s="651"/>
      <c r="AH37" s="651"/>
      <c r="AI37" s="651"/>
      <c r="AJ37" s="651"/>
      <c r="AK37" s="651"/>
      <c r="AL37" s="617">
        <v>0.6</v>
      </c>
      <c r="AM37" s="618"/>
      <c r="AN37" s="618"/>
      <c r="AO37" s="652"/>
      <c r="AQ37" s="645" t="s">
        <v>336</v>
      </c>
      <c r="AR37" s="646"/>
      <c r="AS37" s="646"/>
      <c r="AT37" s="646"/>
      <c r="AU37" s="646"/>
      <c r="AV37" s="646"/>
      <c r="AW37" s="646"/>
      <c r="AX37" s="646"/>
      <c r="AY37" s="647"/>
      <c r="AZ37" s="614">
        <v>318797</v>
      </c>
      <c r="BA37" s="615"/>
      <c r="BB37" s="615"/>
      <c r="BC37" s="615"/>
      <c r="BD37" s="623"/>
      <c r="BE37" s="623"/>
      <c r="BF37" s="648"/>
      <c r="BG37" s="611" t="s">
        <v>337</v>
      </c>
      <c r="BH37" s="612"/>
      <c r="BI37" s="612"/>
      <c r="BJ37" s="612"/>
      <c r="BK37" s="612"/>
      <c r="BL37" s="612"/>
      <c r="BM37" s="612"/>
      <c r="BN37" s="612"/>
      <c r="BO37" s="612"/>
      <c r="BP37" s="612"/>
      <c r="BQ37" s="612"/>
      <c r="BR37" s="612"/>
      <c r="BS37" s="612"/>
      <c r="BT37" s="612"/>
      <c r="BU37" s="613"/>
      <c r="BV37" s="614">
        <v>3054</v>
      </c>
      <c r="BW37" s="615"/>
      <c r="BX37" s="615"/>
      <c r="BY37" s="615"/>
      <c r="BZ37" s="615"/>
      <c r="CA37" s="615"/>
      <c r="CB37" s="649"/>
      <c r="CD37" s="611" t="s">
        <v>338</v>
      </c>
      <c r="CE37" s="612"/>
      <c r="CF37" s="612"/>
      <c r="CG37" s="612"/>
      <c r="CH37" s="612"/>
      <c r="CI37" s="612"/>
      <c r="CJ37" s="612"/>
      <c r="CK37" s="612"/>
      <c r="CL37" s="612"/>
      <c r="CM37" s="612"/>
      <c r="CN37" s="612"/>
      <c r="CO37" s="612"/>
      <c r="CP37" s="612"/>
      <c r="CQ37" s="613"/>
      <c r="CR37" s="614">
        <v>568212</v>
      </c>
      <c r="CS37" s="623"/>
      <c r="CT37" s="623"/>
      <c r="CU37" s="623"/>
      <c r="CV37" s="623"/>
      <c r="CW37" s="623"/>
      <c r="CX37" s="623"/>
      <c r="CY37" s="624"/>
      <c r="CZ37" s="617">
        <v>5.6</v>
      </c>
      <c r="DA37" s="625"/>
      <c r="DB37" s="625"/>
      <c r="DC37" s="626"/>
      <c r="DD37" s="620">
        <v>562043</v>
      </c>
      <c r="DE37" s="623"/>
      <c r="DF37" s="623"/>
      <c r="DG37" s="623"/>
      <c r="DH37" s="623"/>
      <c r="DI37" s="623"/>
      <c r="DJ37" s="623"/>
      <c r="DK37" s="624"/>
      <c r="DL37" s="620">
        <v>510742</v>
      </c>
      <c r="DM37" s="623"/>
      <c r="DN37" s="623"/>
      <c r="DO37" s="623"/>
      <c r="DP37" s="623"/>
      <c r="DQ37" s="623"/>
      <c r="DR37" s="623"/>
      <c r="DS37" s="623"/>
      <c r="DT37" s="623"/>
      <c r="DU37" s="623"/>
      <c r="DV37" s="624"/>
      <c r="DW37" s="617">
        <v>9.8000000000000007</v>
      </c>
      <c r="DX37" s="625"/>
      <c r="DY37" s="625"/>
      <c r="DZ37" s="625"/>
      <c r="EA37" s="625"/>
      <c r="EB37" s="625"/>
      <c r="EC37" s="639"/>
    </row>
    <row r="38" spans="2:133" ht="11.25" customHeight="1" x14ac:dyDescent="0.15">
      <c r="B38" s="611" t="s">
        <v>339</v>
      </c>
      <c r="C38" s="612"/>
      <c r="D38" s="612"/>
      <c r="E38" s="612"/>
      <c r="F38" s="612"/>
      <c r="G38" s="612"/>
      <c r="H38" s="612"/>
      <c r="I38" s="612"/>
      <c r="J38" s="612"/>
      <c r="K38" s="612"/>
      <c r="L38" s="612"/>
      <c r="M38" s="612"/>
      <c r="N38" s="612"/>
      <c r="O38" s="612"/>
      <c r="P38" s="612"/>
      <c r="Q38" s="613"/>
      <c r="R38" s="614">
        <v>716780</v>
      </c>
      <c r="S38" s="615"/>
      <c r="T38" s="615"/>
      <c r="U38" s="615"/>
      <c r="V38" s="615"/>
      <c r="W38" s="615"/>
      <c r="X38" s="615"/>
      <c r="Y38" s="616"/>
      <c r="Z38" s="650">
        <v>6.7</v>
      </c>
      <c r="AA38" s="650"/>
      <c r="AB38" s="650"/>
      <c r="AC38" s="650"/>
      <c r="AD38" s="651" t="s">
        <v>340</v>
      </c>
      <c r="AE38" s="651"/>
      <c r="AF38" s="651"/>
      <c r="AG38" s="651"/>
      <c r="AH38" s="651"/>
      <c r="AI38" s="651"/>
      <c r="AJ38" s="651"/>
      <c r="AK38" s="651"/>
      <c r="AL38" s="617" t="s">
        <v>130</v>
      </c>
      <c r="AM38" s="618"/>
      <c r="AN38" s="618"/>
      <c r="AO38" s="652"/>
      <c r="AQ38" s="645" t="s">
        <v>341</v>
      </c>
      <c r="AR38" s="646"/>
      <c r="AS38" s="646"/>
      <c r="AT38" s="646"/>
      <c r="AU38" s="646"/>
      <c r="AV38" s="646"/>
      <c r="AW38" s="646"/>
      <c r="AX38" s="646"/>
      <c r="AY38" s="647"/>
      <c r="AZ38" s="614">
        <v>206725</v>
      </c>
      <c r="BA38" s="615"/>
      <c r="BB38" s="615"/>
      <c r="BC38" s="615"/>
      <c r="BD38" s="623"/>
      <c r="BE38" s="623"/>
      <c r="BF38" s="648"/>
      <c r="BG38" s="611" t="s">
        <v>342</v>
      </c>
      <c r="BH38" s="612"/>
      <c r="BI38" s="612"/>
      <c r="BJ38" s="612"/>
      <c r="BK38" s="612"/>
      <c r="BL38" s="612"/>
      <c r="BM38" s="612"/>
      <c r="BN38" s="612"/>
      <c r="BO38" s="612"/>
      <c r="BP38" s="612"/>
      <c r="BQ38" s="612"/>
      <c r="BR38" s="612"/>
      <c r="BS38" s="612"/>
      <c r="BT38" s="612"/>
      <c r="BU38" s="613"/>
      <c r="BV38" s="614">
        <v>1285</v>
      </c>
      <c r="BW38" s="615"/>
      <c r="BX38" s="615"/>
      <c r="BY38" s="615"/>
      <c r="BZ38" s="615"/>
      <c r="CA38" s="615"/>
      <c r="CB38" s="649"/>
      <c r="CD38" s="611" t="s">
        <v>343</v>
      </c>
      <c r="CE38" s="612"/>
      <c r="CF38" s="612"/>
      <c r="CG38" s="612"/>
      <c r="CH38" s="612"/>
      <c r="CI38" s="612"/>
      <c r="CJ38" s="612"/>
      <c r="CK38" s="612"/>
      <c r="CL38" s="612"/>
      <c r="CM38" s="612"/>
      <c r="CN38" s="612"/>
      <c r="CO38" s="612"/>
      <c r="CP38" s="612"/>
      <c r="CQ38" s="613"/>
      <c r="CR38" s="614">
        <v>888184</v>
      </c>
      <c r="CS38" s="615"/>
      <c r="CT38" s="615"/>
      <c r="CU38" s="615"/>
      <c r="CV38" s="615"/>
      <c r="CW38" s="615"/>
      <c r="CX38" s="615"/>
      <c r="CY38" s="616"/>
      <c r="CZ38" s="617">
        <v>8.8000000000000007</v>
      </c>
      <c r="DA38" s="625"/>
      <c r="DB38" s="625"/>
      <c r="DC38" s="626"/>
      <c r="DD38" s="620">
        <v>822844</v>
      </c>
      <c r="DE38" s="615"/>
      <c r="DF38" s="615"/>
      <c r="DG38" s="615"/>
      <c r="DH38" s="615"/>
      <c r="DI38" s="615"/>
      <c r="DJ38" s="615"/>
      <c r="DK38" s="616"/>
      <c r="DL38" s="620">
        <v>472142</v>
      </c>
      <c r="DM38" s="615"/>
      <c r="DN38" s="615"/>
      <c r="DO38" s="615"/>
      <c r="DP38" s="615"/>
      <c r="DQ38" s="615"/>
      <c r="DR38" s="615"/>
      <c r="DS38" s="615"/>
      <c r="DT38" s="615"/>
      <c r="DU38" s="615"/>
      <c r="DV38" s="616"/>
      <c r="DW38" s="617">
        <v>9.1</v>
      </c>
      <c r="DX38" s="625"/>
      <c r="DY38" s="625"/>
      <c r="DZ38" s="625"/>
      <c r="EA38" s="625"/>
      <c r="EB38" s="625"/>
      <c r="EC38" s="639"/>
    </row>
    <row r="39" spans="2:133" ht="11.25" customHeight="1" x14ac:dyDescent="0.15">
      <c r="B39" s="611" t="s">
        <v>344</v>
      </c>
      <c r="C39" s="612"/>
      <c r="D39" s="612"/>
      <c r="E39" s="612"/>
      <c r="F39" s="612"/>
      <c r="G39" s="612"/>
      <c r="H39" s="612"/>
      <c r="I39" s="612"/>
      <c r="J39" s="612"/>
      <c r="K39" s="612"/>
      <c r="L39" s="612"/>
      <c r="M39" s="612"/>
      <c r="N39" s="612"/>
      <c r="O39" s="612"/>
      <c r="P39" s="612"/>
      <c r="Q39" s="613"/>
      <c r="R39" s="614" t="s">
        <v>246</v>
      </c>
      <c r="S39" s="615"/>
      <c r="T39" s="615"/>
      <c r="U39" s="615"/>
      <c r="V39" s="615"/>
      <c r="W39" s="615"/>
      <c r="X39" s="615"/>
      <c r="Y39" s="616"/>
      <c r="Z39" s="650" t="s">
        <v>246</v>
      </c>
      <c r="AA39" s="650"/>
      <c r="AB39" s="650"/>
      <c r="AC39" s="650"/>
      <c r="AD39" s="651" t="s">
        <v>130</v>
      </c>
      <c r="AE39" s="651"/>
      <c r="AF39" s="651"/>
      <c r="AG39" s="651"/>
      <c r="AH39" s="651"/>
      <c r="AI39" s="651"/>
      <c r="AJ39" s="651"/>
      <c r="AK39" s="651"/>
      <c r="AL39" s="617" t="s">
        <v>130</v>
      </c>
      <c r="AM39" s="618"/>
      <c r="AN39" s="618"/>
      <c r="AO39" s="652"/>
      <c r="AQ39" s="645" t="s">
        <v>345</v>
      </c>
      <c r="AR39" s="646"/>
      <c r="AS39" s="646"/>
      <c r="AT39" s="646"/>
      <c r="AU39" s="646"/>
      <c r="AV39" s="646"/>
      <c r="AW39" s="646"/>
      <c r="AX39" s="646"/>
      <c r="AY39" s="647"/>
      <c r="AZ39" s="614">
        <v>46700</v>
      </c>
      <c r="BA39" s="615"/>
      <c r="BB39" s="615"/>
      <c r="BC39" s="615"/>
      <c r="BD39" s="623"/>
      <c r="BE39" s="623"/>
      <c r="BF39" s="648"/>
      <c r="BG39" s="611" t="s">
        <v>346</v>
      </c>
      <c r="BH39" s="612"/>
      <c r="BI39" s="612"/>
      <c r="BJ39" s="612"/>
      <c r="BK39" s="612"/>
      <c r="BL39" s="612"/>
      <c r="BM39" s="612"/>
      <c r="BN39" s="612"/>
      <c r="BO39" s="612"/>
      <c r="BP39" s="612"/>
      <c r="BQ39" s="612"/>
      <c r="BR39" s="612"/>
      <c r="BS39" s="612"/>
      <c r="BT39" s="612"/>
      <c r="BU39" s="613"/>
      <c r="BV39" s="614">
        <v>1980</v>
      </c>
      <c r="BW39" s="615"/>
      <c r="BX39" s="615"/>
      <c r="BY39" s="615"/>
      <c r="BZ39" s="615"/>
      <c r="CA39" s="615"/>
      <c r="CB39" s="649"/>
      <c r="CD39" s="611" t="s">
        <v>347</v>
      </c>
      <c r="CE39" s="612"/>
      <c r="CF39" s="612"/>
      <c r="CG39" s="612"/>
      <c r="CH39" s="612"/>
      <c r="CI39" s="612"/>
      <c r="CJ39" s="612"/>
      <c r="CK39" s="612"/>
      <c r="CL39" s="612"/>
      <c r="CM39" s="612"/>
      <c r="CN39" s="612"/>
      <c r="CO39" s="612"/>
      <c r="CP39" s="612"/>
      <c r="CQ39" s="613"/>
      <c r="CR39" s="614">
        <v>558222</v>
      </c>
      <c r="CS39" s="623"/>
      <c r="CT39" s="623"/>
      <c r="CU39" s="623"/>
      <c r="CV39" s="623"/>
      <c r="CW39" s="623"/>
      <c r="CX39" s="623"/>
      <c r="CY39" s="624"/>
      <c r="CZ39" s="617">
        <v>5.5</v>
      </c>
      <c r="DA39" s="625"/>
      <c r="DB39" s="625"/>
      <c r="DC39" s="626"/>
      <c r="DD39" s="620">
        <v>530020</v>
      </c>
      <c r="DE39" s="623"/>
      <c r="DF39" s="623"/>
      <c r="DG39" s="623"/>
      <c r="DH39" s="623"/>
      <c r="DI39" s="623"/>
      <c r="DJ39" s="623"/>
      <c r="DK39" s="624"/>
      <c r="DL39" s="620" t="s">
        <v>246</v>
      </c>
      <c r="DM39" s="623"/>
      <c r="DN39" s="623"/>
      <c r="DO39" s="623"/>
      <c r="DP39" s="623"/>
      <c r="DQ39" s="623"/>
      <c r="DR39" s="623"/>
      <c r="DS39" s="623"/>
      <c r="DT39" s="623"/>
      <c r="DU39" s="623"/>
      <c r="DV39" s="624"/>
      <c r="DW39" s="617" t="s">
        <v>246</v>
      </c>
      <c r="DX39" s="625"/>
      <c r="DY39" s="625"/>
      <c r="DZ39" s="625"/>
      <c r="EA39" s="625"/>
      <c r="EB39" s="625"/>
      <c r="EC39" s="639"/>
    </row>
    <row r="40" spans="2:133" ht="11.25" customHeight="1" x14ac:dyDescent="0.15">
      <c r="B40" s="611" t="s">
        <v>348</v>
      </c>
      <c r="C40" s="612"/>
      <c r="D40" s="612"/>
      <c r="E40" s="612"/>
      <c r="F40" s="612"/>
      <c r="G40" s="612"/>
      <c r="H40" s="612"/>
      <c r="I40" s="612"/>
      <c r="J40" s="612"/>
      <c r="K40" s="612"/>
      <c r="L40" s="612"/>
      <c r="M40" s="612"/>
      <c r="N40" s="612"/>
      <c r="O40" s="612"/>
      <c r="P40" s="612"/>
      <c r="Q40" s="613"/>
      <c r="R40" s="614" t="s">
        <v>130</v>
      </c>
      <c r="S40" s="615"/>
      <c r="T40" s="615"/>
      <c r="U40" s="615"/>
      <c r="V40" s="615"/>
      <c r="W40" s="615"/>
      <c r="X40" s="615"/>
      <c r="Y40" s="616"/>
      <c r="Z40" s="650" t="s">
        <v>130</v>
      </c>
      <c r="AA40" s="650"/>
      <c r="AB40" s="650"/>
      <c r="AC40" s="650"/>
      <c r="AD40" s="651" t="s">
        <v>130</v>
      </c>
      <c r="AE40" s="651"/>
      <c r="AF40" s="651"/>
      <c r="AG40" s="651"/>
      <c r="AH40" s="651"/>
      <c r="AI40" s="651"/>
      <c r="AJ40" s="651"/>
      <c r="AK40" s="651"/>
      <c r="AL40" s="617" t="s">
        <v>246</v>
      </c>
      <c r="AM40" s="618"/>
      <c r="AN40" s="618"/>
      <c r="AO40" s="652"/>
      <c r="AQ40" s="645" t="s">
        <v>349</v>
      </c>
      <c r="AR40" s="646"/>
      <c r="AS40" s="646"/>
      <c r="AT40" s="646"/>
      <c r="AU40" s="646"/>
      <c r="AV40" s="646"/>
      <c r="AW40" s="646"/>
      <c r="AX40" s="646"/>
      <c r="AY40" s="647"/>
      <c r="AZ40" s="614">
        <v>548</v>
      </c>
      <c r="BA40" s="615"/>
      <c r="BB40" s="615"/>
      <c r="BC40" s="615"/>
      <c r="BD40" s="623"/>
      <c r="BE40" s="623"/>
      <c r="BF40" s="648"/>
      <c r="BG40" s="653" t="s">
        <v>350</v>
      </c>
      <c r="BH40" s="654"/>
      <c r="BI40" s="654"/>
      <c r="BJ40" s="654"/>
      <c r="BK40" s="654"/>
      <c r="BL40" s="214"/>
      <c r="BM40" s="612" t="s">
        <v>351</v>
      </c>
      <c r="BN40" s="612"/>
      <c r="BO40" s="612"/>
      <c r="BP40" s="612"/>
      <c r="BQ40" s="612"/>
      <c r="BR40" s="612"/>
      <c r="BS40" s="612"/>
      <c r="BT40" s="612"/>
      <c r="BU40" s="613"/>
      <c r="BV40" s="614">
        <v>96</v>
      </c>
      <c r="BW40" s="615"/>
      <c r="BX40" s="615"/>
      <c r="BY40" s="615"/>
      <c r="BZ40" s="615"/>
      <c r="CA40" s="615"/>
      <c r="CB40" s="649"/>
      <c r="CD40" s="611" t="s">
        <v>352</v>
      </c>
      <c r="CE40" s="612"/>
      <c r="CF40" s="612"/>
      <c r="CG40" s="612"/>
      <c r="CH40" s="612"/>
      <c r="CI40" s="612"/>
      <c r="CJ40" s="612"/>
      <c r="CK40" s="612"/>
      <c r="CL40" s="612"/>
      <c r="CM40" s="612"/>
      <c r="CN40" s="612"/>
      <c r="CO40" s="612"/>
      <c r="CP40" s="612"/>
      <c r="CQ40" s="613"/>
      <c r="CR40" s="614">
        <v>43145</v>
      </c>
      <c r="CS40" s="615"/>
      <c r="CT40" s="615"/>
      <c r="CU40" s="615"/>
      <c r="CV40" s="615"/>
      <c r="CW40" s="615"/>
      <c r="CX40" s="615"/>
      <c r="CY40" s="616"/>
      <c r="CZ40" s="617">
        <v>0.4</v>
      </c>
      <c r="DA40" s="625"/>
      <c r="DB40" s="625"/>
      <c r="DC40" s="626"/>
      <c r="DD40" s="620">
        <v>3000</v>
      </c>
      <c r="DE40" s="615"/>
      <c r="DF40" s="615"/>
      <c r="DG40" s="615"/>
      <c r="DH40" s="615"/>
      <c r="DI40" s="615"/>
      <c r="DJ40" s="615"/>
      <c r="DK40" s="616"/>
      <c r="DL40" s="620" t="s">
        <v>130</v>
      </c>
      <c r="DM40" s="615"/>
      <c r="DN40" s="615"/>
      <c r="DO40" s="615"/>
      <c r="DP40" s="615"/>
      <c r="DQ40" s="615"/>
      <c r="DR40" s="615"/>
      <c r="DS40" s="615"/>
      <c r="DT40" s="615"/>
      <c r="DU40" s="615"/>
      <c r="DV40" s="616"/>
      <c r="DW40" s="617" t="s">
        <v>246</v>
      </c>
      <c r="DX40" s="625"/>
      <c r="DY40" s="625"/>
      <c r="DZ40" s="625"/>
      <c r="EA40" s="625"/>
      <c r="EB40" s="625"/>
      <c r="EC40" s="639"/>
    </row>
    <row r="41" spans="2:133" ht="11.25" customHeight="1" x14ac:dyDescent="0.15">
      <c r="B41" s="595" t="s">
        <v>353</v>
      </c>
      <c r="C41" s="596"/>
      <c r="D41" s="596"/>
      <c r="E41" s="596"/>
      <c r="F41" s="596"/>
      <c r="G41" s="596"/>
      <c r="H41" s="596"/>
      <c r="I41" s="596"/>
      <c r="J41" s="596"/>
      <c r="K41" s="596"/>
      <c r="L41" s="596"/>
      <c r="M41" s="596"/>
      <c r="N41" s="596"/>
      <c r="O41" s="596"/>
      <c r="P41" s="596"/>
      <c r="Q41" s="597"/>
      <c r="R41" s="598">
        <v>10765569</v>
      </c>
      <c r="S41" s="636"/>
      <c r="T41" s="636"/>
      <c r="U41" s="636"/>
      <c r="V41" s="636"/>
      <c r="W41" s="636"/>
      <c r="X41" s="636"/>
      <c r="Y41" s="640"/>
      <c r="Z41" s="641">
        <v>100</v>
      </c>
      <c r="AA41" s="641"/>
      <c r="AB41" s="641"/>
      <c r="AC41" s="641"/>
      <c r="AD41" s="642">
        <v>5215902</v>
      </c>
      <c r="AE41" s="642"/>
      <c r="AF41" s="642"/>
      <c r="AG41" s="642"/>
      <c r="AH41" s="642"/>
      <c r="AI41" s="642"/>
      <c r="AJ41" s="642"/>
      <c r="AK41" s="642"/>
      <c r="AL41" s="601">
        <v>100</v>
      </c>
      <c r="AM41" s="643"/>
      <c r="AN41" s="643"/>
      <c r="AO41" s="644"/>
      <c r="AQ41" s="645" t="s">
        <v>354</v>
      </c>
      <c r="AR41" s="646"/>
      <c r="AS41" s="646"/>
      <c r="AT41" s="646"/>
      <c r="AU41" s="646"/>
      <c r="AV41" s="646"/>
      <c r="AW41" s="646"/>
      <c r="AX41" s="646"/>
      <c r="AY41" s="647"/>
      <c r="AZ41" s="614">
        <v>136562</v>
      </c>
      <c r="BA41" s="615"/>
      <c r="BB41" s="615"/>
      <c r="BC41" s="615"/>
      <c r="BD41" s="623"/>
      <c r="BE41" s="623"/>
      <c r="BF41" s="648"/>
      <c r="BG41" s="653"/>
      <c r="BH41" s="654"/>
      <c r="BI41" s="654"/>
      <c r="BJ41" s="654"/>
      <c r="BK41" s="654"/>
      <c r="BL41" s="214"/>
      <c r="BM41" s="612" t="s">
        <v>355</v>
      </c>
      <c r="BN41" s="612"/>
      <c r="BO41" s="612"/>
      <c r="BP41" s="612"/>
      <c r="BQ41" s="612"/>
      <c r="BR41" s="612"/>
      <c r="BS41" s="612"/>
      <c r="BT41" s="612"/>
      <c r="BU41" s="613"/>
      <c r="BV41" s="614" t="s">
        <v>246</v>
      </c>
      <c r="BW41" s="615"/>
      <c r="BX41" s="615"/>
      <c r="BY41" s="615"/>
      <c r="BZ41" s="615"/>
      <c r="CA41" s="615"/>
      <c r="CB41" s="649"/>
      <c r="CD41" s="611" t="s">
        <v>356</v>
      </c>
      <c r="CE41" s="612"/>
      <c r="CF41" s="612"/>
      <c r="CG41" s="612"/>
      <c r="CH41" s="612"/>
      <c r="CI41" s="612"/>
      <c r="CJ41" s="612"/>
      <c r="CK41" s="612"/>
      <c r="CL41" s="612"/>
      <c r="CM41" s="612"/>
      <c r="CN41" s="612"/>
      <c r="CO41" s="612"/>
      <c r="CP41" s="612"/>
      <c r="CQ41" s="613"/>
      <c r="CR41" s="614" t="s">
        <v>246</v>
      </c>
      <c r="CS41" s="623"/>
      <c r="CT41" s="623"/>
      <c r="CU41" s="623"/>
      <c r="CV41" s="623"/>
      <c r="CW41" s="623"/>
      <c r="CX41" s="623"/>
      <c r="CY41" s="624"/>
      <c r="CZ41" s="617" t="s">
        <v>130</v>
      </c>
      <c r="DA41" s="625"/>
      <c r="DB41" s="625"/>
      <c r="DC41" s="626"/>
      <c r="DD41" s="620" t="s">
        <v>246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357</v>
      </c>
      <c r="AR42" s="634"/>
      <c r="AS42" s="634"/>
      <c r="AT42" s="634"/>
      <c r="AU42" s="634"/>
      <c r="AV42" s="634"/>
      <c r="AW42" s="634"/>
      <c r="AX42" s="634"/>
      <c r="AY42" s="635"/>
      <c r="AZ42" s="598">
        <v>386125</v>
      </c>
      <c r="BA42" s="636"/>
      <c r="BB42" s="636"/>
      <c r="BC42" s="636"/>
      <c r="BD42" s="599"/>
      <c r="BE42" s="599"/>
      <c r="BF42" s="637"/>
      <c r="BG42" s="655"/>
      <c r="BH42" s="656"/>
      <c r="BI42" s="656"/>
      <c r="BJ42" s="656"/>
      <c r="BK42" s="656"/>
      <c r="BL42" s="215"/>
      <c r="BM42" s="596" t="s">
        <v>358</v>
      </c>
      <c r="BN42" s="596"/>
      <c r="BO42" s="596"/>
      <c r="BP42" s="596"/>
      <c r="BQ42" s="596"/>
      <c r="BR42" s="596"/>
      <c r="BS42" s="596"/>
      <c r="BT42" s="596"/>
      <c r="BU42" s="597"/>
      <c r="BV42" s="598">
        <v>411</v>
      </c>
      <c r="BW42" s="636"/>
      <c r="BX42" s="636"/>
      <c r="BY42" s="636"/>
      <c r="BZ42" s="636"/>
      <c r="CA42" s="636"/>
      <c r="CB42" s="638"/>
      <c r="CD42" s="611" t="s">
        <v>359</v>
      </c>
      <c r="CE42" s="612"/>
      <c r="CF42" s="612"/>
      <c r="CG42" s="612"/>
      <c r="CH42" s="612"/>
      <c r="CI42" s="612"/>
      <c r="CJ42" s="612"/>
      <c r="CK42" s="612"/>
      <c r="CL42" s="612"/>
      <c r="CM42" s="612"/>
      <c r="CN42" s="612"/>
      <c r="CO42" s="612"/>
      <c r="CP42" s="612"/>
      <c r="CQ42" s="613"/>
      <c r="CR42" s="614">
        <v>2255631</v>
      </c>
      <c r="CS42" s="623"/>
      <c r="CT42" s="623"/>
      <c r="CU42" s="623"/>
      <c r="CV42" s="623"/>
      <c r="CW42" s="623"/>
      <c r="CX42" s="623"/>
      <c r="CY42" s="624"/>
      <c r="CZ42" s="617">
        <v>22.4</v>
      </c>
      <c r="DA42" s="625"/>
      <c r="DB42" s="625"/>
      <c r="DC42" s="626"/>
      <c r="DD42" s="620">
        <v>821400</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360</v>
      </c>
      <c r="CD43" s="611" t="s">
        <v>361</v>
      </c>
      <c r="CE43" s="612"/>
      <c r="CF43" s="612"/>
      <c r="CG43" s="612"/>
      <c r="CH43" s="612"/>
      <c r="CI43" s="612"/>
      <c r="CJ43" s="612"/>
      <c r="CK43" s="612"/>
      <c r="CL43" s="612"/>
      <c r="CM43" s="612"/>
      <c r="CN43" s="612"/>
      <c r="CO43" s="612"/>
      <c r="CP43" s="612"/>
      <c r="CQ43" s="613"/>
      <c r="CR43" s="614">
        <v>14790</v>
      </c>
      <c r="CS43" s="623"/>
      <c r="CT43" s="623"/>
      <c r="CU43" s="623"/>
      <c r="CV43" s="623"/>
      <c r="CW43" s="623"/>
      <c r="CX43" s="623"/>
      <c r="CY43" s="624"/>
      <c r="CZ43" s="617">
        <v>0.1</v>
      </c>
      <c r="DA43" s="625"/>
      <c r="DB43" s="625"/>
      <c r="DC43" s="626"/>
      <c r="DD43" s="620">
        <v>14790</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362</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363</v>
      </c>
      <c r="CG44" s="612"/>
      <c r="CH44" s="612"/>
      <c r="CI44" s="612"/>
      <c r="CJ44" s="612"/>
      <c r="CK44" s="612"/>
      <c r="CL44" s="612"/>
      <c r="CM44" s="612"/>
      <c r="CN44" s="612"/>
      <c r="CO44" s="612"/>
      <c r="CP44" s="612"/>
      <c r="CQ44" s="613"/>
      <c r="CR44" s="614">
        <v>1443306</v>
      </c>
      <c r="CS44" s="615"/>
      <c r="CT44" s="615"/>
      <c r="CU44" s="615"/>
      <c r="CV44" s="615"/>
      <c r="CW44" s="615"/>
      <c r="CX44" s="615"/>
      <c r="CY44" s="616"/>
      <c r="CZ44" s="617">
        <v>14.3</v>
      </c>
      <c r="DA44" s="618"/>
      <c r="DB44" s="618"/>
      <c r="DC44" s="619"/>
      <c r="DD44" s="620">
        <v>471213</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364</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365</v>
      </c>
      <c r="CG45" s="612"/>
      <c r="CH45" s="612"/>
      <c r="CI45" s="612"/>
      <c r="CJ45" s="612"/>
      <c r="CK45" s="612"/>
      <c r="CL45" s="612"/>
      <c r="CM45" s="612"/>
      <c r="CN45" s="612"/>
      <c r="CO45" s="612"/>
      <c r="CP45" s="612"/>
      <c r="CQ45" s="613"/>
      <c r="CR45" s="614">
        <v>388040</v>
      </c>
      <c r="CS45" s="623"/>
      <c r="CT45" s="623"/>
      <c r="CU45" s="623"/>
      <c r="CV45" s="623"/>
      <c r="CW45" s="623"/>
      <c r="CX45" s="623"/>
      <c r="CY45" s="624"/>
      <c r="CZ45" s="617">
        <v>3.9</v>
      </c>
      <c r="DA45" s="625"/>
      <c r="DB45" s="625"/>
      <c r="DC45" s="626"/>
      <c r="DD45" s="620">
        <v>34832</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366</v>
      </c>
      <c r="CG46" s="612"/>
      <c r="CH46" s="612"/>
      <c r="CI46" s="612"/>
      <c r="CJ46" s="612"/>
      <c r="CK46" s="612"/>
      <c r="CL46" s="612"/>
      <c r="CM46" s="612"/>
      <c r="CN46" s="612"/>
      <c r="CO46" s="612"/>
      <c r="CP46" s="612"/>
      <c r="CQ46" s="613"/>
      <c r="CR46" s="614">
        <v>1008211</v>
      </c>
      <c r="CS46" s="615"/>
      <c r="CT46" s="615"/>
      <c r="CU46" s="615"/>
      <c r="CV46" s="615"/>
      <c r="CW46" s="615"/>
      <c r="CX46" s="615"/>
      <c r="CY46" s="616"/>
      <c r="CZ46" s="617">
        <v>10</v>
      </c>
      <c r="DA46" s="618"/>
      <c r="DB46" s="618"/>
      <c r="DC46" s="619"/>
      <c r="DD46" s="620">
        <v>431343</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367</v>
      </c>
      <c r="CG47" s="612"/>
      <c r="CH47" s="612"/>
      <c r="CI47" s="612"/>
      <c r="CJ47" s="612"/>
      <c r="CK47" s="612"/>
      <c r="CL47" s="612"/>
      <c r="CM47" s="612"/>
      <c r="CN47" s="612"/>
      <c r="CO47" s="612"/>
      <c r="CP47" s="612"/>
      <c r="CQ47" s="613"/>
      <c r="CR47" s="614">
        <v>812325</v>
      </c>
      <c r="CS47" s="623"/>
      <c r="CT47" s="623"/>
      <c r="CU47" s="623"/>
      <c r="CV47" s="623"/>
      <c r="CW47" s="623"/>
      <c r="CX47" s="623"/>
      <c r="CY47" s="624"/>
      <c r="CZ47" s="617">
        <v>8.1</v>
      </c>
      <c r="DA47" s="625"/>
      <c r="DB47" s="625"/>
      <c r="DC47" s="626"/>
      <c r="DD47" s="620">
        <v>350187</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368</v>
      </c>
      <c r="CG48" s="612"/>
      <c r="CH48" s="612"/>
      <c r="CI48" s="612"/>
      <c r="CJ48" s="612"/>
      <c r="CK48" s="612"/>
      <c r="CL48" s="612"/>
      <c r="CM48" s="612"/>
      <c r="CN48" s="612"/>
      <c r="CO48" s="612"/>
      <c r="CP48" s="612"/>
      <c r="CQ48" s="613"/>
      <c r="CR48" s="614" t="s">
        <v>130</v>
      </c>
      <c r="CS48" s="615"/>
      <c r="CT48" s="615"/>
      <c r="CU48" s="615"/>
      <c r="CV48" s="615"/>
      <c r="CW48" s="615"/>
      <c r="CX48" s="615"/>
      <c r="CY48" s="616"/>
      <c r="CZ48" s="617" t="s">
        <v>130</v>
      </c>
      <c r="DA48" s="618"/>
      <c r="DB48" s="618"/>
      <c r="DC48" s="619"/>
      <c r="DD48" s="620" t="s">
        <v>246</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369</v>
      </c>
      <c r="CE49" s="596"/>
      <c r="CF49" s="596"/>
      <c r="CG49" s="596"/>
      <c r="CH49" s="596"/>
      <c r="CI49" s="596"/>
      <c r="CJ49" s="596"/>
      <c r="CK49" s="596"/>
      <c r="CL49" s="596"/>
      <c r="CM49" s="596"/>
      <c r="CN49" s="596"/>
      <c r="CO49" s="596"/>
      <c r="CP49" s="596"/>
      <c r="CQ49" s="597"/>
      <c r="CR49" s="598">
        <v>10068527</v>
      </c>
      <c r="CS49" s="599"/>
      <c r="CT49" s="599"/>
      <c r="CU49" s="599"/>
      <c r="CV49" s="599"/>
      <c r="CW49" s="599"/>
      <c r="CX49" s="599"/>
      <c r="CY49" s="600"/>
      <c r="CZ49" s="601">
        <v>100</v>
      </c>
      <c r="DA49" s="602"/>
      <c r="DB49" s="602"/>
      <c r="DC49" s="603"/>
      <c r="DD49" s="604">
        <v>7099552</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vNunSW6LFpbX2n3angE3vP4hzpTZSU1euC+2PFhuyjCH693ikT0TT01K39bV3YXfEA547LISBMeG9xfIiZxgyw==" saltValue="n0z3lrMisnUsxncPKsGr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2" zoomScaleNormal="72"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370</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371</v>
      </c>
      <c r="DK2" s="1095"/>
      <c r="DL2" s="1095"/>
      <c r="DM2" s="1095"/>
      <c r="DN2" s="1095"/>
      <c r="DO2" s="1096"/>
      <c r="DP2" s="222"/>
      <c r="DQ2" s="1094" t="s">
        <v>372</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97"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87" t="s">
        <v>389</v>
      </c>
      <c r="DH5" s="1088"/>
      <c r="DI5" s="1088"/>
      <c r="DJ5" s="1088"/>
      <c r="DK5" s="1089"/>
      <c r="DL5" s="1087" t="s">
        <v>390</v>
      </c>
      <c r="DM5" s="1088"/>
      <c r="DN5" s="1088"/>
      <c r="DO5" s="1088"/>
      <c r="DP5" s="1089"/>
      <c r="DQ5" s="988" t="s">
        <v>391</v>
      </c>
      <c r="DR5" s="989"/>
      <c r="DS5" s="989"/>
      <c r="DT5" s="989"/>
      <c r="DU5" s="990"/>
      <c r="DV5" s="988" t="s">
        <v>382</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392</v>
      </c>
      <c r="C7" s="1035"/>
      <c r="D7" s="1035"/>
      <c r="E7" s="1035"/>
      <c r="F7" s="1035"/>
      <c r="G7" s="1035"/>
      <c r="H7" s="1035"/>
      <c r="I7" s="1035"/>
      <c r="J7" s="1035"/>
      <c r="K7" s="1035"/>
      <c r="L7" s="1035"/>
      <c r="M7" s="1035"/>
      <c r="N7" s="1035"/>
      <c r="O7" s="1035"/>
      <c r="P7" s="1036"/>
      <c r="Q7" s="1074">
        <v>10695</v>
      </c>
      <c r="R7" s="1075"/>
      <c r="S7" s="1075"/>
      <c r="T7" s="1075"/>
      <c r="U7" s="1075"/>
      <c r="V7" s="1075">
        <v>9999</v>
      </c>
      <c r="W7" s="1075"/>
      <c r="X7" s="1075"/>
      <c r="Y7" s="1075"/>
      <c r="Z7" s="1075"/>
      <c r="AA7" s="1075">
        <v>695</v>
      </c>
      <c r="AB7" s="1075"/>
      <c r="AC7" s="1075"/>
      <c r="AD7" s="1075"/>
      <c r="AE7" s="1076"/>
      <c r="AF7" s="1077">
        <v>559</v>
      </c>
      <c r="AG7" s="1078"/>
      <c r="AH7" s="1078"/>
      <c r="AI7" s="1078"/>
      <c r="AJ7" s="1079"/>
      <c r="AK7" s="1080">
        <v>77</v>
      </c>
      <c r="AL7" s="1081"/>
      <c r="AM7" s="1081"/>
      <c r="AN7" s="1081"/>
      <c r="AO7" s="1081"/>
      <c r="AP7" s="1081">
        <v>5936</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t="s">
        <v>606</v>
      </c>
      <c r="BT7" s="1085"/>
      <c r="BU7" s="1085"/>
      <c r="BV7" s="1085"/>
      <c r="BW7" s="1085"/>
      <c r="BX7" s="1085"/>
      <c r="BY7" s="1085"/>
      <c r="BZ7" s="1085"/>
      <c r="CA7" s="1085"/>
      <c r="CB7" s="1085"/>
      <c r="CC7" s="1085"/>
      <c r="CD7" s="1085"/>
      <c r="CE7" s="1085"/>
      <c r="CF7" s="1085"/>
      <c r="CG7" s="1086"/>
      <c r="CH7" s="1071" t="s">
        <v>596</v>
      </c>
      <c r="CI7" s="1072"/>
      <c r="CJ7" s="1072"/>
      <c r="CK7" s="1072"/>
      <c r="CL7" s="1073"/>
      <c r="CM7" s="1071">
        <v>50</v>
      </c>
      <c r="CN7" s="1072"/>
      <c r="CO7" s="1072"/>
      <c r="CP7" s="1072"/>
      <c r="CQ7" s="1073"/>
      <c r="CR7" s="1071">
        <v>50</v>
      </c>
      <c r="CS7" s="1072"/>
      <c r="CT7" s="1072"/>
      <c r="CU7" s="1072"/>
      <c r="CV7" s="1073"/>
      <c r="CW7" s="1071" t="s">
        <v>596</v>
      </c>
      <c r="CX7" s="1072"/>
      <c r="CY7" s="1072"/>
      <c r="CZ7" s="1072"/>
      <c r="DA7" s="1073"/>
      <c r="DB7" s="1071" t="s">
        <v>596</v>
      </c>
      <c r="DC7" s="1072"/>
      <c r="DD7" s="1072"/>
      <c r="DE7" s="1072"/>
      <c r="DF7" s="1073"/>
      <c r="DG7" s="1071" t="s">
        <v>596</v>
      </c>
      <c r="DH7" s="1072"/>
      <c r="DI7" s="1072"/>
      <c r="DJ7" s="1072"/>
      <c r="DK7" s="1073"/>
      <c r="DL7" s="1071" t="s">
        <v>596</v>
      </c>
      <c r="DM7" s="1072"/>
      <c r="DN7" s="1072"/>
      <c r="DO7" s="1072"/>
      <c r="DP7" s="1073"/>
      <c r="DQ7" s="1071" t="s">
        <v>596</v>
      </c>
      <c r="DR7" s="1072"/>
      <c r="DS7" s="1072"/>
      <c r="DT7" s="1072"/>
      <c r="DU7" s="1073"/>
      <c r="DV7" s="1084"/>
      <c r="DW7" s="1085"/>
      <c r="DX7" s="1085"/>
      <c r="DY7" s="1085"/>
      <c r="DZ7" s="1099"/>
      <c r="EA7" s="229"/>
    </row>
    <row r="8" spans="1:131" s="230" customFormat="1" ht="26.25" customHeight="1" x14ac:dyDescent="0.15">
      <c r="A8" s="233">
        <v>2</v>
      </c>
      <c r="B8" s="1017" t="s">
        <v>393</v>
      </c>
      <c r="C8" s="1018"/>
      <c r="D8" s="1018"/>
      <c r="E8" s="1018"/>
      <c r="F8" s="1018"/>
      <c r="G8" s="1018"/>
      <c r="H8" s="1018"/>
      <c r="I8" s="1018"/>
      <c r="J8" s="1018"/>
      <c r="K8" s="1018"/>
      <c r="L8" s="1018"/>
      <c r="M8" s="1018"/>
      <c r="N8" s="1018"/>
      <c r="O8" s="1018"/>
      <c r="P8" s="1019"/>
      <c r="Q8" s="1025">
        <v>96</v>
      </c>
      <c r="R8" s="1026"/>
      <c r="S8" s="1026"/>
      <c r="T8" s="1026"/>
      <c r="U8" s="1026"/>
      <c r="V8" s="1026">
        <v>95</v>
      </c>
      <c r="W8" s="1026"/>
      <c r="X8" s="1026"/>
      <c r="Y8" s="1026"/>
      <c r="Z8" s="1026"/>
      <c r="AA8" s="1026">
        <v>1</v>
      </c>
      <c r="AB8" s="1026"/>
      <c r="AC8" s="1026"/>
      <c r="AD8" s="1026"/>
      <c r="AE8" s="1027"/>
      <c r="AF8" s="1022">
        <v>1</v>
      </c>
      <c r="AG8" s="1023"/>
      <c r="AH8" s="1023"/>
      <c r="AI8" s="1023"/>
      <c r="AJ8" s="1024"/>
      <c r="AK8" s="1067">
        <v>24</v>
      </c>
      <c r="AL8" s="1068"/>
      <c r="AM8" s="1068"/>
      <c r="AN8" s="1068"/>
      <c r="AO8" s="1068"/>
      <c r="AP8" s="1068">
        <v>26</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607</v>
      </c>
      <c r="BT8" s="980"/>
      <c r="BU8" s="980"/>
      <c r="BV8" s="980"/>
      <c r="BW8" s="980"/>
      <c r="BX8" s="980"/>
      <c r="BY8" s="980"/>
      <c r="BZ8" s="980"/>
      <c r="CA8" s="980"/>
      <c r="CB8" s="980"/>
      <c r="CC8" s="980"/>
      <c r="CD8" s="980"/>
      <c r="CE8" s="980"/>
      <c r="CF8" s="980"/>
      <c r="CG8" s="1001"/>
      <c r="CH8" s="976">
        <v>-10</v>
      </c>
      <c r="CI8" s="977"/>
      <c r="CJ8" s="977"/>
      <c r="CK8" s="977"/>
      <c r="CL8" s="978"/>
      <c r="CM8" s="976">
        <v>7</v>
      </c>
      <c r="CN8" s="977"/>
      <c r="CO8" s="977"/>
      <c r="CP8" s="977"/>
      <c r="CQ8" s="978"/>
      <c r="CR8" s="976">
        <v>7</v>
      </c>
      <c r="CS8" s="977"/>
      <c r="CT8" s="977"/>
      <c r="CU8" s="977"/>
      <c r="CV8" s="978"/>
      <c r="CW8" s="976" t="s">
        <v>596</v>
      </c>
      <c r="CX8" s="977"/>
      <c r="CY8" s="977"/>
      <c r="CZ8" s="977"/>
      <c r="DA8" s="978"/>
      <c r="DB8" s="976" t="s">
        <v>596</v>
      </c>
      <c r="DC8" s="977"/>
      <c r="DD8" s="977"/>
      <c r="DE8" s="977"/>
      <c r="DF8" s="978"/>
      <c r="DG8" s="976" t="s">
        <v>596</v>
      </c>
      <c r="DH8" s="977"/>
      <c r="DI8" s="977"/>
      <c r="DJ8" s="977"/>
      <c r="DK8" s="978"/>
      <c r="DL8" s="976" t="s">
        <v>596</v>
      </c>
      <c r="DM8" s="977"/>
      <c r="DN8" s="977"/>
      <c r="DO8" s="977"/>
      <c r="DP8" s="978"/>
      <c r="DQ8" s="976" t="s">
        <v>596</v>
      </c>
      <c r="DR8" s="977"/>
      <c r="DS8" s="977"/>
      <c r="DT8" s="977"/>
      <c r="DU8" s="978"/>
      <c r="DV8" s="979"/>
      <c r="DW8" s="980"/>
      <c r="DX8" s="980"/>
      <c r="DY8" s="980"/>
      <c r="DZ8" s="981"/>
      <c r="EA8" s="229"/>
    </row>
    <row r="9" spans="1:131" s="230" customFormat="1" ht="26.25" customHeight="1" x14ac:dyDescent="0.15">
      <c r="A9" s="233">
        <v>3</v>
      </c>
      <c r="B9" s="1017" t="s">
        <v>394</v>
      </c>
      <c r="C9" s="1018"/>
      <c r="D9" s="1018"/>
      <c r="E9" s="1018"/>
      <c r="F9" s="1018"/>
      <c r="G9" s="1018"/>
      <c r="H9" s="1018"/>
      <c r="I9" s="1018"/>
      <c r="J9" s="1018"/>
      <c r="K9" s="1018"/>
      <c r="L9" s="1018"/>
      <c r="M9" s="1018"/>
      <c r="N9" s="1018"/>
      <c r="O9" s="1018"/>
      <c r="P9" s="1019"/>
      <c r="Q9" s="1025">
        <v>0</v>
      </c>
      <c r="R9" s="1026"/>
      <c r="S9" s="1026"/>
      <c r="T9" s="1026"/>
      <c r="U9" s="1026"/>
      <c r="V9" s="1026">
        <v>0</v>
      </c>
      <c r="W9" s="1026"/>
      <c r="X9" s="1026"/>
      <c r="Y9" s="1026"/>
      <c r="Z9" s="1026"/>
      <c r="AA9" s="1026">
        <v>0</v>
      </c>
      <c r="AB9" s="1026"/>
      <c r="AC9" s="1026"/>
      <c r="AD9" s="1026"/>
      <c r="AE9" s="1027"/>
      <c r="AF9" s="1022">
        <v>0</v>
      </c>
      <c r="AG9" s="1023"/>
      <c r="AH9" s="1023"/>
      <c r="AI9" s="1023"/>
      <c r="AJ9" s="1024"/>
      <c r="AK9" s="1067" t="s">
        <v>596</v>
      </c>
      <c r="AL9" s="1068"/>
      <c r="AM9" s="1068"/>
      <c r="AN9" s="1068"/>
      <c r="AO9" s="1068"/>
      <c r="AP9" s="1068" t="s">
        <v>596</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608</v>
      </c>
      <c r="BT9" s="980"/>
      <c r="BU9" s="980"/>
      <c r="BV9" s="980"/>
      <c r="BW9" s="980"/>
      <c r="BX9" s="980"/>
      <c r="BY9" s="980"/>
      <c r="BZ9" s="980"/>
      <c r="CA9" s="980"/>
      <c r="CB9" s="980"/>
      <c r="CC9" s="980"/>
      <c r="CD9" s="980"/>
      <c r="CE9" s="980"/>
      <c r="CF9" s="980"/>
      <c r="CG9" s="1001"/>
      <c r="CH9" s="976">
        <v>1</v>
      </c>
      <c r="CI9" s="977"/>
      <c r="CJ9" s="977"/>
      <c r="CK9" s="977"/>
      <c r="CL9" s="978"/>
      <c r="CM9" s="976">
        <v>18</v>
      </c>
      <c r="CN9" s="977"/>
      <c r="CO9" s="977"/>
      <c r="CP9" s="977"/>
      <c r="CQ9" s="978"/>
      <c r="CR9" s="976">
        <v>1</v>
      </c>
      <c r="CS9" s="977"/>
      <c r="CT9" s="977"/>
      <c r="CU9" s="977"/>
      <c r="CV9" s="978"/>
      <c r="CW9" s="976">
        <v>12</v>
      </c>
      <c r="CX9" s="977"/>
      <c r="CY9" s="977"/>
      <c r="CZ9" s="977"/>
      <c r="DA9" s="978"/>
      <c r="DB9" s="976" t="s">
        <v>596</v>
      </c>
      <c r="DC9" s="977"/>
      <c r="DD9" s="977"/>
      <c r="DE9" s="977"/>
      <c r="DF9" s="978"/>
      <c r="DG9" s="976" t="s">
        <v>596</v>
      </c>
      <c r="DH9" s="977"/>
      <c r="DI9" s="977"/>
      <c r="DJ9" s="977"/>
      <c r="DK9" s="978"/>
      <c r="DL9" s="976" t="s">
        <v>596</v>
      </c>
      <c r="DM9" s="977"/>
      <c r="DN9" s="977"/>
      <c r="DO9" s="977"/>
      <c r="DP9" s="978"/>
      <c r="DQ9" s="976" t="s">
        <v>596</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396</v>
      </c>
      <c r="B23" s="924" t="s">
        <v>397</v>
      </c>
      <c r="C23" s="925"/>
      <c r="D23" s="925"/>
      <c r="E23" s="925"/>
      <c r="F23" s="925"/>
      <c r="G23" s="925"/>
      <c r="H23" s="925"/>
      <c r="I23" s="925"/>
      <c r="J23" s="925"/>
      <c r="K23" s="925"/>
      <c r="L23" s="925"/>
      <c r="M23" s="925"/>
      <c r="N23" s="925"/>
      <c r="O23" s="925"/>
      <c r="P23" s="935"/>
      <c r="Q23" s="1054">
        <v>10765</v>
      </c>
      <c r="R23" s="1048"/>
      <c r="S23" s="1048"/>
      <c r="T23" s="1048"/>
      <c r="U23" s="1048"/>
      <c r="V23" s="1048">
        <v>10069</v>
      </c>
      <c r="W23" s="1048"/>
      <c r="X23" s="1048"/>
      <c r="Y23" s="1048"/>
      <c r="Z23" s="1048"/>
      <c r="AA23" s="1048">
        <v>697</v>
      </c>
      <c r="AB23" s="1048"/>
      <c r="AC23" s="1048"/>
      <c r="AD23" s="1048"/>
      <c r="AE23" s="1055"/>
      <c r="AF23" s="1056">
        <v>560</v>
      </c>
      <c r="AG23" s="1048"/>
      <c r="AH23" s="1048"/>
      <c r="AI23" s="1048"/>
      <c r="AJ23" s="1057"/>
      <c r="AK23" s="1058"/>
      <c r="AL23" s="1059"/>
      <c r="AM23" s="1059"/>
      <c r="AN23" s="1059"/>
      <c r="AO23" s="1059"/>
      <c r="AP23" s="1048">
        <v>5962</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409</v>
      </c>
      <c r="C28" s="1035"/>
      <c r="D28" s="1035"/>
      <c r="E28" s="1035"/>
      <c r="F28" s="1035"/>
      <c r="G28" s="1035"/>
      <c r="H28" s="1035"/>
      <c r="I28" s="1035"/>
      <c r="J28" s="1035"/>
      <c r="K28" s="1035"/>
      <c r="L28" s="1035"/>
      <c r="M28" s="1035"/>
      <c r="N28" s="1035"/>
      <c r="O28" s="1035"/>
      <c r="P28" s="1036"/>
      <c r="Q28" s="1037">
        <v>1113</v>
      </c>
      <c r="R28" s="1038"/>
      <c r="S28" s="1038"/>
      <c r="T28" s="1038"/>
      <c r="U28" s="1038"/>
      <c r="V28" s="1038">
        <v>1105</v>
      </c>
      <c r="W28" s="1038"/>
      <c r="X28" s="1038"/>
      <c r="Y28" s="1038"/>
      <c r="Z28" s="1038"/>
      <c r="AA28" s="1038">
        <v>8</v>
      </c>
      <c r="AB28" s="1038"/>
      <c r="AC28" s="1038"/>
      <c r="AD28" s="1038"/>
      <c r="AE28" s="1039"/>
      <c r="AF28" s="1040">
        <v>8</v>
      </c>
      <c r="AG28" s="1038"/>
      <c r="AH28" s="1038"/>
      <c r="AI28" s="1038"/>
      <c r="AJ28" s="1041"/>
      <c r="AK28" s="1029">
        <v>53</v>
      </c>
      <c r="AL28" s="1030"/>
      <c r="AM28" s="1030"/>
      <c r="AN28" s="1030"/>
      <c r="AO28" s="1030"/>
      <c r="AP28" s="1030" t="s">
        <v>596</v>
      </c>
      <c r="AQ28" s="1030"/>
      <c r="AR28" s="1030"/>
      <c r="AS28" s="1030"/>
      <c r="AT28" s="1030"/>
      <c r="AU28" s="1030" t="s">
        <v>596</v>
      </c>
      <c r="AV28" s="1030"/>
      <c r="AW28" s="1030"/>
      <c r="AX28" s="1030"/>
      <c r="AY28" s="1030"/>
      <c r="AZ28" s="1031" t="s">
        <v>596</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410</v>
      </c>
      <c r="C29" s="1018"/>
      <c r="D29" s="1018"/>
      <c r="E29" s="1018"/>
      <c r="F29" s="1018"/>
      <c r="G29" s="1018"/>
      <c r="H29" s="1018"/>
      <c r="I29" s="1018"/>
      <c r="J29" s="1018"/>
      <c r="K29" s="1018"/>
      <c r="L29" s="1018"/>
      <c r="M29" s="1018"/>
      <c r="N29" s="1018"/>
      <c r="O29" s="1018"/>
      <c r="P29" s="1019"/>
      <c r="Q29" s="1025">
        <v>282</v>
      </c>
      <c r="R29" s="1026"/>
      <c r="S29" s="1026"/>
      <c r="T29" s="1026"/>
      <c r="U29" s="1026"/>
      <c r="V29" s="1026">
        <v>275</v>
      </c>
      <c r="W29" s="1026"/>
      <c r="X29" s="1026"/>
      <c r="Y29" s="1026"/>
      <c r="Z29" s="1026"/>
      <c r="AA29" s="1026">
        <v>7</v>
      </c>
      <c r="AB29" s="1026"/>
      <c r="AC29" s="1026"/>
      <c r="AD29" s="1026"/>
      <c r="AE29" s="1027"/>
      <c r="AF29" s="1022">
        <v>1</v>
      </c>
      <c r="AG29" s="1023"/>
      <c r="AH29" s="1023"/>
      <c r="AI29" s="1023"/>
      <c r="AJ29" s="1024"/>
      <c r="AK29" s="967">
        <v>79</v>
      </c>
      <c r="AL29" s="958"/>
      <c r="AM29" s="958"/>
      <c r="AN29" s="958"/>
      <c r="AO29" s="958"/>
      <c r="AP29" s="958">
        <v>35</v>
      </c>
      <c r="AQ29" s="958"/>
      <c r="AR29" s="958"/>
      <c r="AS29" s="958"/>
      <c r="AT29" s="958"/>
      <c r="AU29" s="958">
        <v>2</v>
      </c>
      <c r="AV29" s="958"/>
      <c r="AW29" s="958"/>
      <c r="AX29" s="958"/>
      <c r="AY29" s="958"/>
      <c r="AZ29" s="1028" t="s">
        <v>596</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411</v>
      </c>
      <c r="C30" s="1018"/>
      <c r="D30" s="1018"/>
      <c r="E30" s="1018"/>
      <c r="F30" s="1018"/>
      <c r="G30" s="1018"/>
      <c r="H30" s="1018"/>
      <c r="I30" s="1018"/>
      <c r="J30" s="1018"/>
      <c r="K30" s="1018"/>
      <c r="L30" s="1018"/>
      <c r="M30" s="1018"/>
      <c r="N30" s="1018"/>
      <c r="O30" s="1018"/>
      <c r="P30" s="1019"/>
      <c r="Q30" s="1025">
        <v>164</v>
      </c>
      <c r="R30" s="1026"/>
      <c r="S30" s="1026"/>
      <c r="T30" s="1026"/>
      <c r="U30" s="1026"/>
      <c r="V30" s="1026">
        <v>164</v>
      </c>
      <c r="W30" s="1026"/>
      <c r="X30" s="1026"/>
      <c r="Y30" s="1026"/>
      <c r="Z30" s="1026"/>
      <c r="AA30" s="1026">
        <v>0</v>
      </c>
      <c r="AB30" s="1026"/>
      <c r="AC30" s="1026"/>
      <c r="AD30" s="1026"/>
      <c r="AE30" s="1027"/>
      <c r="AF30" s="1022">
        <v>0</v>
      </c>
      <c r="AG30" s="1023"/>
      <c r="AH30" s="1023"/>
      <c r="AI30" s="1023"/>
      <c r="AJ30" s="1024"/>
      <c r="AK30" s="967">
        <v>32</v>
      </c>
      <c r="AL30" s="958"/>
      <c r="AM30" s="958"/>
      <c r="AN30" s="958"/>
      <c r="AO30" s="958"/>
      <c r="AP30" s="958" t="s">
        <v>596</v>
      </c>
      <c r="AQ30" s="958"/>
      <c r="AR30" s="958"/>
      <c r="AS30" s="958"/>
      <c r="AT30" s="958"/>
      <c r="AU30" s="958" t="s">
        <v>596</v>
      </c>
      <c r="AV30" s="958"/>
      <c r="AW30" s="958"/>
      <c r="AX30" s="958"/>
      <c r="AY30" s="958"/>
      <c r="AZ30" s="1028" t="s">
        <v>596</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412</v>
      </c>
      <c r="C31" s="1018"/>
      <c r="D31" s="1018"/>
      <c r="E31" s="1018"/>
      <c r="F31" s="1018"/>
      <c r="G31" s="1018"/>
      <c r="H31" s="1018"/>
      <c r="I31" s="1018"/>
      <c r="J31" s="1018"/>
      <c r="K31" s="1018"/>
      <c r="L31" s="1018"/>
      <c r="M31" s="1018"/>
      <c r="N31" s="1018"/>
      <c r="O31" s="1018"/>
      <c r="P31" s="1019"/>
      <c r="Q31" s="1025">
        <v>178</v>
      </c>
      <c r="R31" s="1026"/>
      <c r="S31" s="1026"/>
      <c r="T31" s="1026"/>
      <c r="U31" s="1026"/>
      <c r="V31" s="1026">
        <v>177</v>
      </c>
      <c r="W31" s="1026"/>
      <c r="X31" s="1026"/>
      <c r="Y31" s="1026"/>
      <c r="Z31" s="1026"/>
      <c r="AA31" s="1026">
        <v>1</v>
      </c>
      <c r="AB31" s="1026"/>
      <c r="AC31" s="1026"/>
      <c r="AD31" s="1026"/>
      <c r="AE31" s="1027"/>
      <c r="AF31" s="1022">
        <v>1</v>
      </c>
      <c r="AG31" s="1023"/>
      <c r="AH31" s="1023"/>
      <c r="AI31" s="1023"/>
      <c r="AJ31" s="1024"/>
      <c r="AK31" s="967">
        <v>47</v>
      </c>
      <c r="AL31" s="958"/>
      <c r="AM31" s="958"/>
      <c r="AN31" s="958"/>
      <c r="AO31" s="958"/>
      <c r="AP31" s="958" t="s">
        <v>596</v>
      </c>
      <c r="AQ31" s="958"/>
      <c r="AR31" s="958"/>
      <c r="AS31" s="958"/>
      <c r="AT31" s="958"/>
      <c r="AU31" s="958" t="s">
        <v>596</v>
      </c>
      <c r="AV31" s="958"/>
      <c r="AW31" s="958"/>
      <c r="AX31" s="958"/>
      <c r="AY31" s="958"/>
      <c r="AZ31" s="1028" t="s">
        <v>596</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413</v>
      </c>
      <c r="C32" s="1018"/>
      <c r="D32" s="1018"/>
      <c r="E32" s="1018"/>
      <c r="F32" s="1018"/>
      <c r="G32" s="1018"/>
      <c r="H32" s="1018"/>
      <c r="I32" s="1018"/>
      <c r="J32" s="1018"/>
      <c r="K32" s="1018"/>
      <c r="L32" s="1018"/>
      <c r="M32" s="1018"/>
      <c r="N32" s="1018"/>
      <c r="O32" s="1018"/>
      <c r="P32" s="1019"/>
      <c r="Q32" s="1025">
        <v>1400</v>
      </c>
      <c r="R32" s="1026"/>
      <c r="S32" s="1026"/>
      <c r="T32" s="1026"/>
      <c r="U32" s="1026"/>
      <c r="V32" s="1026">
        <v>1354</v>
      </c>
      <c r="W32" s="1026"/>
      <c r="X32" s="1026"/>
      <c r="Y32" s="1026"/>
      <c r="Z32" s="1026"/>
      <c r="AA32" s="1026">
        <v>46</v>
      </c>
      <c r="AB32" s="1026"/>
      <c r="AC32" s="1026"/>
      <c r="AD32" s="1026"/>
      <c r="AE32" s="1027"/>
      <c r="AF32" s="1022">
        <v>46</v>
      </c>
      <c r="AG32" s="1023"/>
      <c r="AH32" s="1023"/>
      <c r="AI32" s="1023"/>
      <c r="AJ32" s="1024"/>
      <c r="AK32" s="967">
        <v>224</v>
      </c>
      <c r="AL32" s="958"/>
      <c r="AM32" s="958"/>
      <c r="AN32" s="958"/>
      <c r="AO32" s="958"/>
      <c r="AP32" s="958" t="s">
        <v>596</v>
      </c>
      <c r="AQ32" s="958"/>
      <c r="AR32" s="958"/>
      <c r="AS32" s="958"/>
      <c r="AT32" s="958"/>
      <c r="AU32" s="958" t="s">
        <v>596</v>
      </c>
      <c r="AV32" s="958"/>
      <c r="AW32" s="958"/>
      <c r="AX32" s="958"/>
      <c r="AY32" s="958"/>
      <c r="AZ32" s="1028" t="s">
        <v>596</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401</v>
      </c>
      <c r="R33" s="1026"/>
      <c r="S33" s="1026"/>
      <c r="T33" s="1026"/>
      <c r="U33" s="1026"/>
      <c r="V33" s="1026">
        <v>363</v>
      </c>
      <c r="W33" s="1026"/>
      <c r="X33" s="1026"/>
      <c r="Y33" s="1026"/>
      <c r="Z33" s="1026"/>
      <c r="AA33" s="1026">
        <v>38</v>
      </c>
      <c r="AB33" s="1026"/>
      <c r="AC33" s="1026"/>
      <c r="AD33" s="1026"/>
      <c r="AE33" s="1027"/>
      <c r="AF33" s="1022">
        <v>129</v>
      </c>
      <c r="AG33" s="1023"/>
      <c r="AH33" s="1023"/>
      <c r="AI33" s="1023"/>
      <c r="AJ33" s="1024"/>
      <c r="AK33" s="967">
        <v>59</v>
      </c>
      <c r="AL33" s="958"/>
      <c r="AM33" s="958"/>
      <c r="AN33" s="958"/>
      <c r="AO33" s="958"/>
      <c r="AP33" s="958">
        <v>756</v>
      </c>
      <c r="AQ33" s="958"/>
      <c r="AR33" s="958"/>
      <c r="AS33" s="958"/>
      <c r="AT33" s="958"/>
      <c r="AU33" s="958">
        <v>335</v>
      </c>
      <c r="AV33" s="958"/>
      <c r="AW33" s="958"/>
      <c r="AX33" s="958"/>
      <c r="AY33" s="958"/>
      <c r="AZ33" s="1028" t="s">
        <v>596</v>
      </c>
      <c r="BA33" s="1028"/>
      <c r="BB33" s="1028"/>
      <c r="BC33" s="1028"/>
      <c r="BD33" s="1028"/>
      <c r="BE33" s="959" t="s">
        <v>415</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416</v>
      </c>
      <c r="C34" s="1018"/>
      <c r="D34" s="1018"/>
      <c r="E34" s="1018"/>
      <c r="F34" s="1018"/>
      <c r="G34" s="1018"/>
      <c r="H34" s="1018"/>
      <c r="I34" s="1018"/>
      <c r="J34" s="1018"/>
      <c r="K34" s="1018"/>
      <c r="L34" s="1018"/>
      <c r="M34" s="1018"/>
      <c r="N34" s="1018"/>
      <c r="O34" s="1018"/>
      <c r="P34" s="1019"/>
      <c r="Q34" s="1025">
        <v>12</v>
      </c>
      <c r="R34" s="1026"/>
      <c r="S34" s="1026"/>
      <c r="T34" s="1026"/>
      <c r="U34" s="1026"/>
      <c r="V34" s="1026">
        <v>12</v>
      </c>
      <c r="W34" s="1026"/>
      <c r="X34" s="1026"/>
      <c r="Y34" s="1026"/>
      <c r="Z34" s="1026"/>
      <c r="AA34" s="1026">
        <v>0</v>
      </c>
      <c r="AB34" s="1026"/>
      <c r="AC34" s="1026"/>
      <c r="AD34" s="1026"/>
      <c r="AE34" s="1027"/>
      <c r="AF34" s="1022">
        <v>0</v>
      </c>
      <c r="AG34" s="1023"/>
      <c r="AH34" s="1023"/>
      <c r="AI34" s="1023"/>
      <c r="AJ34" s="1024"/>
      <c r="AK34" s="967">
        <v>5</v>
      </c>
      <c r="AL34" s="958"/>
      <c r="AM34" s="958"/>
      <c r="AN34" s="958"/>
      <c r="AO34" s="958"/>
      <c r="AP34" s="958">
        <v>8</v>
      </c>
      <c r="AQ34" s="958"/>
      <c r="AR34" s="958"/>
      <c r="AS34" s="958"/>
      <c r="AT34" s="958"/>
      <c r="AU34" s="958">
        <v>6</v>
      </c>
      <c r="AV34" s="958"/>
      <c r="AW34" s="958"/>
      <c r="AX34" s="958"/>
      <c r="AY34" s="958"/>
      <c r="AZ34" s="1028" t="s">
        <v>596</v>
      </c>
      <c r="BA34" s="1028"/>
      <c r="BB34" s="1028"/>
      <c r="BC34" s="1028"/>
      <c r="BD34" s="1028"/>
      <c r="BE34" s="959" t="s">
        <v>417</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418</v>
      </c>
      <c r="C35" s="1018"/>
      <c r="D35" s="1018"/>
      <c r="E35" s="1018"/>
      <c r="F35" s="1018"/>
      <c r="G35" s="1018"/>
      <c r="H35" s="1018"/>
      <c r="I35" s="1018"/>
      <c r="J35" s="1018"/>
      <c r="K35" s="1018"/>
      <c r="L35" s="1018"/>
      <c r="M35" s="1018"/>
      <c r="N35" s="1018"/>
      <c r="O35" s="1018"/>
      <c r="P35" s="1019"/>
      <c r="Q35" s="1025">
        <v>333</v>
      </c>
      <c r="R35" s="1026"/>
      <c r="S35" s="1026"/>
      <c r="T35" s="1026"/>
      <c r="U35" s="1026"/>
      <c r="V35" s="1026">
        <v>319</v>
      </c>
      <c r="W35" s="1026"/>
      <c r="X35" s="1026"/>
      <c r="Y35" s="1026"/>
      <c r="Z35" s="1026"/>
      <c r="AA35" s="1026">
        <v>14</v>
      </c>
      <c r="AB35" s="1026"/>
      <c r="AC35" s="1026"/>
      <c r="AD35" s="1026"/>
      <c r="AE35" s="1027"/>
      <c r="AF35" s="1022">
        <v>0</v>
      </c>
      <c r="AG35" s="1023"/>
      <c r="AH35" s="1023"/>
      <c r="AI35" s="1023"/>
      <c r="AJ35" s="1024"/>
      <c r="AK35" s="967">
        <v>208</v>
      </c>
      <c r="AL35" s="958"/>
      <c r="AM35" s="958"/>
      <c r="AN35" s="958"/>
      <c r="AO35" s="958"/>
      <c r="AP35" s="958">
        <v>801</v>
      </c>
      <c r="AQ35" s="958"/>
      <c r="AR35" s="958"/>
      <c r="AS35" s="958"/>
      <c r="AT35" s="958"/>
      <c r="AU35" s="958">
        <v>538</v>
      </c>
      <c r="AV35" s="958"/>
      <c r="AW35" s="958"/>
      <c r="AX35" s="958"/>
      <c r="AY35" s="958"/>
      <c r="AZ35" s="1028" t="s">
        <v>596</v>
      </c>
      <c r="BA35" s="1028"/>
      <c r="BB35" s="1028"/>
      <c r="BC35" s="1028"/>
      <c r="BD35" s="1028"/>
      <c r="BE35" s="959" t="s">
        <v>419</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t="s">
        <v>420</v>
      </c>
      <c r="C36" s="1018"/>
      <c r="D36" s="1018"/>
      <c r="E36" s="1018"/>
      <c r="F36" s="1018"/>
      <c r="G36" s="1018"/>
      <c r="H36" s="1018"/>
      <c r="I36" s="1018"/>
      <c r="J36" s="1018"/>
      <c r="K36" s="1018"/>
      <c r="L36" s="1018"/>
      <c r="M36" s="1018"/>
      <c r="N36" s="1018"/>
      <c r="O36" s="1018"/>
      <c r="P36" s="1019"/>
      <c r="Q36" s="1025">
        <v>213</v>
      </c>
      <c r="R36" s="1026"/>
      <c r="S36" s="1026"/>
      <c r="T36" s="1026"/>
      <c r="U36" s="1026"/>
      <c r="V36" s="1026">
        <v>197</v>
      </c>
      <c r="W36" s="1026"/>
      <c r="X36" s="1026"/>
      <c r="Y36" s="1026"/>
      <c r="Z36" s="1026"/>
      <c r="AA36" s="1026">
        <v>17</v>
      </c>
      <c r="AB36" s="1026"/>
      <c r="AC36" s="1026"/>
      <c r="AD36" s="1026"/>
      <c r="AE36" s="1027"/>
      <c r="AF36" s="1022">
        <v>0</v>
      </c>
      <c r="AG36" s="1023"/>
      <c r="AH36" s="1023"/>
      <c r="AI36" s="1023"/>
      <c r="AJ36" s="1024"/>
      <c r="AK36" s="967">
        <v>106</v>
      </c>
      <c r="AL36" s="958"/>
      <c r="AM36" s="958"/>
      <c r="AN36" s="958"/>
      <c r="AO36" s="958"/>
      <c r="AP36" s="958">
        <v>244</v>
      </c>
      <c r="AQ36" s="958"/>
      <c r="AR36" s="958"/>
      <c r="AS36" s="958"/>
      <c r="AT36" s="958"/>
      <c r="AU36" s="958">
        <v>141</v>
      </c>
      <c r="AV36" s="958"/>
      <c r="AW36" s="958"/>
      <c r="AX36" s="958"/>
      <c r="AY36" s="958"/>
      <c r="AZ36" s="1028" t="s">
        <v>596</v>
      </c>
      <c r="BA36" s="1028"/>
      <c r="BB36" s="1028"/>
      <c r="BC36" s="1028"/>
      <c r="BD36" s="1028"/>
      <c r="BE36" s="959" t="s">
        <v>419</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396</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185</v>
      </c>
      <c r="AG63" s="946"/>
      <c r="AH63" s="946"/>
      <c r="AI63" s="946"/>
      <c r="AJ63" s="1009"/>
      <c r="AK63" s="1010"/>
      <c r="AL63" s="950"/>
      <c r="AM63" s="950"/>
      <c r="AN63" s="950"/>
      <c r="AO63" s="950"/>
      <c r="AP63" s="946">
        <v>1844</v>
      </c>
      <c r="AQ63" s="946"/>
      <c r="AR63" s="946"/>
      <c r="AS63" s="946"/>
      <c r="AT63" s="946"/>
      <c r="AU63" s="946">
        <v>1022</v>
      </c>
      <c r="AV63" s="946"/>
      <c r="AW63" s="946"/>
      <c r="AX63" s="946"/>
      <c r="AY63" s="946"/>
      <c r="AZ63" s="1004"/>
      <c r="BA63" s="1004"/>
      <c r="BB63" s="1004"/>
      <c r="BC63" s="1004"/>
      <c r="BD63" s="1004"/>
      <c r="BE63" s="947"/>
      <c r="BF63" s="947"/>
      <c r="BG63" s="947"/>
      <c r="BH63" s="947"/>
      <c r="BI63" s="948"/>
      <c r="BJ63" s="1005" t="s">
        <v>423</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425</v>
      </c>
      <c r="B66" s="983"/>
      <c r="C66" s="983"/>
      <c r="D66" s="983"/>
      <c r="E66" s="983"/>
      <c r="F66" s="983"/>
      <c r="G66" s="983"/>
      <c r="H66" s="983"/>
      <c r="I66" s="983"/>
      <c r="J66" s="983"/>
      <c r="K66" s="983"/>
      <c r="L66" s="983"/>
      <c r="M66" s="983"/>
      <c r="N66" s="983"/>
      <c r="O66" s="983"/>
      <c r="P66" s="984"/>
      <c r="Q66" s="988" t="s">
        <v>426</v>
      </c>
      <c r="R66" s="989"/>
      <c r="S66" s="989"/>
      <c r="T66" s="989"/>
      <c r="U66" s="990"/>
      <c r="V66" s="988" t="s">
        <v>427</v>
      </c>
      <c r="W66" s="989"/>
      <c r="X66" s="989"/>
      <c r="Y66" s="989"/>
      <c r="Z66" s="990"/>
      <c r="AA66" s="988" t="s">
        <v>428</v>
      </c>
      <c r="AB66" s="989"/>
      <c r="AC66" s="989"/>
      <c r="AD66" s="989"/>
      <c r="AE66" s="990"/>
      <c r="AF66" s="994" t="s">
        <v>429</v>
      </c>
      <c r="AG66" s="995"/>
      <c r="AH66" s="995"/>
      <c r="AI66" s="995"/>
      <c r="AJ66" s="996"/>
      <c r="AK66" s="988" t="s">
        <v>430</v>
      </c>
      <c r="AL66" s="983"/>
      <c r="AM66" s="983"/>
      <c r="AN66" s="983"/>
      <c r="AO66" s="984"/>
      <c r="AP66" s="988" t="s">
        <v>431</v>
      </c>
      <c r="AQ66" s="989"/>
      <c r="AR66" s="989"/>
      <c r="AS66" s="989"/>
      <c r="AT66" s="990"/>
      <c r="AU66" s="988" t="s">
        <v>432</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597</v>
      </c>
      <c r="C68" s="973"/>
      <c r="D68" s="973"/>
      <c r="E68" s="973"/>
      <c r="F68" s="973"/>
      <c r="G68" s="973"/>
      <c r="H68" s="973"/>
      <c r="I68" s="973"/>
      <c r="J68" s="973"/>
      <c r="K68" s="973"/>
      <c r="L68" s="973"/>
      <c r="M68" s="973"/>
      <c r="N68" s="973"/>
      <c r="O68" s="973"/>
      <c r="P68" s="974"/>
      <c r="Q68" s="975">
        <v>1943</v>
      </c>
      <c r="R68" s="969"/>
      <c r="S68" s="969"/>
      <c r="T68" s="969"/>
      <c r="U68" s="969"/>
      <c r="V68" s="969">
        <v>1899</v>
      </c>
      <c r="W68" s="969"/>
      <c r="X68" s="969"/>
      <c r="Y68" s="969"/>
      <c r="Z68" s="969"/>
      <c r="AA68" s="969">
        <v>44</v>
      </c>
      <c r="AB68" s="969"/>
      <c r="AC68" s="969"/>
      <c r="AD68" s="969"/>
      <c r="AE68" s="969"/>
      <c r="AF68" s="969">
        <v>36</v>
      </c>
      <c r="AG68" s="969"/>
      <c r="AH68" s="969"/>
      <c r="AI68" s="969"/>
      <c r="AJ68" s="969"/>
      <c r="AK68" s="969">
        <v>0</v>
      </c>
      <c r="AL68" s="969"/>
      <c r="AM68" s="969"/>
      <c r="AN68" s="969"/>
      <c r="AO68" s="969"/>
      <c r="AP68" s="969">
        <v>347</v>
      </c>
      <c r="AQ68" s="969"/>
      <c r="AR68" s="969"/>
      <c r="AS68" s="969"/>
      <c r="AT68" s="969"/>
      <c r="AU68" s="969">
        <v>347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598</v>
      </c>
      <c r="C69" s="962"/>
      <c r="D69" s="962"/>
      <c r="E69" s="962"/>
      <c r="F69" s="962"/>
      <c r="G69" s="962"/>
      <c r="H69" s="962"/>
      <c r="I69" s="962"/>
      <c r="J69" s="962"/>
      <c r="K69" s="962"/>
      <c r="L69" s="962"/>
      <c r="M69" s="962"/>
      <c r="N69" s="962"/>
      <c r="O69" s="962"/>
      <c r="P69" s="963"/>
      <c r="Q69" s="964">
        <v>1698</v>
      </c>
      <c r="R69" s="958"/>
      <c r="S69" s="958"/>
      <c r="T69" s="958"/>
      <c r="U69" s="958"/>
      <c r="V69" s="958">
        <v>1645</v>
      </c>
      <c r="W69" s="958"/>
      <c r="X69" s="958"/>
      <c r="Y69" s="958"/>
      <c r="Z69" s="958"/>
      <c r="AA69" s="958">
        <v>52</v>
      </c>
      <c r="AB69" s="958"/>
      <c r="AC69" s="958"/>
      <c r="AD69" s="958"/>
      <c r="AE69" s="958"/>
      <c r="AF69" s="958">
        <v>52</v>
      </c>
      <c r="AG69" s="958"/>
      <c r="AH69" s="958"/>
      <c r="AI69" s="958"/>
      <c r="AJ69" s="958"/>
      <c r="AK69" s="958">
        <v>6</v>
      </c>
      <c r="AL69" s="958"/>
      <c r="AM69" s="958"/>
      <c r="AN69" s="958"/>
      <c r="AO69" s="958"/>
      <c r="AP69" s="958">
        <v>6325</v>
      </c>
      <c r="AQ69" s="958"/>
      <c r="AR69" s="958"/>
      <c r="AS69" s="958"/>
      <c r="AT69" s="958"/>
      <c r="AU69" s="958">
        <v>734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599</v>
      </c>
      <c r="C70" s="962"/>
      <c r="D70" s="962"/>
      <c r="E70" s="962"/>
      <c r="F70" s="962"/>
      <c r="G70" s="962"/>
      <c r="H70" s="962"/>
      <c r="I70" s="962"/>
      <c r="J70" s="962"/>
      <c r="K70" s="962"/>
      <c r="L70" s="962"/>
      <c r="M70" s="962"/>
      <c r="N70" s="962"/>
      <c r="O70" s="962"/>
      <c r="P70" s="963"/>
      <c r="Q70" s="964">
        <v>510</v>
      </c>
      <c r="R70" s="958"/>
      <c r="S70" s="958"/>
      <c r="T70" s="958"/>
      <c r="U70" s="958"/>
      <c r="V70" s="958">
        <v>463</v>
      </c>
      <c r="W70" s="958"/>
      <c r="X70" s="958"/>
      <c r="Y70" s="958"/>
      <c r="Z70" s="958"/>
      <c r="AA70" s="958">
        <v>47</v>
      </c>
      <c r="AB70" s="958"/>
      <c r="AC70" s="958"/>
      <c r="AD70" s="958"/>
      <c r="AE70" s="958"/>
      <c r="AF70" s="958">
        <v>47</v>
      </c>
      <c r="AG70" s="958"/>
      <c r="AH70" s="958"/>
      <c r="AI70" s="958"/>
      <c r="AJ70" s="958"/>
      <c r="AK70" s="958">
        <v>0</v>
      </c>
      <c r="AL70" s="958"/>
      <c r="AM70" s="958"/>
      <c r="AN70" s="958"/>
      <c r="AO70" s="958"/>
      <c r="AP70" s="958" t="s">
        <v>596</v>
      </c>
      <c r="AQ70" s="958"/>
      <c r="AR70" s="958"/>
      <c r="AS70" s="958"/>
      <c r="AT70" s="958"/>
      <c r="AU70" s="958" t="s">
        <v>596</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600</v>
      </c>
      <c r="C71" s="962"/>
      <c r="D71" s="962"/>
      <c r="E71" s="962"/>
      <c r="F71" s="962"/>
      <c r="G71" s="962"/>
      <c r="H71" s="962"/>
      <c r="I71" s="962"/>
      <c r="J71" s="962"/>
      <c r="K71" s="962"/>
      <c r="L71" s="962"/>
      <c r="M71" s="962"/>
      <c r="N71" s="962"/>
      <c r="O71" s="962"/>
      <c r="P71" s="963"/>
      <c r="Q71" s="964">
        <v>109501</v>
      </c>
      <c r="R71" s="958"/>
      <c r="S71" s="958"/>
      <c r="T71" s="958"/>
      <c r="U71" s="958"/>
      <c r="V71" s="958">
        <v>107372</v>
      </c>
      <c r="W71" s="958"/>
      <c r="X71" s="958"/>
      <c r="Y71" s="958"/>
      <c r="Z71" s="958"/>
      <c r="AA71" s="958">
        <v>2129</v>
      </c>
      <c r="AB71" s="958"/>
      <c r="AC71" s="958"/>
      <c r="AD71" s="958"/>
      <c r="AE71" s="958"/>
      <c r="AF71" s="958">
        <v>2129</v>
      </c>
      <c r="AG71" s="958"/>
      <c r="AH71" s="958"/>
      <c r="AI71" s="958"/>
      <c r="AJ71" s="958"/>
      <c r="AK71" s="958">
        <v>311</v>
      </c>
      <c r="AL71" s="958"/>
      <c r="AM71" s="958"/>
      <c r="AN71" s="958"/>
      <c r="AO71" s="958"/>
      <c r="AP71" s="958" t="s">
        <v>596</v>
      </c>
      <c r="AQ71" s="958"/>
      <c r="AR71" s="958"/>
      <c r="AS71" s="958"/>
      <c r="AT71" s="958"/>
      <c r="AU71" s="958" t="s">
        <v>596</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601</v>
      </c>
      <c r="C72" s="962"/>
      <c r="D72" s="962"/>
      <c r="E72" s="962"/>
      <c r="F72" s="962"/>
      <c r="G72" s="962"/>
      <c r="H72" s="962"/>
      <c r="I72" s="962"/>
      <c r="J72" s="962"/>
      <c r="K72" s="962"/>
      <c r="L72" s="962"/>
      <c r="M72" s="962"/>
      <c r="N72" s="962"/>
      <c r="O72" s="962"/>
      <c r="P72" s="963"/>
      <c r="Q72" s="964">
        <v>4641</v>
      </c>
      <c r="R72" s="958"/>
      <c r="S72" s="958"/>
      <c r="T72" s="958"/>
      <c r="U72" s="958"/>
      <c r="V72" s="958">
        <v>3399</v>
      </c>
      <c r="W72" s="958"/>
      <c r="X72" s="958"/>
      <c r="Y72" s="958"/>
      <c r="Z72" s="958"/>
      <c r="AA72" s="958">
        <v>1242</v>
      </c>
      <c r="AB72" s="958"/>
      <c r="AC72" s="958"/>
      <c r="AD72" s="958"/>
      <c r="AE72" s="958"/>
      <c r="AF72" s="958">
        <v>1242</v>
      </c>
      <c r="AG72" s="958"/>
      <c r="AH72" s="958"/>
      <c r="AI72" s="958"/>
      <c r="AJ72" s="958"/>
      <c r="AK72" s="958">
        <v>0</v>
      </c>
      <c r="AL72" s="958"/>
      <c r="AM72" s="958"/>
      <c r="AN72" s="958"/>
      <c r="AO72" s="958"/>
      <c r="AP72" s="958" t="s">
        <v>596</v>
      </c>
      <c r="AQ72" s="958"/>
      <c r="AR72" s="958"/>
      <c r="AS72" s="958"/>
      <c r="AT72" s="958"/>
      <c r="AU72" s="958" t="s">
        <v>596</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602</v>
      </c>
      <c r="C73" s="962"/>
      <c r="D73" s="962"/>
      <c r="E73" s="962"/>
      <c r="F73" s="962"/>
      <c r="G73" s="962"/>
      <c r="H73" s="962"/>
      <c r="I73" s="962"/>
      <c r="J73" s="962"/>
      <c r="K73" s="962"/>
      <c r="L73" s="962"/>
      <c r="M73" s="962"/>
      <c r="N73" s="962"/>
      <c r="O73" s="962"/>
      <c r="P73" s="963"/>
      <c r="Q73" s="964">
        <v>92</v>
      </c>
      <c r="R73" s="958"/>
      <c r="S73" s="958"/>
      <c r="T73" s="958"/>
      <c r="U73" s="958"/>
      <c r="V73" s="958">
        <v>90</v>
      </c>
      <c r="W73" s="958"/>
      <c r="X73" s="958"/>
      <c r="Y73" s="958"/>
      <c r="Z73" s="958"/>
      <c r="AA73" s="958">
        <v>3</v>
      </c>
      <c r="AB73" s="958"/>
      <c r="AC73" s="958"/>
      <c r="AD73" s="958"/>
      <c r="AE73" s="958"/>
      <c r="AF73" s="958">
        <v>3</v>
      </c>
      <c r="AG73" s="958"/>
      <c r="AH73" s="958"/>
      <c r="AI73" s="958"/>
      <c r="AJ73" s="958"/>
      <c r="AK73" s="958">
        <v>20</v>
      </c>
      <c r="AL73" s="958"/>
      <c r="AM73" s="958"/>
      <c r="AN73" s="958"/>
      <c r="AO73" s="958"/>
      <c r="AP73" s="958" t="s">
        <v>596</v>
      </c>
      <c r="AQ73" s="958"/>
      <c r="AR73" s="958"/>
      <c r="AS73" s="958"/>
      <c r="AT73" s="958"/>
      <c r="AU73" s="958" t="s">
        <v>596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605</v>
      </c>
      <c r="C74" s="962"/>
      <c r="D74" s="962"/>
      <c r="E74" s="962"/>
      <c r="F74" s="962"/>
      <c r="G74" s="962"/>
      <c r="H74" s="962"/>
      <c r="I74" s="962"/>
      <c r="J74" s="962"/>
      <c r="K74" s="962"/>
      <c r="L74" s="962"/>
      <c r="M74" s="962"/>
      <c r="N74" s="962"/>
      <c r="O74" s="962"/>
      <c r="P74" s="963"/>
      <c r="Q74" s="964">
        <v>904</v>
      </c>
      <c r="R74" s="958"/>
      <c r="S74" s="958"/>
      <c r="T74" s="958"/>
      <c r="U74" s="958"/>
      <c r="V74" s="958">
        <v>860</v>
      </c>
      <c r="W74" s="958"/>
      <c r="X74" s="958"/>
      <c r="Y74" s="958"/>
      <c r="Z74" s="958"/>
      <c r="AA74" s="958">
        <v>43</v>
      </c>
      <c r="AB74" s="958"/>
      <c r="AC74" s="958"/>
      <c r="AD74" s="958"/>
      <c r="AE74" s="958"/>
      <c r="AF74" s="958">
        <v>38</v>
      </c>
      <c r="AG74" s="958"/>
      <c r="AH74" s="958"/>
      <c r="AI74" s="958"/>
      <c r="AJ74" s="958"/>
      <c r="AK74" s="958">
        <v>0</v>
      </c>
      <c r="AL74" s="958"/>
      <c r="AM74" s="958"/>
      <c r="AN74" s="958"/>
      <c r="AO74" s="958"/>
      <c r="AP74" s="958" t="s">
        <v>596</v>
      </c>
      <c r="AQ74" s="958"/>
      <c r="AR74" s="958"/>
      <c r="AS74" s="958"/>
      <c r="AT74" s="958"/>
      <c r="AU74" s="958" t="s">
        <v>596</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603</v>
      </c>
      <c r="C75" s="962"/>
      <c r="D75" s="962"/>
      <c r="E75" s="962"/>
      <c r="F75" s="962"/>
      <c r="G75" s="962"/>
      <c r="H75" s="962"/>
      <c r="I75" s="962"/>
      <c r="J75" s="962"/>
      <c r="K75" s="962"/>
      <c r="L75" s="962"/>
      <c r="M75" s="962"/>
      <c r="N75" s="962"/>
      <c r="O75" s="962"/>
      <c r="P75" s="963"/>
      <c r="Q75" s="965">
        <v>111</v>
      </c>
      <c r="R75" s="966"/>
      <c r="S75" s="966"/>
      <c r="T75" s="966"/>
      <c r="U75" s="967"/>
      <c r="V75" s="968">
        <v>108</v>
      </c>
      <c r="W75" s="966"/>
      <c r="X75" s="966"/>
      <c r="Y75" s="966"/>
      <c r="Z75" s="967"/>
      <c r="AA75" s="968">
        <v>4</v>
      </c>
      <c r="AB75" s="966"/>
      <c r="AC75" s="966"/>
      <c r="AD75" s="966"/>
      <c r="AE75" s="967"/>
      <c r="AF75" s="968">
        <v>4</v>
      </c>
      <c r="AG75" s="966"/>
      <c r="AH75" s="966"/>
      <c r="AI75" s="966"/>
      <c r="AJ75" s="967"/>
      <c r="AK75" s="968">
        <v>0</v>
      </c>
      <c r="AL75" s="966"/>
      <c r="AM75" s="966"/>
      <c r="AN75" s="966"/>
      <c r="AO75" s="967"/>
      <c r="AP75" s="968" t="s">
        <v>596</v>
      </c>
      <c r="AQ75" s="966"/>
      <c r="AR75" s="966"/>
      <c r="AS75" s="966"/>
      <c r="AT75" s="967"/>
      <c r="AU75" s="968" t="s">
        <v>596</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604</v>
      </c>
      <c r="C76" s="962"/>
      <c r="D76" s="962"/>
      <c r="E76" s="962"/>
      <c r="F76" s="962"/>
      <c r="G76" s="962"/>
      <c r="H76" s="962"/>
      <c r="I76" s="962"/>
      <c r="J76" s="962"/>
      <c r="K76" s="962"/>
      <c r="L76" s="962"/>
      <c r="M76" s="962"/>
      <c r="N76" s="962"/>
      <c r="O76" s="962"/>
      <c r="P76" s="963"/>
      <c r="Q76" s="965">
        <v>333</v>
      </c>
      <c r="R76" s="966"/>
      <c r="S76" s="966"/>
      <c r="T76" s="966"/>
      <c r="U76" s="967"/>
      <c r="V76" s="968">
        <v>333</v>
      </c>
      <c r="W76" s="966"/>
      <c r="X76" s="966"/>
      <c r="Y76" s="966"/>
      <c r="Z76" s="967"/>
      <c r="AA76" s="968">
        <v>2</v>
      </c>
      <c r="AB76" s="966"/>
      <c r="AC76" s="966"/>
      <c r="AD76" s="966"/>
      <c r="AE76" s="967"/>
      <c r="AF76" s="968">
        <v>-2025</v>
      </c>
      <c r="AG76" s="966"/>
      <c r="AH76" s="966"/>
      <c r="AI76" s="966"/>
      <c r="AJ76" s="967"/>
      <c r="AK76" s="968">
        <v>0</v>
      </c>
      <c r="AL76" s="966"/>
      <c r="AM76" s="966"/>
      <c r="AN76" s="966"/>
      <c r="AO76" s="967"/>
      <c r="AP76" s="968">
        <v>1044</v>
      </c>
      <c r="AQ76" s="966"/>
      <c r="AR76" s="966"/>
      <c r="AS76" s="966"/>
      <c r="AT76" s="967"/>
      <c r="AU76" s="968" t="s">
        <v>596</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396</v>
      </c>
      <c r="B88" s="924" t="s">
        <v>433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1526</v>
      </c>
      <c r="AG88" s="946"/>
      <c r="AH88" s="946"/>
      <c r="AI88" s="946"/>
      <c r="AJ88" s="946"/>
      <c r="AK88" s="950"/>
      <c r="AL88" s="950"/>
      <c r="AM88" s="950"/>
      <c r="AN88" s="950"/>
      <c r="AO88" s="950"/>
      <c r="AP88" s="946">
        <v>7716</v>
      </c>
      <c r="AQ88" s="946"/>
      <c r="AR88" s="946"/>
      <c r="AS88" s="946"/>
      <c r="AT88" s="946"/>
      <c r="AU88" s="946">
        <v>1081</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434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58</v>
      </c>
      <c r="CS102" s="940"/>
      <c r="CT102" s="940"/>
      <c r="CU102" s="940"/>
      <c r="CV102" s="941"/>
      <c r="CW102" s="939">
        <v>12</v>
      </c>
      <c r="CX102" s="940"/>
      <c r="CY102" s="940"/>
      <c r="CZ102" s="940"/>
      <c r="DA102" s="941"/>
      <c r="DB102" s="939" t="s">
        <v>596</v>
      </c>
      <c r="DC102" s="940"/>
      <c r="DD102" s="940"/>
      <c r="DE102" s="940"/>
      <c r="DF102" s="941"/>
      <c r="DG102" s="939" t="s">
        <v>596</v>
      </c>
      <c r="DH102" s="940"/>
      <c r="DI102" s="940"/>
      <c r="DJ102" s="940"/>
      <c r="DK102" s="941"/>
      <c r="DL102" s="939" t="s">
        <v>596</v>
      </c>
      <c r="DM102" s="940"/>
      <c r="DN102" s="940"/>
      <c r="DO102" s="940"/>
      <c r="DP102" s="941"/>
      <c r="DQ102" s="939" t="s">
        <v>596</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442</v>
      </c>
      <c r="AB109" s="883"/>
      <c r="AC109" s="883"/>
      <c r="AD109" s="883"/>
      <c r="AE109" s="884"/>
      <c r="AF109" s="885" t="s">
        <v>443</v>
      </c>
      <c r="AG109" s="883"/>
      <c r="AH109" s="883"/>
      <c r="AI109" s="883"/>
      <c r="AJ109" s="884"/>
      <c r="AK109" s="885" t="s">
        <v>311</v>
      </c>
      <c r="AL109" s="883"/>
      <c r="AM109" s="883"/>
      <c r="AN109" s="883"/>
      <c r="AO109" s="884"/>
      <c r="AP109" s="885" t="s">
        <v>444</v>
      </c>
      <c r="AQ109" s="883"/>
      <c r="AR109" s="883"/>
      <c r="AS109" s="883"/>
      <c r="AT109" s="916"/>
      <c r="AU109" s="882" t="s">
        <v>441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442</v>
      </c>
      <c r="BR109" s="883"/>
      <c r="BS109" s="883"/>
      <c r="BT109" s="883"/>
      <c r="BU109" s="884"/>
      <c r="BV109" s="885" t="s">
        <v>443</v>
      </c>
      <c r="BW109" s="883"/>
      <c r="BX109" s="883"/>
      <c r="BY109" s="883"/>
      <c r="BZ109" s="884"/>
      <c r="CA109" s="885" t="s">
        <v>311</v>
      </c>
      <c r="CB109" s="883"/>
      <c r="CC109" s="883"/>
      <c r="CD109" s="883"/>
      <c r="CE109" s="884"/>
      <c r="CF109" s="923" t="s">
        <v>444</v>
      </c>
      <c r="CG109" s="923"/>
      <c r="CH109" s="923"/>
      <c r="CI109" s="923"/>
      <c r="CJ109" s="923"/>
      <c r="CK109" s="885" t="s">
        <v>445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442</v>
      </c>
      <c r="DH109" s="883"/>
      <c r="DI109" s="883"/>
      <c r="DJ109" s="883"/>
      <c r="DK109" s="884"/>
      <c r="DL109" s="885" t="s">
        <v>443</v>
      </c>
      <c r="DM109" s="883"/>
      <c r="DN109" s="883"/>
      <c r="DO109" s="883"/>
      <c r="DP109" s="884"/>
      <c r="DQ109" s="885" t="s">
        <v>311</v>
      </c>
      <c r="DR109" s="883"/>
      <c r="DS109" s="883"/>
      <c r="DT109" s="883"/>
      <c r="DU109" s="884"/>
      <c r="DV109" s="885" t="s">
        <v>444</v>
      </c>
      <c r="DW109" s="883"/>
      <c r="DX109" s="883"/>
      <c r="DY109" s="883"/>
      <c r="DZ109" s="916"/>
    </row>
    <row r="110" spans="1:131" s="224" customFormat="1" ht="26.25" customHeight="1" x14ac:dyDescent="0.15">
      <c r="A110" s="796" t="s">
        <v>446</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748356</v>
      </c>
      <c r="AB110" s="876"/>
      <c r="AC110" s="876"/>
      <c r="AD110" s="876"/>
      <c r="AE110" s="877"/>
      <c r="AF110" s="878">
        <v>689842</v>
      </c>
      <c r="AG110" s="876"/>
      <c r="AH110" s="876"/>
      <c r="AI110" s="876"/>
      <c r="AJ110" s="877"/>
      <c r="AK110" s="878">
        <v>651858</v>
      </c>
      <c r="AL110" s="876"/>
      <c r="AM110" s="876"/>
      <c r="AN110" s="876"/>
      <c r="AO110" s="877"/>
      <c r="AP110" s="879">
        <v>15.1</v>
      </c>
      <c r="AQ110" s="880"/>
      <c r="AR110" s="880"/>
      <c r="AS110" s="880"/>
      <c r="AT110" s="881"/>
      <c r="AU110" s="917" t="s">
        <v>74</v>
      </c>
      <c r="AV110" s="918"/>
      <c r="AW110" s="918"/>
      <c r="AX110" s="918"/>
      <c r="AY110" s="918"/>
      <c r="AZ110" s="847" t="s">
        <v>447</v>
      </c>
      <c r="BA110" s="797"/>
      <c r="BB110" s="797"/>
      <c r="BC110" s="797"/>
      <c r="BD110" s="797"/>
      <c r="BE110" s="797"/>
      <c r="BF110" s="797"/>
      <c r="BG110" s="797"/>
      <c r="BH110" s="797"/>
      <c r="BI110" s="797"/>
      <c r="BJ110" s="797"/>
      <c r="BK110" s="797"/>
      <c r="BL110" s="797"/>
      <c r="BM110" s="797"/>
      <c r="BN110" s="797"/>
      <c r="BO110" s="797"/>
      <c r="BP110" s="798"/>
      <c r="BQ110" s="848">
        <v>5855801</v>
      </c>
      <c r="BR110" s="829"/>
      <c r="BS110" s="829"/>
      <c r="BT110" s="829"/>
      <c r="BU110" s="829"/>
      <c r="BV110" s="829">
        <v>5874447</v>
      </c>
      <c r="BW110" s="829"/>
      <c r="BX110" s="829"/>
      <c r="BY110" s="829"/>
      <c r="BZ110" s="829"/>
      <c r="CA110" s="829">
        <v>5961925</v>
      </c>
      <c r="CB110" s="829"/>
      <c r="CC110" s="829"/>
      <c r="CD110" s="829"/>
      <c r="CE110" s="829"/>
      <c r="CF110" s="853">
        <v>138.4</v>
      </c>
      <c r="CG110" s="854"/>
      <c r="CH110" s="854"/>
      <c r="CI110" s="854"/>
      <c r="CJ110" s="854"/>
      <c r="CK110" s="913" t="s">
        <v>448</v>
      </c>
      <c r="CL110" s="806"/>
      <c r="CM110" s="847" t="s">
        <v>449</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450</v>
      </c>
      <c r="DH110" s="829"/>
      <c r="DI110" s="829"/>
      <c r="DJ110" s="829"/>
      <c r="DK110" s="829"/>
      <c r="DL110" s="829" t="s">
        <v>398</v>
      </c>
      <c r="DM110" s="829"/>
      <c r="DN110" s="829"/>
      <c r="DO110" s="829"/>
      <c r="DP110" s="829"/>
      <c r="DQ110" s="829" t="s">
        <v>398</v>
      </c>
      <c r="DR110" s="829"/>
      <c r="DS110" s="829"/>
      <c r="DT110" s="829"/>
      <c r="DU110" s="829"/>
      <c r="DV110" s="830" t="s">
        <v>398</v>
      </c>
      <c r="DW110" s="830"/>
      <c r="DX110" s="830"/>
      <c r="DY110" s="830"/>
      <c r="DZ110" s="831"/>
    </row>
    <row r="111" spans="1:131" s="224" customFormat="1" ht="26.25" customHeight="1" x14ac:dyDescent="0.15">
      <c r="A111" s="761" t="s">
        <v>451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398</v>
      </c>
      <c r="AB111" s="906"/>
      <c r="AC111" s="906"/>
      <c r="AD111" s="906"/>
      <c r="AE111" s="907"/>
      <c r="AF111" s="908" t="s">
        <v>452</v>
      </c>
      <c r="AG111" s="906"/>
      <c r="AH111" s="906"/>
      <c r="AI111" s="906"/>
      <c r="AJ111" s="907"/>
      <c r="AK111" s="908" t="s">
        <v>453</v>
      </c>
      <c r="AL111" s="906"/>
      <c r="AM111" s="906"/>
      <c r="AN111" s="906"/>
      <c r="AO111" s="907"/>
      <c r="AP111" s="909" t="s">
        <v>398</v>
      </c>
      <c r="AQ111" s="910"/>
      <c r="AR111" s="910"/>
      <c r="AS111" s="910"/>
      <c r="AT111" s="911"/>
      <c r="AU111" s="919"/>
      <c r="AV111" s="920"/>
      <c r="AW111" s="920"/>
      <c r="AX111" s="920"/>
      <c r="AY111" s="920"/>
      <c r="AZ111" s="804" t="s">
        <v>454</v>
      </c>
      <c r="BA111" s="739"/>
      <c r="BB111" s="739"/>
      <c r="BC111" s="739"/>
      <c r="BD111" s="739"/>
      <c r="BE111" s="739"/>
      <c r="BF111" s="739"/>
      <c r="BG111" s="739"/>
      <c r="BH111" s="739"/>
      <c r="BI111" s="739"/>
      <c r="BJ111" s="739"/>
      <c r="BK111" s="739"/>
      <c r="BL111" s="739"/>
      <c r="BM111" s="739"/>
      <c r="BN111" s="739"/>
      <c r="BO111" s="739"/>
      <c r="BP111" s="740"/>
      <c r="BQ111" s="776">
        <v>477998</v>
      </c>
      <c r="BR111" s="777"/>
      <c r="BS111" s="777"/>
      <c r="BT111" s="777"/>
      <c r="BU111" s="777"/>
      <c r="BV111" s="777">
        <v>387906</v>
      </c>
      <c r="BW111" s="777"/>
      <c r="BX111" s="777"/>
      <c r="BY111" s="777"/>
      <c r="BZ111" s="777"/>
      <c r="CA111" s="777">
        <v>297814</v>
      </c>
      <c r="CB111" s="777"/>
      <c r="CC111" s="777"/>
      <c r="CD111" s="777"/>
      <c r="CE111" s="777"/>
      <c r="CF111" s="862">
        <v>6.9</v>
      </c>
      <c r="CG111" s="863"/>
      <c r="CH111" s="863"/>
      <c r="CI111" s="863"/>
      <c r="CJ111" s="863"/>
      <c r="CK111" s="914"/>
      <c r="CL111" s="808"/>
      <c r="CM111" s="804" t="s">
        <v>455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453</v>
      </c>
      <c r="DH111" s="777"/>
      <c r="DI111" s="777"/>
      <c r="DJ111" s="777"/>
      <c r="DK111" s="777"/>
      <c r="DL111" s="777" t="s">
        <v>453</v>
      </c>
      <c r="DM111" s="777"/>
      <c r="DN111" s="777"/>
      <c r="DO111" s="777"/>
      <c r="DP111" s="777"/>
      <c r="DQ111" s="777" t="s">
        <v>456</v>
      </c>
      <c r="DR111" s="777"/>
      <c r="DS111" s="777"/>
      <c r="DT111" s="777"/>
      <c r="DU111" s="777"/>
      <c r="DV111" s="783" t="s">
        <v>457</v>
      </c>
      <c r="DW111" s="783"/>
      <c r="DX111" s="783"/>
      <c r="DY111" s="783"/>
      <c r="DZ111" s="784"/>
    </row>
    <row r="112" spans="1:131" s="224" customFormat="1" ht="26.25" customHeight="1" x14ac:dyDescent="0.15">
      <c r="A112" s="899" t="s">
        <v>458</v>
      </c>
      <c r="B112" s="900"/>
      <c r="C112" s="739" t="s">
        <v>459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453</v>
      </c>
      <c r="AB112" s="767"/>
      <c r="AC112" s="767"/>
      <c r="AD112" s="767"/>
      <c r="AE112" s="768"/>
      <c r="AF112" s="769" t="s">
        <v>130</v>
      </c>
      <c r="AG112" s="767"/>
      <c r="AH112" s="767"/>
      <c r="AI112" s="767"/>
      <c r="AJ112" s="768"/>
      <c r="AK112" s="769" t="s">
        <v>130</v>
      </c>
      <c r="AL112" s="767"/>
      <c r="AM112" s="767"/>
      <c r="AN112" s="767"/>
      <c r="AO112" s="768"/>
      <c r="AP112" s="811" t="s">
        <v>460</v>
      </c>
      <c r="AQ112" s="812"/>
      <c r="AR112" s="812"/>
      <c r="AS112" s="812"/>
      <c r="AT112" s="813"/>
      <c r="AU112" s="919"/>
      <c r="AV112" s="920"/>
      <c r="AW112" s="920"/>
      <c r="AX112" s="920"/>
      <c r="AY112" s="920"/>
      <c r="AZ112" s="804" t="s">
        <v>461</v>
      </c>
      <c r="BA112" s="739"/>
      <c r="BB112" s="739"/>
      <c r="BC112" s="739"/>
      <c r="BD112" s="739"/>
      <c r="BE112" s="739"/>
      <c r="BF112" s="739"/>
      <c r="BG112" s="739"/>
      <c r="BH112" s="739"/>
      <c r="BI112" s="739"/>
      <c r="BJ112" s="739"/>
      <c r="BK112" s="739"/>
      <c r="BL112" s="739"/>
      <c r="BM112" s="739"/>
      <c r="BN112" s="739"/>
      <c r="BO112" s="739"/>
      <c r="BP112" s="740"/>
      <c r="BQ112" s="776">
        <v>1285264</v>
      </c>
      <c r="BR112" s="777"/>
      <c r="BS112" s="777"/>
      <c r="BT112" s="777"/>
      <c r="BU112" s="777"/>
      <c r="BV112" s="777">
        <v>1049620</v>
      </c>
      <c r="BW112" s="777"/>
      <c r="BX112" s="777"/>
      <c r="BY112" s="777"/>
      <c r="BZ112" s="777"/>
      <c r="CA112" s="777">
        <v>1031010</v>
      </c>
      <c r="CB112" s="777"/>
      <c r="CC112" s="777"/>
      <c r="CD112" s="777"/>
      <c r="CE112" s="777"/>
      <c r="CF112" s="862">
        <v>23.9</v>
      </c>
      <c r="CG112" s="863"/>
      <c r="CH112" s="863"/>
      <c r="CI112" s="863"/>
      <c r="CJ112" s="863"/>
      <c r="CK112" s="914"/>
      <c r="CL112" s="808"/>
      <c r="CM112" s="804" t="s">
        <v>462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460</v>
      </c>
      <c r="DH112" s="777"/>
      <c r="DI112" s="777"/>
      <c r="DJ112" s="777"/>
      <c r="DK112" s="777"/>
      <c r="DL112" s="777" t="s">
        <v>398</v>
      </c>
      <c r="DM112" s="777"/>
      <c r="DN112" s="777"/>
      <c r="DO112" s="777"/>
      <c r="DP112" s="777"/>
      <c r="DQ112" s="777" t="s">
        <v>463</v>
      </c>
      <c r="DR112" s="777"/>
      <c r="DS112" s="777"/>
      <c r="DT112" s="777"/>
      <c r="DU112" s="777"/>
      <c r="DV112" s="783" t="s">
        <v>398</v>
      </c>
      <c r="DW112" s="783"/>
      <c r="DX112" s="783"/>
      <c r="DY112" s="783"/>
      <c r="DZ112" s="784"/>
    </row>
    <row r="113" spans="1:130" s="224" customFormat="1" ht="26.25" customHeight="1" x14ac:dyDescent="0.15">
      <c r="A113" s="901"/>
      <c r="B113" s="902"/>
      <c r="C113" s="739" t="s">
        <v>464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216003</v>
      </c>
      <c r="AB113" s="906"/>
      <c r="AC113" s="906"/>
      <c r="AD113" s="906"/>
      <c r="AE113" s="907"/>
      <c r="AF113" s="908">
        <v>192189</v>
      </c>
      <c r="AG113" s="906"/>
      <c r="AH113" s="906"/>
      <c r="AI113" s="906"/>
      <c r="AJ113" s="907"/>
      <c r="AK113" s="908">
        <v>235655</v>
      </c>
      <c r="AL113" s="906"/>
      <c r="AM113" s="906"/>
      <c r="AN113" s="906"/>
      <c r="AO113" s="907"/>
      <c r="AP113" s="909">
        <v>5.5</v>
      </c>
      <c r="AQ113" s="910"/>
      <c r="AR113" s="910"/>
      <c r="AS113" s="910"/>
      <c r="AT113" s="911"/>
      <c r="AU113" s="919"/>
      <c r="AV113" s="920"/>
      <c r="AW113" s="920"/>
      <c r="AX113" s="920"/>
      <c r="AY113" s="920"/>
      <c r="AZ113" s="804" t="s">
        <v>465</v>
      </c>
      <c r="BA113" s="739"/>
      <c r="BB113" s="739"/>
      <c r="BC113" s="739"/>
      <c r="BD113" s="739"/>
      <c r="BE113" s="739"/>
      <c r="BF113" s="739"/>
      <c r="BG113" s="739"/>
      <c r="BH113" s="739"/>
      <c r="BI113" s="739"/>
      <c r="BJ113" s="739"/>
      <c r="BK113" s="739"/>
      <c r="BL113" s="739"/>
      <c r="BM113" s="739"/>
      <c r="BN113" s="739"/>
      <c r="BO113" s="739"/>
      <c r="BP113" s="740"/>
      <c r="BQ113" s="776">
        <v>1171916</v>
      </c>
      <c r="BR113" s="777"/>
      <c r="BS113" s="777"/>
      <c r="BT113" s="777"/>
      <c r="BU113" s="777"/>
      <c r="BV113" s="777">
        <v>1134694</v>
      </c>
      <c r="BW113" s="777"/>
      <c r="BX113" s="777"/>
      <c r="BY113" s="777"/>
      <c r="BZ113" s="777"/>
      <c r="CA113" s="777">
        <v>1080954</v>
      </c>
      <c r="CB113" s="777"/>
      <c r="CC113" s="777"/>
      <c r="CD113" s="777"/>
      <c r="CE113" s="777"/>
      <c r="CF113" s="862">
        <v>25.1</v>
      </c>
      <c r="CG113" s="863"/>
      <c r="CH113" s="863"/>
      <c r="CI113" s="863"/>
      <c r="CJ113" s="863"/>
      <c r="CK113" s="914"/>
      <c r="CL113" s="808"/>
      <c r="CM113" s="804" t="s">
        <v>466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460</v>
      </c>
      <c r="DH113" s="767"/>
      <c r="DI113" s="767"/>
      <c r="DJ113" s="767"/>
      <c r="DK113" s="768"/>
      <c r="DL113" s="769" t="s">
        <v>130</v>
      </c>
      <c r="DM113" s="767"/>
      <c r="DN113" s="767"/>
      <c r="DO113" s="767"/>
      <c r="DP113" s="768"/>
      <c r="DQ113" s="769" t="s">
        <v>450</v>
      </c>
      <c r="DR113" s="767"/>
      <c r="DS113" s="767"/>
      <c r="DT113" s="767"/>
      <c r="DU113" s="768"/>
      <c r="DV113" s="811" t="s">
        <v>463</v>
      </c>
      <c r="DW113" s="812"/>
      <c r="DX113" s="812"/>
      <c r="DY113" s="812"/>
      <c r="DZ113" s="813"/>
    </row>
    <row r="114" spans="1:130" s="224" customFormat="1" ht="26.25" customHeight="1" x14ac:dyDescent="0.15">
      <c r="A114" s="901"/>
      <c r="B114" s="902"/>
      <c r="C114" s="739" t="s">
        <v>467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46735</v>
      </c>
      <c r="AB114" s="767"/>
      <c r="AC114" s="767"/>
      <c r="AD114" s="767"/>
      <c r="AE114" s="768"/>
      <c r="AF114" s="769">
        <v>50929</v>
      </c>
      <c r="AG114" s="767"/>
      <c r="AH114" s="767"/>
      <c r="AI114" s="767"/>
      <c r="AJ114" s="768"/>
      <c r="AK114" s="769">
        <v>66024</v>
      </c>
      <c r="AL114" s="767"/>
      <c r="AM114" s="767"/>
      <c r="AN114" s="767"/>
      <c r="AO114" s="768"/>
      <c r="AP114" s="811">
        <v>1.5</v>
      </c>
      <c r="AQ114" s="812"/>
      <c r="AR114" s="812"/>
      <c r="AS114" s="812"/>
      <c r="AT114" s="813"/>
      <c r="AU114" s="919"/>
      <c r="AV114" s="920"/>
      <c r="AW114" s="920"/>
      <c r="AX114" s="920"/>
      <c r="AY114" s="920"/>
      <c r="AZ114" s="804" t="s">
        <v>468</v>
      </c>
      <c r="BA114" s="739"/>
      <c r="BB114" s="739"/>
      <c r="BC114" s="739"/>
      <c r="BD114" s="739"/>
      <c r="BE114" s="739"/>
      <c r="BF114" s="739"/>
      <c r="BG114" s="739"/>
      <c r="BH114" s="739"/>
      <c r="BI114" s="739"/>
      <c r="BJ114" s="739"/>
      <c r="BK114" s="739"/>
      <c r="BL114" s="739"/>
      <c r="BM114" s="739"/>
      <c r="BN114" s="739"/>
      <c r="BO114" s="739"/>
      <c r="BP114" s="740"/>
      <c r="BQ114" s="776">
        <v>1291840</v>
      </c>
      <c r="BR114" s="777"/>
      <c r="BS114" s="777"/>
      <c r="BT114" s="777"/>
      <c r="BU114" s="777"/>
      <c r="BV114" s="777">
        <v>1288705</v>
      </c>
      <c r="BW114" s="777"/>
      <c r="BX114" s="777"/>
      <c r="BY114" s="777"/>
      <c r="BZ114" s="777"/>
      <c r="CA114" s="777">
        <v>1219394</v>
      </c>
      <c r="CB114" s="777"/>
      <c r="CC114" s="777"/>
      <c r="CD114" s="777"/>
      <c r="CE114" s="777"/>
      <c r="CF114" s="862">
        <v>28.3</v>
      </c>
      <c r="CG114" s="863"/>
      <c r="CH114" s="863"/>
      <c r="CI114" s="863"/>
      <c r="CJ114" s="863"/>
      <c r="CK114" s="914"/>
      <c r="CL114" s="808"/>
      <c r="CM114" s="804" t="s">
        <v>469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456</v>
      </c>
      <c r="DH114" s="767"/>
      <c r="DI114" s="767"/>
      <c r="DJ114" s="767"/>
      <c r="DK114" s="768"/>
      <c r="DL114" s="769" t="s">
        <v>340</v>
      </c>
      <c r="DM114" s="767"/>
      <c r="DN114" s="767"/>
      <c r="DO114" s="767"/>
      <c r="DP114" s="768"/>
      <c r="DQ114" s="769" t="s">
        <v>463</v>
      </c>
      <c r="DR114" s="767"/>
      <c r="DS114" s="767"/>
      <c r="DT114" s="767"/>
      <c r="DU114" s="768"/>
      <c r="DV114" s="811" t="s">
        <v>470</v>
      </c>
      <c r="DW114" s="812"/>
      <c r="DX114" s="812"/>
      <c r="DY114" s="812"/>
      <c r="DZ114" s="813"/>
    </row>
    <row r="115" spans="1:130" s="224" customFormat="1" ht="26.25" customHeight="1" x14ac:dyDescent="0.15">
      <c r="A115" s="901"/>
      <c r="B115" s="902"/>
      <c r="C115" s="739" t="s">
        <v>471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130</v>
      </c>
      <c r="AB115" s="906"/>
      <c r="AC115" s="906"/>
      <c r="AD115" s="906"/>
      <c r="AE115" s="907"/>
      <c r="AF115" s="908" t="s">
        <v>450</v>
      </c>
      <c r="AG115" s="906"/>
      <c r="AH115" s="906"/>
      <c r="AI115" s="906"/>
      <c r="AJ115" s="907"/>
      <c r="AK115" s="908" t="s">
        <v>398</v>
      </c>
      <c r="AL115" s="906"/>
      <c r="AM115" s="906"/>
      <c r="AN115" s="906"/>
      <c r="AO115" s="907"/>
      <c r="AP115" s="909" t="s">
        <v>463</v>
      </c>
      <c r="AQ115" s="910"/>
      <c r="AR115" s="910"/>
      <c r="AS115" s="910"/>
      <c r="AT115" s="911"/>
      <c r="AU115" s="919"/>
      <c r="AV115" s="920"/>
      <c r="AW115" s="920"/>
      <c r="AX115" s="920"/>
      <c r="AY115" s="920"/>
      <c r="AZ115" s="804" t="s">
        <v>472</v>
      </c>
      <c r="BA115" s="739"/>
      <c r="BB115" s="739"/>
      <c r="BC115" s="739"/>
      <c r="BD115" s="739"/>
      <c r="BE115" s="739"/>
      <c r="BF115" s="739"/>
      <c r="BG115" s="739"/>
      <c r="BH115" s="739"/>
      <c r="BI115" s="739"/>
      <c r="BJ115" s="739"/>
      <c r="BK115" s="739"/>
      <c r="BL115" s="739"/>
      <c r="BM115" s="739"/>
      <c r="BN115" s="739"/>
      <c r="BO115" s="739"/>
      <c r="BP115" s="740"/>
      <c r="BQ115" s="776" t="s">
        <v>460</v>
      </c>
      <c r="BR115" s="777"/>
      <c r="BS115" s="777"/>
      <c r="BT115" s="777"/>
      <c r="BU115" s="777"/>
      <c r="BV115" s="777" t="s">
        <v>463</v>
      </c>
      <c r="BW115" s="777"/>
      <c r="BX115" s="777"/>
      <c r="BY115" s="777"/>
      <c r="BZ115" s="777"/>
      <c r="CA115" s="777" t="s">
        <v>130</v>
      </c>
      <c r="CB115" s="777"/>
      <c r="CC115" s="777"/>
      <c r="CD115" s="777"/>
      <c r="CE115" s="777"/>
      <c r="CF115" s="862" t="s">
        <v>460</v>
      </c>
      <c r="CG115" s="863"/>
      <c r="CH115" s="863"/>
      <c r="CI115" s="863"/>
      <c r="CJ115" s="863"/>
      <c r="CK115" s="914"/>
      <c r="CL115" s="808"/>
      <c r="CM115" s="804" t="s">
        <v>473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453</v>
      </c>
      <c r="DH115" s="767"/>
      <c r="DI115" s="767"/>
      <c r="DJ115" s="767"/>
      <c r="DK115" s="768"/>
      <c r="DL115" s="769" t="s">
        <v>470</v>
      </c>
      <c r="DM115" s="767"/>
      <c r="DN115" s="767"/>
      <c r="DO115" s="767"/>
      <c r="DP115" s="768"/>
      <c r="DQ115" s="769" t="s">
        <v>456</v>
      </c>
      <c r="DR115" s="767"/>
      <c r="DS115" s="767"/>
      <c r="DT115" s="767"/>
      <c r="DU115" s="768"/>
      <c r="DV115" s="811" t="s">
        <v>398</v>
      </c>
      <c r="DW115" s="812"/>
      <c r="DX115" s="812"/>
      <c r="DY115" s="812"/>
      <c r="DZ115" s="813"/>
    </row>
    <row r="116" spans="1:130" s="224" customFormat="1" ht="26.25" customHeight="1" x14ac:dyDescent="0.15">
      <c r="A116" s="903"/>
      <c r="B116" s="904"/>
      <c r="C116" s="826" t="s">
        <v>474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453</v>
      </c>
      <c r="AB116" s="767"/>
      <c r="AC116" s="767"/>
      <c r="AD116" s="767"/>
      <c r="AE116" s="768"/>
      <c r="AF116" s="769" t="s">
        <v>453</v>
      </c>
      <c r="AG116" s="767"/>
      <c r="AH116" s="767"/>
      <c r="AI116" s="767"/>
      <c r="AJ116" s="768"/>
      <c r="AK116" s="769" t="s">
        <v>130</v>
      </c>
      <c r="AL116" s="767"/>
      <c r="AM116" s="767"/>
      <c r="AN116" s="767"/>
      <c r="AO116" s="768"/>
      <c r="AP116" s="811" t="s">
        <v>130</v>
      </c>
      <c r="AQ116" s="812"/>
      <c r="AR116" s="812"/>
      <c r="AS116" s="812"/>
      <c r="AT116" s="813"/>
      <c r="AU116" s="919"/>
      <c r="AV116" s="920"/>
      <c r="AW116" s="920"/>
      <c r="AX116" s="920"/>
      <c r="AY116" s="920"/>
      <c r="AZ116" s="896" t="s">
        <v>475</v>
      </c>
      <c r="BA116" s="897"/>
      <c r="BB116" s="897"/>
      <c r="BC116" s="897"/>
      <c r="BD116" s="897"/>
      <c r="BE116" s="897"/>
      <c r="BF116" s="897"/>
      <c r="BG116" s="897"/>
      <c r="BH116" s="897"/>
      <c r="BI116" s="897"/>
      <c r="BJ116" s="897"/>
      <c r="BK116" s="897"/>
      <c r="BL116" s="897"/>
      <c r="BM116" s="897"/>
      <c r="BN116" s="897"/>
      <c r="BO116" s="897"/>
      <c r="BP116" s="898"/>
      <c r="BQ116" s="776" t="s">
        <v>460</v>
      </c>
      <c r="BR116" s="777"/>
      <c r="BS116" s="777"/>
      <c r="BT116" s="777"/>
      <c r="BU116" s="777"/>
      <c r="BV116" s="777" t="s">
        <v>398</v>
      </c>
      <c r="BW116" s="777"/>
      <c r="BX116" s="777"/>
      <c r="BY116" s="777"/>
      <c r="BZ116" s="777"/>
      <c r="CA116" s="777" t="s">
        <v>450</v>
      </c>
      <c r="CB116" s="777"/>
      <c r="CC116" s="777"/>
      <c r="CD116" s="777"/>
      <c r="CE116" s="777"/>
      <c r="CF116" s="862" t="s">
        <v>130</v>
      </c>
      <c r="CG116" s="863"/>
      <c r="CH116" s="863"/>
      <c r="CI116" s="863"/>
      <c r="CJ116" s="863"/>
      <c r="CK116" s="914"/>
      <c r="CL116" s="808"/>
      <c r="CM116" s="804" t="s">
        <v>476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453</v>
      </c>
      <c r="DH116" s="767"/>
      <c r="DI116" s="767"/>
      <c r="DJ116" s="767"/>
      <c r="DK116" s="768"/>
      <c r="DL116" s="769" t="s">
        <v>456</v>
      </c>
      <c r="DM116" s="767"/>
      <c r="DN116" s="767"/>
      <c r="DO116" s="767"/>
      <c r="DP116" s="768"/>
      <c r="DQ116" s="769" t="s">
        <v>463</v>
      </c>
      <c r="DR116" s="767"/>
      <c r="DS116" s="767"/>
      <c r="DT116" s="767"/>
      <c r="DU116" s="768"/>
      <c r="DV116" s="811" t="s">
        <v>460</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477</v>
      </c>
      <c r="Z117" s="884"/>
      <c r="AA117" s="889">
        <v>1011094</v>
      </c>
      <c r="AB117" s="890"/>
      <c r="AC117" s="890"/>
      <c r="AD117" s="890"/>
      <c r="AE117" s="891"/>
      <c r="AF117" s="892">
        <v>932960</v>
      </c>
      <c r="AG117" s="890"/>
      <c r="AH117" s="890"/>
      <c r="AI117" s="890"/>
      <c r="AJ117" s="891"/>
      <c r="AK117" s="892">
        <v>953537</v>
      </c>
      <c r="AL117" s="890"/>
      <c r="AM117" s="890"/>
      <c r="AN117" s="890"/>
      <c r="AO117" s="891"/>
      <c r="AP117" s="893"/>
      <c r="AQ117" s="894"/>
      <c r="AR117" s="894"/>
      <c r="AS117" s="894"/>
      <c r="AT117" s="895"/>
      <c r="AU117" s="919"/>
      <c r="AV117" s="920"/>
      <c r="AW117" s="920"/>
      <c r="AX117" s="920"/>
      <c r="AY117" s="920"/>
      <c r="AZ117" s="850" t="s">
        <v>478</v>
      </c>
      <c r="BA117" s="851"/>
      <c r="BB117" s="851"/>
      <c r="BC117" s="851"/>
      <c r="BD117" s="851"/>
      <c r="BE117" s="851"/>
      <c r="BF117" s="851"/>
      <c r="BG117" s="851"/>
      <c r="BH117" s="851"/>
      <c r="BI117" s="851"/>
      <c r="BJ117" s="851"/>
      <c r="BK117" s="851"/>
      <c r="BL117" s="851"/>
      <c r="BM117" s="851"/>
      <c r="BN117" s="851"/>
      <c r="BO117" s="851"/>
      <c r="BP117" s="852"/>
      <c r="BQ117" s="776" t="s">
        <v>398</v>
      </c>
      <c r="BR117" s="777"/>
      <c r="BS117" s="777"/>
      <c r="BT117" s="777"/>
      <c r="BU117" s="777"/>
      <c r="BV117" s="777" t="s">
        <v>130</v>
      </c>
      <c r="BW117" s="777"/>
      <c r="BX117" s="777"/>
      <c r="BY117" s="777"/>
      <c r="BZ117" s="777"/>
      <c r="CA117" s="777" t="s">
        <v>450</v>
      </c>
      <c r="CB117" s="777"/>
      <c r="CC117" s="777"/>
      <c r="CD117" s="777"/>
      <c r="CE117" s="777"/>
      <c r="CF117" s="862" t="s">
        <v>460</v>
      </c>
      <c r="CG117" s="863"/>
      <c r="CH117" s="863"/>
      <c r="CI117" s="863"/>
      <c r="CJ117" s="863"/>
      <c r="CK117" s="914"/>
      <c r="CL117" s="808"/>
      <c r="CM117" s="804" t="s">
        <v>479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398</v>
      </c>
      <c r="DH117" s="767"/>
      <c r="DI117" s="767"/>
      <c r="DJ117" s="767"/>
      <c r="DK117" s="768"/>
      <c r="DL117" s="769" t="s">
        <v>463</v>
      </c>
      <c r="DM117" s="767"/>
      <c r="DN117" s="767"/>
      <c r="DO117" s="767"/>
      <c r="DP117" s="768"/>
      <c r="DQ117" s="769" t="s">
        <v>398</v>
      </c>
      <c r="DR117" s="767"/>
      <c r="DS117" s="767"/>
      <c r="DT117" s="767"/>
      <c r="DU117" s="768"/>
      <c r="DV117" s="811" t="s">
        <v>130</v>
      </c>
      <c r="DW117" s="812"/>
      <c r="DX117" s="812"/>
      <c r="DY117" s="812"/>
      <c r="DZ117" s="813"/>
    </row>
    <row r="118" spans="1:130" s="224" customFormat="1" ht="26.25" customHeight="1" x14ac:dyDescent="0.15">
      <c r="A118" s="882" t="s">
        <v>445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442</v>
      </c>
      <c r="AB118" s="883"/>
      <c r="AC118" s="883"/>
      <c r="AD118" s="883"/>
      <c r="AE118" s="884"/>
      <c r="AF118" s="885" t="s">
        <v>443</v>
      </c>
      <c r="AG118" s="883"/>
      <c r="AH118" s="883"/>
      <c r="AI118" s="883"/>
      <c r="AJ118" s="884"/>
      <c r="AK118" s="885" t="s">
        <v>311</v>
      </c>
      <c r="AL118" s="883"/>
      <c r="AM118" s="883"/>
      <c r="AN118" s="883"/>
      <c r="AO118" s="884"/>
      <c r="AP118" s="886" t="s">
        <v>444</v>
      </c>
      <c r="AQ118" s="887"/>
      <c r="AR118" s="887"/>
      <c r="AS118" s="887"/>
      <c r="AT118" s="888"/>
      <c r="AU118" s="919"/>
      <c r="AV118" s="920"/>
      <c r="AW118" s="920"/>
      <c r="AX118" s="920"/>
      <c r="AY118" s="920"/>
      <c r="AZ118" s="825" t="s">
        <v>480</v>
      </c>
      <c r="BA118" s="826"/>
      <c r="BB118" s="826"/>
      <c r="BC118" s="826"/>
      <c r="BD118" s="826"/>
      <c r="BE118" s="826"/>
      <c r="BF118" s="826"/>
      <c r="BG118" s="826"/>
      <c r="BH118" s="826"/>
      <c r="BI118" s="826"/>
      <c r="BJ118" s="826"/>
      <c r="BK118" s="826"/>
      <c r="BL118" s="826"/>
      <c r="BM118" s="826"/>
      <c r="BN118" s="826"/>
      <c r="BO118" s="826"/>
      <c r="BP118" s="827"/>
      <c r="BQ118" s="866" t="s">
        <v>460</v>
      </c>
      <c r="BR118" s="832"/>
      <c r="BS118" s="832"/>
      <c r="BT118" s="832"/>
      <c r="BU118" s="832"/>
      <c r="BV118" s="832" t="s">
        <v>398</v>
      </c>
      <c r="BW118" s="832"/>
      <c r="BX118" s="832"/>
      <c r="BY118" s="832"/>
      <c r="BZ118" s="832"/>
      <c r="CA118" s="832" t="s">
        <v>398</v>
      </c>
      <c r="CB118" s="832"/>
      <c r="CC118" s="832"/>
      <c r="CD118" s="832"/>
      <c r="CE118" s="832"/>
      <c r="CF118" s="862" t="s">
        <v>130</v>
      </c>
      <c r="CG118" s="863"/>
      <c r="CH118" s="863"/>
      <c r="CI118" s="863"/>
      <c r="CJ118" s="863"/>
      <c r="CK118" s="914"/>
      <c r="CL118" s="808"/>
      <c r="CM118" s="804" t="s">
        <v>481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463</v>
      </c>
      <c r="DH118" s="767"/>
      <c r="DI118" s="767"/>
      <c r="DJ118" s="767"/>
      <c r="DK118" s="768"/>
      <c r="DL118" s="769" t="s">
        <v>463</v>
      </c>
      <c r="DM118" s="767"/>
      <c r="DN118" s="767"/>
      <c r="DO118" s="767"/>
      <c r="DP118" s="768"/>
      <c r="DQ118" s="769" t="s">
        <v>398</v>
      </c>
      <c r="DR118" s="767"/>
      <c r="DS118" s="767"/>
      <c r="DT118" s="767"/>
      <c r="DU118" s="768"/>
      <c r="DV118" s="811" t="s">
        <v>456</v>
      </c>
      <c r="DW118" s="812"/>
      <c r="DX118" s="812"/>
      <c r="DY118" s="812"/>
      <c r="DZ118" s="813"/>
    </row>
    <row r="119" spans="1:130" s="224" customFormat="1" ht="26.25" customHeight="1" x14ac:dyDescent="0.15">
      <c r="A119" s="805" t="s">
        <v>448</v>
      </c>
      <c r="B119" s="806"/>
      <c r="C119" s="847" t="s">
        <v>449</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130</v>
      </c>
      <c r="AB119" s="876"/>
      <c r="AC119" s="876"/>
      <c r="AD119" s="876"/>
      <c r="AE119" s="877"/>
      <c r="AF119" s="878" t="s">
        <v>398</v>
      </c>
      <c r="AG119" s="876"/>
      <c r="AH119" s="876"/>
      <c r="AI119" s="876"/>
      <c r="AJ119" s="877"/>
      <c r="AK119" s="878" t="s">
        <v>340</v>
      </c>
      <c r="AL119" s="876"/>
      <c r="AM119" s="876"/>
      <c r="AN119" s="876"/>
      <c r="AO119" s="877"/>
      <c r="AP119" s="879" t="s">
        <v>456</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482</v>
      </c>
      <c r="BP119" s="865"/>
      <c r="BQ119" s="866">
        <v>10082819</v>
      </c>
      <c r="BR119" s="832"/>
      <c r="BS119" s="832"/>
      <c r="BT119" s="832"/>
      <c r="BU119" s="832"/>
      <c r="BV119" s="832">
        <v>9735372</v>
      </c>
      <c r="BW119" s="832"/>
      <c r="BX119" s="832"/>
      <c r="BY119" s="832"/>
      <c r="BZ119" s="832"/>
      <c r="CA119" s="832">
        <v>9591097</v>
      </c>
      <c r="CB119" s="832"/>
      <c r="CC119" s="832"/>
      <c r="CD119" s="832"/>
      <c r="CE119" s="832"/>
      <c r="CF119" s="735"/>
      <c r="CG119" s="736"/>
      <c r="CH119" s="736"/>
      <c r="CI119" s="736"/>
      <c r="CJ119" s="821"/>
      <c r="CK119" s="915"/>
      <c r="CL119" s="810"/>
      <c r="CM119" s="825" t="s">
        <v>483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477998</v>
      </c>
      <c r="DH119" s="751"/>
      <c r="DI119" s="751"/>
      <c r="DJ119" s="751"/>
      <c r="DK119" s="752"/>
      <c r="DL119" s="753">
        <v>387906</v>
      </c>
      <c r="DM119" s="751"/>
      <c r="DN119" s="751"/>
      <c r="DO119" s="751"/>
      <c r="DP119" s="752"/>
      <c r="DQ119" s="753">
        <v>297814</v>
      </c>
      <c r="DR119" s="751"/>
      <c r="DS119" s="751"/>
      <c r="DT119" s="751"/>
      <c r="DU119" s="752"/>
      <c r="DV119" s="835">
        <v>6.9</v>
      </c>
      <c r="DW119" s="836"/>
      <c r="DX119" s="836"/>
      <c r="DY119" s="836"/>
      <c r="DZ119" s="837"/>
    </row>
    <row r="120" spans="1:130" s="224" customFormat="1" ht="26.25" customHeight="1" x14ac:dyDescent="0.15">
      <c r="A120" s="807"/>
      <c r="B120" s="808"/>
      <c r="C120" s="804" t="s">
        <v>455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398</v>
      </c>
      <c r="AB120" s="767"/>
      <c r="AC120" s="767"/>
      <c r="AD120" s="767"/>
      <c r="AE120" s="768"/>
      <c r="AF120" s="769" t="s">
        <v>450</v>
      </c>
      <c r="AG120" s="767"/>
      <c r="AH120" s="767"/>
      <c r="AI120" s="767"/>
      <c r="AJ120" s="768"/>
      <c r="AK120" s="769" t="s">
        <v>456</v>
      </c>
      <c r="AL120" s="767"/>
      <c r="AM120" s="767"/>
      <c r="AN120" s="767"/>
      <c r="AO120" s="768"/>
      <c r="AP120" s="811" t="s">
        <v>398</v>
      </c>
      <c r="AQ120" s="812"/>
      <c r="AR120" s="812"/>
      <c r="AS120" s="812"/>
      <c r="AT120" s="813"/>
      <c r="AU120" s="867" t="s">
        <v>484</v>
      </c>
      <c r="AV120" s="868"/>
      <c r="AW120" s="868"/>
      <c r="AX120" s="868"/>
      <c r="AY120" s="869"/>
      <c r="AZ120" s="847" t="s">
        <v>485</v>
      </c>
      <c r="BA120" s="797"/>
      <c r="BB120" s="797"/>
      <c r="BC120" s="797"/>
      <c r="BD120" s="797"/>
      <c r="BE120" s="797"/>
      <c r="BF120" s="797"/>
      <c r="BG120" s="797"/>
      <c r="BH120" s="797"/>
      <c r="BI120" s="797"/>
      <c r="BJ120" s="797"/>
      <c r="BK120" s="797"/>
      <c r="BL120" s="797"/>
      <c r="BM120" s="797"/>
      <c r="BN120" s="797"/>
      <c r="BO120" s="797"/>
      <c r="BP120" s="798"/>
      <c r="BQ120" s="848">
        <v>3460984</v>
      </c>
      <c r="BR120" s="829"/>
      <c r="BS120" s="829"/>
      <c r="BT120" s="829"/>
      <c r="BU120" s="829"/>
      <c r="BV120" s="829">
        <v>3914477</v>
      </c>
      <c r="BW120" s="829"/>
      <c r="BX120" s="829"/>
      <c r="BY120" s="829"/>
      <c r="BZ120" s="829"/>
      <c r="CA120" s="829">
        <v>4491396</v>
      </c>
      <c r="CB120" s="829"/>
      <c r="CC120" s="829"/>
      <c r="CD120" s="829"/>
      <c r="CE120" s="829"/>
      <c r="CF120" s="853">
        <v>104.3</v>
      </c>
      <c r="CG120" s="854"/>
      <c r="CH120" s="854"/>
      <c r="CI120" s="854"/>
      <c r="CJ120" s="854"/>
      <c r="CK120" s="855" t="s">
        <v>486</v>
      </c>
      <c r="CL120" s="839"/>
      <c r="CM120" s="839"/>
      <c r="CN120" s="839"/>
      <c r="CO120" s="840"/>
      <c r="CP120" s="859" t="s">
        <v>487</v>
      </c>
      <c r="CQ120" s="860"/>
      <c r="CR120" s="860"/>
      <c r="CS120" s="860"/>
      <c r="CT120" s="860"/>
      <c r="CU120" s="860"/>
      <c r="CV120" s="860"/>
      <c r="CW120" s="860"/>
      <c r="CX120" s="860"/>
      <c r="CY120" s="860"/>
      <c r="CZ120" s="860"/>
      <c r="DA120" s="860"/>
      <c r="DB120" s="860"/>
      <c r="DC120" s="860"/>
      <c r="DD120" s="860"/>
      <c r="DE120" s="860"/>
      <c r="DF120" s="861"/>
      <c r="DG120" s="848">
        <v>762962</v>
      </c>
      <c r="DH120" s="829"/>
      <c r="DI120" s="829"/>
      <c r="DJ120" s="829"/>
      <c r="DK120" s="829"/>
      <c r="DL120" s="829">
        <v>621960</v>
      </c>
      <c r="DM120" s="829"/>
      <c r="DN120" s="829"/>
      <c r="DO120" s="829"/>
      <c r="DP120" s="829"/>
      <c r="DQ120" s="829">
        <v>538032</v>
      </c>
      <c r="DR120" s="829"/>
      <c r="DS120" s="829"/>
      <c r="DT120" s="829"/>
      <c r="DU120" s="829"/>
      <c r="DV120" s="830">
        <v>12.5</v>
      </c>
      <c r="DW120" s="830"/>
      <c r="DX120" s="830"/>
      <c r="DY120" s="830"/>
      <c r="DZ120" s="831"/>
    </row>
    <row r="121" spans="1:130" s="224" customFormat="1" ht="26.25" customHeight="1" x14ac:dyDescent="0.15">
      <c r="A121" s="807"/>
      <c r="B121" s="808"/>
      <c r="C121" s="850" t="s">
        <v>488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463</v>
      </c>
      <c r="AB121" s="767"/>
      <c r="AC121" s="767"/>
      <c r="AD121" s="767"/>
      <c r="AE121" s="768"/>
      <c r="AF121" s="769" t="s">
        <v>460</v>
      </c>
      <c r="AG121" s="767"/>
      <c r="AH121" s="767"/>
      <c r="AI121" s="767"/>
      <c r="AJ121" s="768"/>
      <c r="AK121" s="769" t="s">
        <v>460</v>
      </c>
      <c r="AL121" s="767"/>
      <c r="AM121" s="767"/>
      <c r="AN121" s="767"/>
      <c r="AO121" s="768"/>
      <c r="AP121" s="811" t="s">
        <v>470</v>
      </c>
      <c r="AQ121" s="812"/>
      <c r="AR121" s="812"/>
      <c r="AS121" s="812"/>
      <c r="AT121" s="813"/>
      <c r="AU121" s="870"/>
      <c r="AV121" s="871"/>
      <c r="AW121" s="871"/>
      <c r="AX121" s="871"/>
      <c r="AY121" s="872"/>
      <c r="AZ121" s="804" t="s">
        <v>489</v>
      </c>
      <c r="BA121" s="739"/>
      <c r="BB121" s="739"/>
      <c r="BC121" s="739"/>
      <c r="BD121" s="739"/>
      <c r="BE121" s="739"/>
      <c r="BF121" s="739"/>
      <c r="BG121" s="739"/>
      <c r="BH121" s="739"/>
      <c r="BI121" s="739"/>
      <c r="BJ121" s="739"/>
      <c r="BK121" s="739"/>
      <c r="BL121" s="739"/>
      <c r="BM121" s="739"/>
      <c r="BN121" s="739"/>
      <c r="BO121" s="739"/>
      <c r="BP121" s="740"/>
      <c r="BQ121" s="776">
        <v>144275</v>
      </c>
      <c r="BR121" s="777"/>
      <c r="BS121" s="777"/>
      <c r="BT121" s="777"/>
      <c r="BU121" s="777"/>
      <c r="BV121" s="777">
        <v>133739</v>
      </c>
      <c r="BW121" s="777"/>
      <c r="BX121" s="777"/>
      <c r="BY121" s="777"/>
      <c r="BZ121" s="777"/>
      <c r="CA121" s="777">
        <v>146788</v>
      </c>
      <c r="CB121" s="777"/>
      <c r="CC121" s="777"/>
      <c r="CD121" s="777"/>
      <c r="CE121" s="777"/>
      <c r="CF121" s="862">
        <v>3.4</v>
      </c>
      <c r="CG121" s="863"/>
      <c r="CH121" s="863"/>
      <c r="CI121" s="863"/>
      <c r="CJ121" s="863"/>
      <c r="CK121" s="856"/>
      <c r="CL121" s="842"/>
      <c r="CM121" s="842"/>
      <c r="CN121" s="842"/>
      <c r="CO121" s="843"/>
      <c r="CP121" s="822" t="s">
        <v>490</v>
      </c>
      <c r="CQ121" s="823"/>
      <c r="CR121" s="823"/>
      <c r="CS121" s="823"/>
      <c r="CT121" s="823"/>
      <c r="CU121" s="823"/>
      <c r="CV121" s="823"/>
      <c r="CW121" s="823"/>
      <c r="CX121" s="823"/>
      <c r="CY121" s="823"/>
      <c r="CZ121" s="823"/>
      <c r="DA121" s="823"/>
      <c r="DB121" s="823"/>
      <c r="DC121" s="823"/>
      <c r="DD121" s="823"/>
      <c r="DE121" s="823"/>
      <c r="DF121" s="824"/>
      <c r="DG121" s="776">
        <v>265972</v>
      </c>
      <c r="DH121" s="777"/>
      <c r="DI121" s="777"/>
      <c r="DJ121" s="777"/>
      <c r="DK121" s="777"/>
      <c r="DL121" s="777">
        <v>234517</v>
      </c>
      <c r="DM121" s="777"/>
      <c r="DN121" s="777"/>
      <c r="DO121" s="777"/>
      <c r="DP121" s="777"/>
      <c r="DQ121" s="777">
        <v>335118</v>
      </c>
      <c r="DR121" s="777"/>
      <c r="DS121" s="777"/>
      <c r="DT121" s="777"/>
      <c r="DU121" s="777"/>
      <c r="DV121" s="783">
        <v>7.8</v>
      </c>
      <c r="DW121" s="783"/>
      <c r="DX121" s="783"/>
      <c r="DY121" s="783"/>
      <c r="DZ121" s="784"/>
    </row>
    <row r="122" spans="1:130" s="224" customFormat="1" ht="26.25" customHeight="1" x14ac:dyDescent="0.15">
      <c r="A122" s="807"/>
      <c r="B122" s="808"/>
      <c r="C122" s="804" t="s">
        <v>469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450</v>
      </c>
      <c r="AB122" s="767"/>
      <c r="AC122" s="767"/>
      <c r="AD122" s="767"/>
      <c r="AE122" s="768"/>
      <c r="AF122" s="769" t="s">
        <v>460</v>
      </c>
      <c r="AG122" s="767"/>
      <c r="AH122" s="767"/>
      <c r="AI122" s="767"/>
      <c r="AJ122" s="768"/>
      <c r="AK122" s="769" t="s">
        <v>456</v>
      </c>
      <c r="AL122" s="767"/>
      <c r="AM122" s="767"/>
      <c r="AN122" s="767"/>
      <c r="AO122" s="768"/>
      <c r="AP122" s="811" t="s">
        <v>463</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8272049</v>
      </c>
      <c r="BR122" s="832"/>
      <c r="BS122" s="832"/>
      <c r="BT122" s="832"/>
      <c r="BU122" s="832"/>
      <c r="BV122" s="832">
        <v>8068964</v>
      </c>
      <c r="BW122" s="832"/>
      <c r="BX122" s="832"/>
      <c r="BY122" s="832"/>
      <c r="BZ122" s="832"/>
      <c r="CA122" s="832">
        <v>7910813</v>
      </c>
      <c r="CB122" s="832"/>
      <c r="CC122" s="832"/>
      <c r="CD122" s="832"/>
      <c r="CE122" s="832"/>
      <c r="CF122" s="833">
        <v>183.6</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776">
        <v>244791</v>
      </c>
      <c r="DH122" s="777"/>
      <c r="DI122" s="777"/>
      <c r="DJ122" s="777"/>
      <c r="DK122" s="777"/>
      <c r="DL122" s="777">
        <v>181343</v>
      </c>
      <c r="DM122" s="777"/>
      <c r="DN122" s="777"/>
      <c r="DO122" s="777"/>
      <c r="DP122" s="777"/>
      <c r="DQ122" s="777">
        <v>141116</v>
      </c>
      <c r="DR122" s="777"/>
      <c r="DS122" s="777"/>
      <c r="DT122" s="777"/>
      <c r="DU122" s="777"/>
      <c r="DV122" s="783">
        <v>3.3</v>
      </c>
      <c r="DW122" s="783"/>
      <c r="DX122" s="783"/>
      <c r="DY122" s="783"/>
      <c r="DZ122" s="784"/>
    </row>
    <row r="123" spans="1:130" s="224" customFormat="1" ht="26.25" customHeight="1" x14ac:dyDescent="0.15">
      <c r="A123" s="807"/>
      <c r="B123" s="808"/>
      <c r="C123" s="804" t="s">
        <v>476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463</v>
      </c>
      <c r="AG123" s="767"/>
      <c r="AH123" s="767"/>
      <c r="AI123" s="767"/>
      <c r="AJ123" s="768"/>
      <c r="AK123" s="769" t="s">
        <v>398</v>
      </c>
      <c r="AL123" s="767"/>
      <c r="AM123" s="767"/>
      <c r="AN123" s="767"/>
      <c r="AO123" s="768"/>
      <c r="AP123" s="811" t="s">
        <v>398</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493</v>
      </c>
      <c r="BP123" s="865"/>
      <c r="BQ123" s="819">
        <v>11877308</v>
      </c>
      <c r="BR123" s="820"/>
      <c r="BS123" s="820"/>
      <c r="BT123" s="820"/>
      <c r="BU123" s="820"/>
      <c r="BV123" s="820">
        <v>12117180</v>
      </c>
      <c r="BW123" s="820"/>
      <c r="BX123" s="820"/>
      <c r="BY123" s="820"/>
      <c r="BZ123" s="820"/>
      <c r="CA123" s="820">
        <v>12548997</v>
      </c>
      <c r="CB123" s="820"/>
      <c r="CC123" s="820"/>
      <c r="CD123" s="820"/>
      <c r="CE123" s="820"/>
      <c r="CF123" s="735"/>
      <c r="CG123" s="736"/>
      <c r="CH123" s="736"/>
      <c r="CI123" s="736"/>
      <c r="CJ123" s="821"/>
      <c r="CK123" s="856"/>
      <c r="CL123" s="842"/>
      <c r="CM123" s="842"/>
      <c r="CN123" s="842"/>
      <c r="CO123" s="843"/>
      <c r="CP123" s="822" t="s">
        <v>494</v>
      </c>
      <c r="CQ123" s="823"/>
      <c r="CR123" s="823"/>
      <c r="CS123" s="823"/>
      <c r="CT123" s="823"/>
      <c r="CU123" s="823"/>
      <c r="CV123" s="823"/>
      <c r="CW123" s="823"/>
      <c r="CX123" s="823"/>
      <c r="CY123" s="823"/>
      <c r="CZ123" s="823"/>
      <c r="DA123" s="823"/>
      <c r="DB123" s="823"/>
      <c r="DC123" s="823"/>
      <c r="DD123" s="823"/>
      <c r="DE123" s="823"/>
      <c r="DF123" s="824"/>
      <c r="DG123" s="766">
        <v>3166</v>
      </c>
      <c r="DH123" s="767"/>
      <c r="DI123" s="767"/>
      <c r="DJ123" s="767"/>
      <c r="DK123" s="768"/>
      <c r="DL123" s="769">
        <v>4802</v>
      </c>
      <c r="DM123" s="767"/>
      <c r="DN123" s="767"/>
      <c r="DO123" s="767"/>
      <c r="DP123" s="768"/>
      <c r="DQ123" s="769">
        <v>10898</v>
      </c>
      <c r="DR123" s="767"/>
      <c r="DS123" s="767"/>
      <c r="DT123" s="767"/>
      <c r="DU123" s="768"/>
      <c r="DV123" s="811">
        <v>0.3</v>
      </c>
      <c r="DW123" s="812"/>
      <c r="DX123" s="812"/>
      <c r="DY123" s="812"/>
      <c r="DZ123" s="813"/>
    </row>
    <row r="124" spans="1:130" s="224" customFormat="1" ht="26.25" customHeight="1" thickBot="1" x14ac:dyDescent="0.2">
      <c r="A124" s="807"/>
      <c r="B124" s="808"/>
      <c r="C124" s="804" t="s">
        <v>479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456</v>
      </c>
      <c r="AB124" s="767"/>
      <c r="AC124" s="767"/>
      <c r="AD124" s="767"/>
      <c r="AE124" s="768"/>
      <c r="AF124" s="769" t="s">
        <v>398</v>
      </c>
      <c r="AG124" s="767"/>
      <c r="AH124" s="767"/>
      <c r="AI124" s="767"/>
      <c r="AJ124" s="768"/>
      <c r="AK124" s="769" t="s">
        <v>453</v>
      </c>
      <c r="AL124" s="767"/>
      <c r="AM124" s="767"/>
      <c r="AN124" s="767"/>
      <c r="AO124" s="768"/>
      <c r="AP124" s="811" t="s">
        <v>456</v>
      </c>
      <c r="AQ124" s="812"/>
      <c r="AR124" s="812"/>
      <c r="AS124" s="812"/>
      <c r="AT124" s="813"/>
      <c r="AU124" s="814" t="s">
        <v>495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456</v>
      </c>
      <c r="BR124" s="818"/>
      <c r="BS124" s="818"/>
      <c r="BT124" s="818"/>
      <c r="BU124" s="818"/>
      <c r="BV124" s="818" t="s">
        <v>470</v>
      </c>
      <c r="BW124" s="818"/>
      <c r="BX124" s="818"/>
      <c r="BY124" s="818"/>
      <c r="BZ124" s="818"/>
      <c r="CA124" s="818" t="s">
        <v>456</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v>8164</v>
      </c>
      <c r="DH124" s="751"/>
      <c r="DI124" s="751"/>
      <c r="DJ124" s="751"/>
      <c r="DK124" s="752"/>
      <c r="DL124" s="753">
        <v>6998</v>
      </c>
      <c r="DM124" s="751"/>
      <c r="DN124" s="751"/>
      <c r="DO124" s="751"/>
      <c r="DP124" s="752"/>
      <c r="DQ124" s="753">
        <v>5846</v>
      </c>
      <c r="DR124" s="751"/>
      <c r="DS124" s="751"/>
      <c r="DT124" s="751"/>
      <c r="DU124" s="752"/>
      <c r="DV124" s="835">
        <v>0.1</v>
      </c>
      <c r="DW124" s="836"/>
      <c r="DX124" s="836"/>
      <c r="DY124" s="836"/>
      <c r="DZ124" s="837"/>
    </row>
    <row r="125" spans="1:130" s="224" customFormat="1" ht="26.25" customHeight="1" x14ac:dyDescent="0.15">
      <c r="A125" s="807"/>
      <c r="B125" s="808"/>
      <c r="C125" s="804" t="s">
        <v>481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340</v>
      </c>
      <c r="AG125" s="767"/>
      <c r="AH125" s="767"/>
      <c r="AI125" s="767"/>
      <c r="AJ125" s="768"/>
      <c r="AK125" s="769" t="s">
        <v>460</v>
      </c>
      <c r="AL125" s="767"/>
      <c r="AM125" s="767"/>
      <c r="AN125" s="767"/>
      <c r="AO125" s="768"/>
      <c r="AP125" s="811" t="s">
        <v>463</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7"/>
      <c r="CR125" s="797"/>
      <c r="CS125" s="797"/>
      <c r="CT125" s="797"/>
      <c r="CU125" s="797"/>
      <c r="CV125" s="797"/>
      <c r="CW125" s="797"/>
      <c r="CX125" s="797"/>
      <c r="CY125" s="797"/>
      <c r="CZ125" s="797"/>
      <c r="DA125" s="797"/>
      <c r="DB125" s="797"/>
      <c r="DC125" s="797"/>
      <c r="DD125" s="797"/>
      <c r="DE125" s="797"/>
      <c r="DF125" s="798"/>
      <c r="DG125" s="848" t="s">
        <v>453</v>
      </c>
      <c r="DH125" s="829"/>
      <c r="DI125" s="829"/>
      <c r="DJ125" s="829"/>
      <c r="DK125" s="829"/>
      <c r="DL125" s="829" t="s">
        <v>453</v>
      </c>
      <c r="DM125" s="829"/>
      <c r="DN125" s="829"/>
      <c r="DO125" s="829"/>
      <c r="DP125" s="829"/>
      <c r="DQ125" s="829" t="s">
        <v>398</v>
      </c>
      <c r="DR125" s="829"/>
      <c r="DS125" s="829"/>
      <c r="DT125" s="829"/>
      <c r="DU125" s="829"/>
      <c r="DV125" s="830" t="s">
        <v>398</v>
      </c>
      <c r="DW125" s="830"/>
      <c r="DX125" s="830"/>
      <c r="DY125" s="830"/>
      <c r="DZ125" s="831"/>
    </row>
    <row r="126" spans="1:130" s="224" customFormat="1" ht="26.25" customHeight="1" thickBot="1" x14ac:dyDescent="0.2">
      <c r="A126" s="807"/>
      <c r="B126" s="808"/>
      <c r="C126" s="804" t="s">
        <v>483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340</v>
      </c>
      <c r="AB126" s="767"/>
      <c r="AC126" s="767"/>
      <c r="AD126" s="767"/>
      <c r="AE126" s="768"/>
      <c r="AF126" s="769" t="s">
        <v>453</v>
      </c>
      <c r="AG126" s="767"/>
      <c r="AH126" s="767"/>
      <c r="AI126" s="767"/>
      <c r="AJ126" s="768"/>
      <c r="AK126" s="769" t="s">
        <v>340</v>
      </c>
      <c r="AL126" s="767"/>
      <c r="AM126" s="767"/>
      <c r="AN126" s="767"/>
      <c r="AO126" s="768"/>
      <c r="AP126" s="811" t="s">
        <v>398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499</v>
      </c>
      <c r="CQ126" s="739"/>
      <c r="CR126" s="739"/>
      <c r="CS126" s="739"/>
      <c r="CT126" s="739"/>
      <c r="CU126" s="739"/>
      <c r="CV126" s="739"/>
      <c r="CW126" s="739"/>
      <c r="CX126" s="739"/>
      <c r="CY126" s="739"/>
      <c r="CZ126" s="739"/>
      <c r="DA126" s="739"/>
      <c r="DB126" s="739"/>
      <c r="DC126" s="739"/>
      <c r="DD126" s="739"/>
      <c r="DE126" s="739"/>
      <c r="DF126" s="740"/>
      <c r="DG126" s="776" t="s">
        <v>460</v>
      </c>
      <c r="DH126" s="777"/>
      <c r="DI126" s="777"/>
      <c r="DJ126" s="777"/>
      <c r="DK126" s="777"/>
      <c r="DL126" s="777" t="s">
        <v>340</v>
      </c>
      <c r="DM126" s="777"/>
      <c r="DN126" s="777"/>
      <c r="DO126" s="777"/>
      <c r="DP126" s="777"/>
      <c r="DQ126" s="777" t="s">
        <v>453</v>
      </c>
      <c r="DR126" s="777"/>
      <c r="DS126" s="777"/>
      <c r="DT126" s="777"/>
      <c r="DU126" s="777"/>
      <c r="DV126" s="783" t="s">
        <v>453</v>
      </c>
      <c r="DW126" s="783"/>
      <c r="DX126" s="783"/>
      <c r="DY126" s="783"/>
      <c r="DZ126" s="784"/>
    </row>
    <row r="127" spans="1:130" s="224" customFormat="1" ht="26.25" customHeight="1" x14ac:dyDescent="0.15">
      <c r="A127" s="809"/>
      <c r="B127" s="810"/>
      <c r="C127" s="825" t="s">
        <v>500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453</v>
      </c>
      <c r="AB127" s="767"/>
      <c r="AC127" s="767"/>
      <c r="AD127" s="767"/>
      <c r="AE127" s="768"/>
      <c r="AF127" s="769" t="s">
        <v>398</v>
      </c>
      <c r="AG127" s="767"/>
      <c r="AH127" s="767"/>
      <c r="AI127" s="767"/>
      <c r="AJ127" s="768"/>
      <c r="AK127" s="769" t="s">
        <v>460</v>
      </c>
      <c r="AL127" s="767"/>
      <c r="AM127" s="767"/>
      <c r="AN127" s="767"/>
      <c r="AO127" s="768"/>
      <c r="AP127" s="811" t="s">
        <v>460</v>
      </c>
      <c r="AQ127" s="812"/>
      <c r="AR127" s="812"/>
      <c r="AS127" s="812"/>
      <c r="AT127" s="813"/>
      <c r="AU127" s="226"/>
      <c r="AV127" s="226"/>
      <c r="AW127" s="226"/>
      <c r="AX127" s="828" t="s">
        <v>501</v>
      </c>
      <c r="AY127" s="801"/>
      <c r="AZ127" s="801"/>
      <c r="BA127" s="801"/>
      <c r="BB127" s="801"/>
      <c r="BC127" s="801"/>
      <c r="BD127" s="801"/>
      <c r="BE127" s="802"/>
      <c r="BF127" s="800" t="s">
        <v>502</v>
      </c>
      <c r="BG127" s="801"/>
      <c r="BH127" s="801"/>
      <c r="BI127" s="801"/>
      <c r="BJ127" s="801"/>
      <c r="BK127" s="801"/>
      <c r="BL127" s="802"/>
      <c r="BM127" s="800" t="s">
        <v>503</v>
      </c>
      <c r="BN127" s="801"/>
      <c r="BO127" s="801"/>
      <c r="BP127" s="801"/>
      <c r="BQ127" s="801"/>
      <c r="BR127" s="801"/>
      <c r="BS127" s="802"/>
      <c r="BT127" s="800" t="s">
        <v>504</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505</v>
      </c>
      <c r="CQ127" s="739"/>
      <c r="CR127" s="739"/>
      <c r="CS127" s="739"/>
      <c r="CT127" s="739"/>
      <c r="CU127" s="739"/>
      <c r="CV127" s="739"/>
      <c r="CW127" s="739"/>
      <c r="CX127" s="739"/>
      <c r="CY127" s="739"/>
      <c r="CZ127" s="739"/>
      <c r="DA127" s="739"/>
      <c r="DB127" s="739"/>
      <c r="DC127" s="739"/>
      <c r="DD127" s="739"/>
      <c r="DE127" s="739"/>
      <c r="DF127" s="740"/>
      <c r="DG127" s="776" t="s">
        <v>453</v>
      </c>
      <c r="DH127" s="777"/>
      <c r="DI127" s="777"/>
      <c r="DJ127" s="777"/>
      <c r="DK127" s="777"/>
      <c r="DL127" s="777" t="s">
        <v>130</v>
      </c>
      <c r="DM127" s="777"/>
      <c r="DN127" s="777"/>
      <c r="DO127" s="777"/>
      <c r="DP127" s="777"/>
      <c r="DQ127" s="777" t="s">
        <v>398</v>
      </c>
      <c r="DR127" s="777"/>
      <c r="DS127" s="777"/>
      <c r="DT127" s="777"/>
      <c r="DU127" s="777"/>
      <c r="DV127" s="783" t="s">
        <v>460</v>
      </c>
      <c r="DW127" s="783"/>
      <c r="DX127" s="783"/>
      <c r="DY127" s="783"/>
      <c r="DZ127" s="784"/>
    </row>
    <row r="128" spans="1:130" s="224" customFormat="1" ht="26.25" customHeight="1" thickBot="1" x14ac:dyDescent="0.2">
      <c r="A128" s="785" t="s">
        <v>506</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507</v>
      </c>
      <c r="X128" s="787"/>
      <c r="Y128" s="787"/>
      <c r="Z128" s="788"/>
      <c r="AA128" s="789">
        <v>4855</v>
      </c>
      <c r="AB128" s="790"/>
      <c r="AC128" s="790"/>
      <c r="AD128" s="790"/>
      <c r="AE128" s="791"/>
      <c r="AF128" s="792">
        <v>10925</v>
      </c>
      <c r="AG128" s="790"/>
      <c r="AH128" s="790"/>
      <c r="AI128" s="790"/>
      <c r="AJ128" s="791"/>
      <c r="AK128" s="792">
        <v>11917</v>
      </c>
      <c r="AL128" s="790"/>
      <c r="AM128" s="790"/>
      <c r="AN128" s="790"/>
      <c r="AO128" s="791"/>
      <c r="AP128" s="793"/>
      <c r="AQ128" s="794"/>
      <c r="AR128" s="794"/>
      <c r="AS128" s="794"/>
      <c r="AT128" s="795"/>
      <c r="AU128" s="226"/>
      <c r="AV128" s="226"/>
      <c r="AW128" s="226"/>
      <c r="AX128" s="796" t="s">
        <v>508</v>
      </c>
      <c r="AY128" s="797"/>
      <c r="AZ128" s="797"/>
      <c r="BA128" s="797"/>
      <c r="BB128" s="797"/>
      <c r="BC128" s="797"/>
      <c r="BD128" s="797"/>
      <c r="BE128" s="798"/>
      <c r="BF128" s="773" t="s">
        <v>453</v>
      </c>
      <c r="BG128" s="774"/>
      <c r="BH128" s="774"/>
      <c r="BI128" s="774"/>
      <c r="BJ128" s="774"/>
      <c r="BK128" s="774"/>
      <c r="BL128" s="799"/>
      <c r="BM128" s="773">
        <v>14.91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509</v>
      </c>
      <c r="CQ128" s="717"/>
      <c r="CR128" s="717"/>
      <c r="CS128" s="717"/>
      <c r="CT128" s="717"/>
      <c r="CU128" s="717"/>
      <c r="CV128" s="717"/>
      <c r="CW128" s="717"/>
      <c r="CX128" s="717"/>
      <c r="CY128" s="717"/>
      <c r="CZ128" s="717"/>
      <c r="DA128" s="717"/>
      <c r="DB128" s="717"/>
      <c r="DC128" s="717"/>
      <c r="DD128" s="717"/>
      <c r="DE128" s="717"/>
      <c r="DF128" s="718"/>
      <c r="DG128" s="779" t="s">
        <v>453</v>
      </c>
      <c r="DH128" s="780"/>
      <c r="DI128" s="780"/>
      <c r="DJ128" s="780"/>
      <c r="DK128" s="780"/>
      <c r="DL128" s="780" t="s">
        <v>453</v>
      </c>
      <c r="DM128" s="780"/>
      <c r="DN128" s="780"/>
      <c r="DO128" s="780"/>
      <c r="DP128" s="780"/>
      <c r="DQ128" s="780" t="s">
        <v>453</v>
      </c>
      <c r="DR128" s="780"/>
      <c r="DS128" s="780"/>
      <c r="DT128" s="780"/>
      <c r="DU128" s="780"/>
      <c r="DV128" s="781" t="s">
        <v>453</v>
      </c>
      <c r="DW128" s="781"/>
      <c r="DX128" s="781"/>
      <c r="DY128" s="781"/>
      <c r="DZ128" s="782"/>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510</v>
      </c>
      <c r="X129" s="764"/>
      <c r="Y129" s="764"/>
      <c r="Z129" s="765"/>
      <c r="AA129" s="766">
        <v>5072870</v>
      </c>
      <c r="AB129" s="767"/>
      <c r="AC129" s="767"/>
      <c r="AD129" s="767"/>
      <c r="AE129" s="768"/>
      <c r="AF129" s="769">
        <v>5321522</v>
      </c>
      <c r="AG129" s="767"/>
      <c r="AH129" s="767"/>
      <c r="AI129" s="767"/>
      <c r="AJ129" s="768"/>
      <c r="AK129" s="769">
        <v>5131428</v>
      </c>
      <c r="AL129" s="767"/>
      <c r="AM129" s="767"/>
      <c r="AN129" s="767"/>
      <c r="AO129" s="768"/>
      <c r="AP129" s="770"/>
      <c r="AQ129" s="771"/>
      <c r="AR129" s="771"/>
      <c r="AS129" s="771"/>
      <c r="AT129" s="772"/>
      <c r="AU129" s="227"/>
      <c r="AV129" s="227"/>
      <c r="AW129" s="227"/>
      <c r="AX129" s="738" t="s">
        <v>511</v>
      </c>
      <c r="AY129" s="739"/>
      <c r="AZ129" s="739"/>
      <c r="BA129" s="739"/>
      <c r="BB129" s="739"/>
      <c r="BC129" s="739"/>
      <c r="BD129" s="739"/>
      <c r="BE129" s="740"/>
      <c r="BF129" s="757" t="s">
        <v>130</v>
      </c>
      <c r="BG129" s="758"/>
      <c r="BH129" s="758"/>
      <c r="BI129" s="758"/>
      <c r="BJ129" s="758"/>
      <c r="BK129" s="758"/>
      <c r="BL129" s="759"/>
      <c r="BM129" s="757">
        <v>19.91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513</v>
      </c>
      <c r="X130" s="764"/>
      <c r="Y130" s="764"/>
      <c r="Z130" s="765"/>
      <c r="AA130" s="766">
        <v>887044</v>
      </c>
      <c r="AB130" s="767"/>
      <c r="AC130" s="767"/>
      <c r="AD130" s="767"/>
      <c r="AE130" s="768"/>
      <c r="AF130" s="769">
        <v>859103</v>
      </c>
      <c r="AG130" s="767"/>
      <c r="AH130" s="767"/>
      <c r="AI130" s="767"/>
      <c r="AJ130" s="768"/>
      <c r="AK130" s="769">
        <v>823748</v>
      </c>
      <c r="AL130" s="767"/>
      <c r="AM130" s="767"/>
      <c r="AN130" s="767"/>
      <c r="AO130" s="768"/>
      <c r="AP130" s="770"/>
      <c r="AQ130" s="771"/>
      <c r="AR130" s="771"/>
      <c r="AS130" s="771"/>
      <c r="AT130" s="772"/>
      <c r="AU130" s="227"/>
      <c r="AV130" s="227"/>
      <c r="AW130" s="227"/>
      <c r="AX130" s="738" t="s">
        <v>514</v>
      </c>
      <c r="AY130" s="739"/>
      <c r="AZ130" s="739"/>
      <c r="BA130" s="739"/>
      <c r="BB130" s="739"/>
      <c r="BC130" s="739"/>
      <c r="BD130" s="739"/>
      <c r="BE130" s="740"/>
      <c r="BF130" s="741">
        <v>2.2999999999999998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515</v>
      </c>
      <c r="X131" s="748"/>
      <c r="Y131" s="748"/>
      <c r="Z131" s="749"/>
      <c r="AA131" s="750">
        <v>4185826</v>
      </c>
      <c r="AB131" s="751"/>
      <c r="AC131" s="751"/>
      <c r="AD131" s="751"/>
      <c r="AE131" s="752"/>
      <c r="AF131" s="753">
        <v>4462419</v>
      </c>
      <c r="AG131" s="751"/>
      <c r="AH131" s="751"/>
      <c r="AI131" s="751"/>
      <c r="AJ131" s="752"/>
      <c r="AK131" s="753">
        <v>4307680</v>
      </c>
      <c r="AL131" s="751"/>
      <c r="AM131" s="751"/>
      <c r="AN131" s="751"/>
      <c r="AO131" s="752"/>
      <c r="AP131" s="754"/>
      <c r="AQ131" s="755"/>
      <c r="AR131" s="755"/>
      <c r="AS131" s="755"/>
      <c r="AT131" s="756"/>
      <c r="AU131" s="227"/>
      <c r="AV131" s="227"/>
      <c r="AW131" s="227"/>
      <c r="AX131" s="716" t="s">
        <v>516</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518</v>
      </c>
      <c r="W132" s="729"/>
      <c r="X132" s="729"/>
      <c r="Y132" s="729"/>
      <c r="Z132" s="730"/>
      <c r="AA132" s="731">
        <v>2.847586116</v>
      </c>
      <c r="AB132" s="732"/>
      <c r="AC132" s="732"/>
      <c r="AD132" s="732"/>
      <c r="AE132" s="733"/>
      <c r="AF132" s="734">
        <v>1.410266494</v>
      </c>
      <c r="AG132" s="732"/>
      <c r="AH132" s="732"/>
      <c r="AI132" s="732"/>
      <c r="AJ132" s="733"/>
      <c r="AK132" s="734">
        <v>2.7363221040000001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519</v>
      </c>
      <c r="W133" s="708"/>
      <c r="X133" s="708"/>
      <c r="Y133" s="708"/>
      <c r="Z133" s="709"/>
      <c r="AA133" s="710">
        <v>5.6</v>
      </c>
      <c r="AB133" s="711"/>
      <c r="AC133" s="711"/>
      <c r="AD133" s="711"/>
      <c r="AE133" s="712"/>
      <c r="AF133" s="710">
        <v>3.4</v>
      </c>
      <c r="AG133" s="711"/>
      <c r="AH133" s="711"/>
      <c r="AI133" s="711"/>
      <c r="AJ133" s="712"/>
      <c r="AK133" s="710">
        <v>2.2999999999999998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fbWmlNfDbXkBMLLM7ydyz6gpAJ5WMXmVeQXA1eF14AzPet6T1pw7hyKHxroU/92QapJszE+/Vtpmqqt+x2gkDA==" saltValue="3k9ANBhUNUeI/GSv5llk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9E78-D89F-428B-B391-5880E5B0781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vZvm5l7hw2WXJwKLyFeC7LgJw5bqBosXjsLikHam3m0+Z+OtcsjaPRgYv/+MbtklzNzvVdAmcOST0hGZmjfqg==" saltValue="bcz+1DFDKUQit0kk5/Hq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A13" zoomScaleNormal="100" zoomScaleSheetLayoutView="55" workbookViewId="0">
      <selection sqref="A1:XFD1"/>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Xqaqsrc7D8KQXEfhBE8g6Ymb/TS+EUM01m/d6ajv6p2DhNrfKnUaFl1c8hgC+vOVmmtqbISoVfPDWaDi97Hg==" saltValue="IjgEVnaLrvX+l0iSRfhf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5" t="s">
        <v>523</v>
      </c>
      <c r="AP7" s="265"/>
      <c r="AQ7" s="266" t="s">
        <v>524</v>
      </c>
      <c r="AR7" s="267"/>
    </row>
    <row r="8" spans="1:46" x14ac:dyDescent="0.15">
      <c r="A8" s="259"/>
      <c r="AK8" s="268"/>
      <c r="AL8" s="269"/>
      <c r="AM8" s="269"/>
      <c r="AN8" s="270"/>
      <c r="AO8" s="1106"/>
      <c r="AP8" s="271" t="s">
        <v>525</v>
      </c>
      <c r="AQ8" s="272" t="s">
        <v>526</v>
      </c>
      <c r="AR8" s="273" t="s">
        <v>527</v>
      </c>
    </row>
    <row r="9" spans="1:46" x14ac:dyDescent="0.15">
      <c r="A9" s="259"/>
      <c r="AK9" s="1117" t="s">
        <v>528</v>
      </c>
      <c r="AL9" s="1118"/>
      <c r="AM9" s="1118"/>
      <c r="AN9" s="1119"/>
      <c r="AO9" s="274">
        <v>1396107</v>
      </c>
      <c r="AP9" s="274">
        <v>142097</v>
      </c>
      <c r="AQ9" s="275">
        <v>104296</v>
      </c>
      <c r="AR9" s="276">
        <v>36.200000000000003</v>
      </c>
    </row>
    <row r="10" spans="1:46" ht="13.5" customHeight="1" x14ac:dyDescent="0.15">
      <c r="A10" s="259"/>
      <c r="AK10" s="1117" t="s">
        <v>529</v>
      </c>
      <c r="AL10" s="1118"/>
      <c r="AM10" s="1118"/>
      <c r="AN10" s="1119"/>
      <c r="AO10" s="277">
        <v>255465</v>
      </c>
      <c r="AP10" s="277">
        <v>26002</v>
      </c>
      <c r="AQ10" s="278">
        <v>16614</v>
      </c>
      <c r="AR10" s="279">
        <v>56.5</v>
      </c>
    </row>
    <row r="11" spans="1:46" ht="13.5" customHeight="1" x14ac:dyDescent="0.15">
      <c r="A11" s="259"/>
      <c r="AK11" s="1117" t="s">
        <v>530</v>
      </c>
      <c r="AL11" s="1118"/>
      <c r="AM11" s="1118"/>
      <c r="AN11" s="1119"/>
      <c r="AO11" s="277" t="s">
        <v>531</v>
      </c>
      <c r="AP11" s="277" t="s">
        <v>531</v>
      </c>
      <c r="AQ11" s="278">
        <v>799</v>
      </c>
      <c r="AR11" s="279" t="s">
        <v>531</v>
      </c>
    </row>
    <row r="12" spans="1:46" ht="13.5" customHeight="1" x14ac:dyDescent="0.15">
      <c r="A12" s="259"/>
      <c r="AK12" s="1117" t="s">
        <v>532</v>
      </c>
      <c r="AL12" s="1118"/>
      <c r="AM12" s="1118"/>
      <c r="AN12" s="1119"/>
      <c r="AO12" s="277" t="s">
        <v>531</v>
      </c>
      <c r="AP12" s="277" t="s">
        <v>531</v>
      </c>
      <c r="AQ12" s="278" t="s">
        <v>531</v>
      </c>
      <c r="AR12" s="279" t="s">
        <v>531</v>
      </c>
    </row>
    <row r="13" spans="1:46" ht="13.5" customHeight="1" x14ac:dyDescent="0.15">
      <c r="A13" s="259"/>
      <c r="AK13" s="1117" t="s">
        <v>533</v>
      </c>
      <c r="AL13" s="1118"/>
      <c r="AM13" s="1118"/>
      <c r="AN13" s="1119"/>
      <c r="AO13" s="277">
        <v>54067</v>
      </c>
      <c r="AP13" s="277">
        <v>5503</v>
      </c>
      <c r="AQ13" s="278">
        <v>4504</v>
      </c>
      <c r="AR13" s="279">
        <v>22.2</v>
      </c>
    </row>
    <row r="14" spans="1:46" ht="13.5" customHeight="1" x14ac:dyDescent="0.15">
      <c r="A14" s="259"/>
      <c r="AK14" s="1117" t="s">
        <v>534</v>
      </c>
      <c r="AL14" s="1118"/>
      <c r="AM14" s="1118"/>
      <c r="AN14" s="1119"/>
      <c r="AO14" s="277">
        <v>14790</v>
      </c>
      <c r="AP14" s="277">
        <v>1505</v>
      </c>
      <c r="AQ14" s="278">
        <v>2125</v>
      </c>
      <c r="AR14" s="279">
        <v>-29.2</v>
      </c>
    </row>
    <row r="15" spans="1:46" ht="13.5" customHeight="1" x14ac:dyDescent="0.15">
      <c r="A15" s="259"/>
      <c r="AK15" s="1120" t="s">
        <v>535</v>
      </c>
      <c r="AL15" s="1121"/>
      <c r="AM15" s="1121"/>
      <c r="AN15" s="1122"/>
      <c r="AO15" s="277">
        <v>-127781</v>
      </c>
      <c r="AP15" s="277">
        <v>-13006</v>
      </c>
      <c r="AQ15" s="278">
        <v>-7352</v>
      </c>
      <c r="AR15" s="279">
        <v>76.900000000000006</v>
      </c>
    </row>
    <row r="16" spans="1:46" x14ac:dyDescent="0.15">
      <c r="A16" s="259"/>
      <c r="AK16" s="1120" t="s">
        <v>188</v>
      </c>
      <c r="AL16" s="1121"/>
      <c r="AM16" s="1121"/>
      <c r="AN16" s="1122"/>
      <c r="AO16" s="277">
        <v>1592648</v>
      </c>
      <c r="AP16" s="277">
        <v>162102</v>
      </c>
      <c r="AQ16" s="278">
        <v>120986</v>
      </c>
      <c r="AR16" s="279">
        <v>34</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23" t="s">
        <v>540</v>
      </c>
      <c r="AL21" s="1124"/>
      <c r="AM21" s="1124"/>
      <c r="AN21" s="1125"/>
      <c r="AO21" s="289">
        <v>16.18</v>
      </c>
      <c r="AP21" s="290">
        <v>10.56</v>
      </c>
      <c r="AQ21" s="291">
        <v>5.62</v>
      </c>
      <c r="AS21" s="292"/>
      <c r="AT21" s="288"/>
    </row>
    <row r="22" spans="1:46" s="260" customFormat="1" x14ac:dyDescent="0.15">
      <c r="A22" s="288"/>
      <c r="AK22" s="1123" t="s">
        <v>541</v>
      </c>
      <c r="AL22" s="1124"/>
      <c r="AM22" s="1124"/>
      <c r="AN22" s="1125"/>
      <c r="AO22" s="293">
        <v>92.6</v>
      </c>
      <c r="AP22" s="294">
        <v>96.8</v>
      </c>
      <c r="AQ22" s="295">
        <v>-4.2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5" t="s">
        <v>523</v>
      </c>
      <c r="AP30" s="265"/>
      <c r="AQ30" s="266" t="s">
        <v>524</v>
      </c>
      <c r="AR30" s="267"/>
    </row>
    <row r="31" spans="1:46" x14ac:dyDescent="0.15">
      <c r="A31" s="259"/>
      <c r="AK31" s="268"/>
      <c r="AL31" s="269"/>
      <c r="AM31" s="269"/>
      <c r="AN31" s="270"/>
      <c r="AO31" s="1106"/>
      <c r="AP31" s="271" t="s">
        <v>525</v>
      </c>
      <c r="AQ31" s="272" t="s">
        <v>526</v>
      </c>
      <c r="AR31" s="273" t="s">
        <v>527</v>
      </c>
    </row>
    <row r="32" spans="1:46" ht="27" customHeight="1" x14ac:dyDescent="0.15">
      <c r="A32" s="259"/>
      <c r="AK32" s="1107" t="s">
        <v>545</v>
      </c>
      <c r="AL32" s="1108"/>
      <c r="AM32" s="1108"/>
      <c r="AN32" s="1109"/>
      <c r="AO32" s="303">
        <v>651858</v>
      </c>
      <c r="AP32" s="303">
        <v>66347</v>
      </c>
      <c r="AQ32" s="304">
        <v>60627</v>
      </c>
      <c r="AR32" s="305">
        <v>9.4</v>
      </c>
    </row>
    <row r="33" spans="1:46" ht="13.5" customHeight="1" x14ac:dyDescent="0.15">
      <c r="A33" s="259"/>
      <c r="AK33" s="1107" t="s">
        <v>546</v>
      </c>
      <c r="AL33" s="1108"/>
      <c r="AM33" s="1108"/>
      <c r="AN33" s="1109"/>
      <c r="AO33" s="303" t="s">
        <v>531</v>
      </c>
      <c r="AP33" s="303" t="s">
        <v>531</v>
      </c>
      <c r="AQ33" s="304" t="s">
        <v>531</v>
      </c>
      <c r="AR33" s="305" t="s">
        <v>531</v>
      </c>
    </row>
    <row r="34" spans="1:46" ht="27" customHeight="1" x14ac:dyDescent="0.15">
      <c r="A34" s="259"/>
      <c r="AK34" s="1107" t="s">
        <v>547</v>
      </c>
      <c r="AL34" s="1108"/>
      <c r="AM34" s="1108"/>
      <c r="AN34" s="1109"/>
      <c r="AO34" s="303" t="s">
        <v>531</v>
      </c>
      <c r="AP34" s="303" t="s">
        <v>531</v>
      </c>
      <c r="AQ34" s="304" t="s">
        <v>531</v>
      </c>
      <c r="AR34" s="305" t="s">
        <v>531</v>
      </c>
    </row>
    <row r="35" spans="1:46" ht="27" customHeight="1" x14ac:dyDescent="0.15">
      <c r="A35" s="259"/>
      <c r="AK35" s="1107" t="s">
        <v>548</v>
      </c>
      <c r="AL35" s="1108"/>
      <c r="AM35" s="1108"/>
      <c r="AN35" s="1109"/>
      <c r="AO35" s="303">
        <v>235655</v>
      </c>
      <c r="AP35" s="303">
        <v>23985</v>
      </c>
      <c r="AQ35" s="304">
        <v>21887</v>
      </c>
      <c r="AR35" s="305">
        <v>9.6</v>
      </c>
    </row>
    <row r="36" spans="1:46" ht="27" customHeight="1" x14ac:dyDescent="0.15">
      <c r="A36" s="259"/>
      <c r="AK36" s="1107" t="s">
        <v>549</v>
      </c>
      <c r="AL36" s="1108"/>
      <c r="AM36" s="1108"/>
      <c r="AN36" s="1109"/>
      <c r="AO36" s="303">
        <v>66024</v>
      </c>
      <c r="AP36" s="303">
        <v>6720</v>
      </c>
      <c r="AQ36" s="304">
        <v>5351</v>
      </c>
      <c r="AR36" s="305">
        <v>25.6</v>
      </c>
    </row>
    <row r="37" spans="1:46" ht="13.5" customHeight="1" x14ac:dyDescent="0.15">
      <c r="A37" s="259"/>
      <c r="AK37" s="1107" t="s">
        <v>550</v>
      </c>
      <c r="AL37" s="1108"/>
      <c r="AM37" s="1108"/>
      <c r="AN37" s="1109"/>
      <c r="AO37" s="303" t="s">
        <v>531</v>
      </c>
      <c r="AP37" s="303" t="s">
        <v>531</v>
      </c>
      <c r="AQ37" s="304">
        <v>569</v>
      </c>
      <c r="AR37" s="305" t="s">
        <v>531</v>
      </c>
    </row>
    <row r="38" spans="1:46" ht="27" customHeight="1" x14ac:dyDescent="0.15">
      <c r="A38" s="259"/>
      <c r="AK38" s="1110" t="s">
        <v>551</v>
      </c>
      <c r="AL38" s="1111"/>
      <c r="AM38" s="1111"/>
      <c r="AN38" s="1112"/>
      <c r="AO38" s="306" t="s">
        <v>531</v>
      </c>
      <c r="AP38" s="306" t="s">
        <v>531</v>
      </c>
      <c r="AQ38" s="307">
        <v>12</v>
      </c>
      <c r="AR38" s="295" t="s">
        <v>531</v>
      </c>
      <c r="AS38" s="302"/>
    </row>
    <row r="39" spans="1:46" x14ac:dyDescent="0.15">
      <c r="A39" s="259"/>
      <c r="AK39" s="1110" t="s">
        <v>552</v>
      </c>
      <c r="AL39" s="1111"/>
      <c r="AM39" s="1111"/>
      <c r="AN39" s="1112"/>
      <c r="AO39" s="303">
        <v>-11917</v>
      </c>
      <c r="AP39" s="303">
        <v>-1213</v>
      </c>
      <c r="AQ39" s="304">
        <v>-1532</v>
      </c>
      <c r="AR39" s="305">
        <v>-20.8</v>
      </c>
      <c r="AS39" s="302"/>
    </row>
    <row r="40" spans="1:46" ht="27" customHeight="1" x14ac:dyDescent="0.15">
      <c r="A40" s="259"/>
      <c r="AK40" s="1107" t="s">
        <v>553</v>
      </c>
      <c r="AL40" s="1108"/>
      <c r="AM40" s="1108"/>
      <c r="AN40" s="1109"/>
      <c r="AO40" s="303">
        <v>-823748</v>
      </c>
      <c r="AP40" s="303">
        <v>-83842</v>
      </c>
      <c r="AQ40" s="304">
        <v>-57744</v>
      </c>
      <c r="AR40" s="305">
        <v>45.2</v>
      </c>
      <c r="AS40" s="302"/>
    </row>
    <row r="41" spans="1:46" x14ac:dyDescent="0.15">
      <c r="A41" s="259"/>
      <c r="AK41" s="1113" t="s">
        <v>303</v>
      </c>
      <c r="AL41" s="1114"/>
      <c r="AM41" s="1114"/>
      <c r="AN41" s="1115"/>
      <c r="AO41" s="303">
        <v>117872</v>
      </c>
      <c r="AP41" s="303">
        <v>11997</v>
      </c>
      <c r="AQ41" s="304">
        <v>29170</v>
      </c>
      <c r="AR41" s="305">
        <v>-58.9</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00" t="s">
        <v>523</v>
      </c>
      <c r="AN49" s="1102" t="s">
        <v>557</v>
      </c>
      <c r="AO49" s="1103"/>
      <c r="AP49" s="1103"/>
      <c r="AQ49" s="1103"/>
      <c r="AR49" s="1104"/>
    </row>
    <row r="50" spans="1:44" x14ac:dyDescent="0.15">
      <c r="A50" s="259"/>
      <c r="AK50" s="317"/>
      <c r="AL50" s="318"/>
      <c r="AM50" s="1101"/>
      <c r="AN50" s="319" t="s">
        <v>558</v>
      </c>
      <c r="AO50" s="320" t="s">
        <v>559</v>
      </c>
      <c r="AP50" s="321" t="s">
        <v>560</v>
      </c>
      <c r="AQ50" s="322" t="s">
        <v>561</v>
      </c>
      <c r="AR50" s="323" t="s">
        <v>562</v>
      </c>
    </row>
    <row r="51" spans="1:44" x14ac:dyDescent="0.15">
      <c r="A51" s="259"/>
      <c r="AK51" s="315" t="s">
        <v>563</v>
      </c>
      <c r="AL51" s="316"/>
      <c r="AM51" s="324">
        <v>1602454</v>
      </c>
      <c r="AN51" s="325">
        <v>149748</v>
      </c>
      <c r="AO51" s="326">
        <v>-17.5</v>
      </c>
      <c r="AP51" s="327">
        <v>108252</v>
      </c>
      <c r="AQ51" s="328">
        <v>30.4</v>
      </c>
      <c r="AR51" s="329">
        <v>-47.9</v>
      </c>
    </row>
    <row r="52" spans="1:44" x14ac:dyDescent="0.15">
      <c r="A52" s="259"/>
      <c r="AK52" s="330"/>
      <c r="AL52" s="331" t="s">
        <v>564</v>
      </c>
      <c r="AM52" s="332">
        <v>1071371</v>
      </c>
      <c r="AN52" s="333">
        <v>100119</v>
      </c>
      <c r="AO52" s="334">
        <v>4.5999999999999996</v>
      </c>
      <c r="AP52" s="335">
        <v>50321</v>
      </c>
      <c r="AQ52" s="336">
        <v>7.6</v>
      </c>
      <c r="AR52" s="337">
        <v>-3</v>
      </c>
    </row>
    <row r="53" spans="1:44" x14ac:dyDescent="0.15">
      <c r="A53" s="259"/>
      <c r="AK53" s="315" t="s">
        <v>565</v>
      </c>
      <c r="AL53" s="316"/>
      <c r="AM53" s="324">
        <v>1526771</v>
      </c>
      <c r="AN53" s="325">
        <v>145587</v>
      </c>
      <c r="AO53" s="326">
        <v>-2.8</v>
      </c>
      <c r="AP53" s="327">
        <v>93492</v>
      </c>
      <c r="AQ53" s="328">
        <v>-13.6</v>
      </c>
      <c r="AR53" s="329">
        <v>10.8</v>
      </c>
    </row>
    <row r="54" spans="1:44" x14ac:dyDescent="0.15">
      <c r="A54" s="259"/>
      <c r="AK54" s="330"/>
      <c r="AL54" s="331" t="s">
        <v>564</v>
      </c>
      <c r="AM54" s="332">
        <v>660716</v>
      </c>
      <c r="AN54" s="333">
        <v>63003</v>
      </c>
      <c r="AO54" s="334">
        <v>-37.1</v>
      </c>
      <c r="AP54" s="335">
        <v>53316</v>
      </c>
      <c r="AQ54" s="336">
        <v>6</v>
      </c>
      <c r="AR54" s="337">
        <v>-43.1</v>
      </c>
    </row>
    <row r="55" spans="1:44" x14ac:dyDescent="0.15">
      <c r="A55" s="259"/>
      <c r="AK55" s="315" t="s">
        <v>566</v>
      </c>
      <c r="AL55" s="316"/>
      <c r="AM55" s="324">
        <v>2364642</v>
      </c>
      <c r="AN55" s="325">
        <v>230517</v>
      </c>
      <c r="AO55" s="326">
        <v>58.3</v>
      </c>
      <c r="AP55" s="327">
        <v>94796</v>
      </c>
      <c r="AQ55" s="328">
        <v>1.4</v>
      </c>
      <c r="AR55" s="329">
        <v>56.9</v>
      </c>
    </row>
    <row r="56" spans="1:44" x14ac:dyDescent="0.15">
      <c r="A56" s="259"/>
      <c r="AK56" s="330"/>
      <c r="AL56" s="331" t="s">
        <v>564</v>
      </c>
      <c r="AM56" s="332">
        <v>1476158</v>
      </c>
      <c r="AN56" s="333">
        <v>143903</v>
      </c>
      <c r="AO56" s="334">
        <v>128.4</v>
      </c>
      <c r="AP56" s="335">
        <v>55781</v>
      </c>
      <c r="AQ56" s="336">
        <v>4.5999999999999996</v>
      </c>
      <c r="AR56" s="337">
        <v>123.8</v>
      </c>
    </row>
    <row r="57" spans="1:44" x14ac:dyDescent="0.15">
      <c r="A57" s="259"/>
      <c r="AK57" s="315" t="s">
        <v>567</v>
      </c>
      <c r="AL57" s="316"/>
      <c r="AM57" s="324">
        <v>2645214</v>
      </c>
      <c r="AN57" s="325">
        <v>262344</v>
      </c>
      <c r="AO57" s="326">
        <v>13.8</v>
      </c>
      <c r="AP57" s="327">
        <v>85942</v>
      </c>
      <c r="AQ57" s="328">
        <v>-9.3000000000000007</v>
      </c>
      <c r="AR57" s="329">
        <v>23.1</v>
      </c>
    </row>
    <row r="58" spans="1:44" x14ac:dyDescent="0.15">
      <c r="A58" s="259"/>
      <c r="AK58" s="330"/>
      <c r="AL58" s="331" t="s">
        <v>564</v>
      </c>
      <c r="AM58" s="332">
        <v>1280802</v>
      </c>
      <c r="AN58" s="333">
        <v>127026</v>
      </c>
      <c r="AO58" s="334">
        <v>-11.7</v>
      </c>
      <c r="AP58" s="335">
        <v>48630</v>
      </c>
      <c r="AQ58" s="336">
        <v>-12.8</v>
      </c>
      <c r="AR58" s="337">
        <v>1.1000000000000001</v>
      </c>
    </row>
    <row r="59" spans="1:44" x14ac:dyDescent="0.15">
      <c r="A59" s="259"/>
      <c r="AK59" s="315" t="s">
        <v>568</v>
      </c>
      <c r="AL59" s="316"/>
      <c r="AM59" s="324">
        <v>1443306</v>
      </c>
      <c r="AN59" s="325">
        <v>146901</v>
      </c>
      <c r="AO59" s="326">
        <v>-44</v>
      </c>
      <c r="AP59" s="327">
        <v>95007</v>
      </c>
      <c r="AQ59" s="328">
        <v>10.5</v>
      </c>
      <c r="AR59" s="329">
        <v>-54.5</v>
      </c>
    </row>
    <row r="60" spans="1:44" x14ac:dyDescent="0.15">
      <c r="A60" s="259"/>
      <c r="AK60" s="330"/>
      <c r="AL60" s="331" t="s">
        <v>564</v>
      </c>
      <c r="AM60" s="332">
        <v>1008211</v>
      </c>
      <c r="AN60" s="333">
        <v>102617</v>
      </c>
      <c r="AO60" s="334">
        <v>-19.2</v>
      </c>
      <c r="AP60" s="335">
        <v>48509</v>
      </c>
      <c r="AQ60" s="336">
        <v>-0.2</v>
      </c>
      <c r="AR60" s="337">
        <v>-19</v>
      </c>
    </row>
    <row r="61" spans="1:44" x14ac:dyDescent="0.15">
      <c r="A61" s="259"/>
      <c r="AK61" s="315" t="s">
        <v>569</v>
      </c>
      <c r="AL61" s="338"/>
      <c r="AM61" s="324">
        <v>1916477</v>
      </c>
      <c r="AN61" s="325">
        <v>187019</v>
      </c>
      <c r="AO61" s="326">
        <v>1.6</v>
      </c>
      <c r="AP61" s="327">
        <v>95498</v>
      </c>
      <c r="AQ61" s="339">
        <v>3.9</v>
      </c>
      <c r="AR61" s="329">
        <v>-2.2999999999999998</v>
      </c>
    </row>
    <row r="62" spans="1:44" x14ac:dyDescent="0.15">
      <c r="A62" s="259"/>
      <c r="AK62" s="330"/>
      <c r="AL62" s="331" t="s">
        <v>564</v>
      </c>
      <c r="AM62" s="332">
        <v>1099452</v>
      </c>
      <c r="AN62" s="333">
        <v>107334</v>
      </c>
      <c r="AO62" s="334">
        <v>13</v>
      </c>
      <c r="AP62" s="335">
        <v>51311</v>
      </c>
      <c r="AQ62" s="336">
        <v>1</v>
      </c>
      <c r="AR62" s="337">
        <v>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ImvvM/vcurPVm0KdBmM3MG+OPHUs/NwA6VhyKiwNk590mEEzu3EMvatozpX3Odm6D1KFHtLVI6TZV3tLvOKThA==" saltValue="Sz1ZalJb/nXeCsdzeDHW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mU4ySY+hP5+CNyPM7mynCTOazudW8qsJwNufU1l9zCikRI5gmcr1i8n2dawo2xfotMyOuMVSYa7J0HqAXSL/Qw==" saltValue="bQH4bRUp9+Eh50z1oaJz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HbPjkLzyeaj0LkkV8KSKSrZge/4/ahV1FkLJWhTlqqkm17bS9hIrRG59mq39N3MMwoxQwYUnqXzNFnuh5o+CmQ==" saltValue="9TMw0tQbXomI3X3dYeBN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6" t="s">
        <v>3</v>
      </c>
      <c r="D47" s="1126"/>
      <c r="E47" s="1127"/>
      <c r="F47" s="11">
        <v>41.46</v>
      </c>
      <c r="G47" s="12">
        <v>44.4</v>
      </c>
      <c r="H47" s="12">
        <v>43.4</v>
      </c>
      <c r="I47" s="12">
        <v>41.42</v>
      </c>
      <c r="J47" s="13">
        <v>42.98</v>
      </c>
    </row>
    <row r="48" spans="2:10" ht="57.75" customHeight="1" x14ac:dyDescent="0.15">
      <c r="B48" s="14"/>
      <c r="C48" s="1128" t="s">
        <v>4</v>
      </c>
      <c r="D48" s="1128"/>
      <c r="E48" s="1129"/>
      <c r="F48" s="15">
        <v>5.54</v>
      </c>
      <c r="G48" s="16">
        <v>6.86</v>
      </c>
      <c r="H48" s="16">
        <v>7.6</v>
      </c>
      <c r="I48" s="16">
        <v>6.95</v>
      </c>
      <c r="J48" s="17">
        <v>10.93</v>
      </c>
    </row>
    <row r="49" spans="2:10" ht="57.75" customHeight="1" thickBot="1" x14ac:dyDescent="0.2">
      <c r="B49" s="18"/>
      <c r="C49" s="1130" t="s">
        <v>5</v>
      </c>
      <c r="D49" s="1130"/>
      <c r="E49" s="1131"/>
      <c r="F49" s="19" t="s">
        <v>578</v>
      </c>
      <c r="G49" s="20">
        <v>2.75</v>
      </c>
      <c r="H49" s="20">
        <v>0.92</v>
      </c>
      <c r="I49" s="20" t="s">
        <v>579</v>
      </c>
      <c r="J49" s="21">
        <v>3.74</v>
      </c>
    </row>
    <row r="50" spans="2:10" x14ac:dyDescent="0.15"/>
  </sheetData>
  <sheetProtection algorithmName="SHA-512" hashValue="VLntvDuYCuwNnvEz9fGZdcVUThmWazPQZpM+MIYk8LgDfqv+QPc8l2OvDggpeQ9RWXBXWBnrSjWLzy7/TShdsg==" saltValue="A97XBCdAjopqzCh8dw5Y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前川 小鉄</cp:lastModifiedBy>
  <cp:lastPrinted>2024-03-13T02:12:13Z</cp:lastPrinted>
  <dcterms:created xsi:type="dcterms:W3CDTF">2024-02-05T01:15:50Z</dcterms:created>
  <dcterms:modified xsi:type="dcterms:W3CDTF">2024-03-18T23:12:24Z</dcterms:modified>
  <cp:category/>
</cp:coreProperties>
</file>