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<sst xmlns="http://schemas.openxmlformats.org/spreadsheetml/2006/main" count="221" uniqueCount="111">
  <si>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</si>
  <si>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</si>
  <si>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</si>
  <si>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</si>
  <si>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</si>
  <si>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</si>
  <si>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</si>
  <si>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</si>
  <si>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</si>
  <si>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</si>
  <si>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</si>
  <si>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</si>
  <si>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</si>
  <si>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</si>
  <si>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</si>
  <si>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</si>
  <si>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</si>
  <si>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</si>
  <si>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</si>
  <si>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</si>
  <si>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</si>
  <si>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</si>
  <si>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</si>
  <si>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</si>
  <si>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</si>
  <si>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</si>
  <si>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</si>
  <si>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</si>
  <si>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</si>
  <si>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</si>
  <si>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</si>
  <si>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</si>
  <si>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</si>
  <si>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</si>
  <si>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</si>
  <si>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</si>
  <si>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</si>
  <si>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</si>
  <si>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</si>
  <si>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</si>
  <si>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</si>
  <si>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</si>
  <si>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</si>
  <si>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</si>
  <si>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</si>
  <si>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</si>
  <si>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</si>
  <si>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</si>
  <si>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</si>
  <si>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</si>
  <si>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</si>
  <si>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</si>
  <si>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</si>
  <si>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</si>
  <si>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</si>
  <si>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</si>
  <si>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</si>
  <si>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</si>
  <si>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</si>
  <si>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</si>
  <si>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</si>
  <si>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</si>
  <si>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</si>
  <si>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</si>
  <si>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</si>
  <si>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</si>
  <si>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</si>
  <si>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</si>
  <si>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</si>
  <si>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</si>
  <si>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</si>
  <si>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</si>
  <si>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</si>
  <si>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</si>
  <si>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</si>
  <si>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</si>
  <si>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</si>
  <si>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</si>
  <si>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</si>
  <si>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</si>
  <si>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</si>
  <si>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</si>
  <si>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</si>
  <si>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</si>
  <si>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</si>
  <si>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</si>
  <si>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</si>
  <si>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</si>
  <si>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</si>
  <si>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</si>
  <si>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</si>
  <si>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</si>
  <si>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</si>
  <si>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</si>
  <si>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</si>
  <si>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</si>
  <si>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福井市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</si>
  <si>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</si>
  <si>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</si>
  <si>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</si>
  <si>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</si>
  <si>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</si>
  <si>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</si>
  <si>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</si>
  <si>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</si>
  <si>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</si>
  <si>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</si>
  <si>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</si>
  <si>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⑤経費回収率ともに１００％を下回り、一般会計繰入金に依存している状況である。一方、⑧水洗化率が示すとおり、ある程度の使用料収入が確保されており、今後、大きく使用料収入が増加するとは考えにくい。
　また、⑥汚水処理原価についても、類似団体平均値よりも高くなっており、他団体と比べ効率的な汚水処理が実施されていないと考えられる。
　今後は、維持管理費等の費用の見直しを含めた検討を行う必要がある。
　④企業債残高対事業規模比率は、類似団体平均値と比べ下回っている。これは、整備事業が平成１６年度に完了しているため残高が減少しているためであると考えられる。
　⑦施設利用率はほぼ類似団体平均値となっている。しかしながら、今後は平均処理水量が人口減少により低下していくと想定され、見直しが必要になる可能性はある。
　</t>
    <rPh sb="2" eb="5">
      <t>シュウエキテキ</t>
    </rPh>
    <rPh sb="5" eb="7">
      <t>シュウシ</t>
    </rPh>
    <rPh sb="7" eb="9">
      <t>ヒリツ</t>
    </rPh>
    <rPh sb="11" eb="13">
      <t>ケイヒ</t>
    </rPh>
    <rPh sb="13" eb="15">
      <t>カイシュウ</t>
    </rPh>
    <rPh sb="15" eb="16">
      <t>リツ</t>
    </rPh>
    <rPh sb="24" eb="26">
      <t>シタマワ</t>
    </rPh>
    <rPh sb="28" eb="30">
      <t>イッパン</t>
    </rPh>
    <rPh sb="30" eb="32">
      <t>カイケイ</t>
    </rPh>
    <rPh sb="32" eb="34">
      <t>クリイレ</t>
    </rPh>
    <rPh sb="34" eb="35">
      <t>キン</t>
    </rPh>
    <rPh sb="36" eb="38">
      <t>イゾン</t>
    </rPh>
    <rPh sb="42" eb="44">
      <t>ジョウキョウ</t>
    </rPh>
    <rPh sb="48" eb="50">
      <t>イッポウ</t>
    </rPh>
    <rPh sb="52" eb="55">
      <t>スイセンカ</t>
    </rPh>
    <rPh sb="55" eb="56">
      <t>リツ</t>
    </rPh>
    <rPh sb="57" eb="58">
      <t>シメ</t>
    </rPh>
    <rPh sb="65" eb="67">
      <t>テイド</t>
    </rPh>
    <rPh sb="68" eb="70">
      <t>シヨウ</t>
    </rPh>
    <rPh sb="70" eb="71">
      <t>リョウ</t>
    </rPh>
    <rPh sb="71" eb="73">
      <t>シュウニュウ</t>
    </rPh>
    <rPh sb="74" eb="76">
      <t>カクホ</t>
    </rPh>
    <rPh sb="82" eb="84">
      <t>コンゴ</t>
    </rPh>
    <rPh sb="85" eb="86">
      <t>オオ</t>
    </rPh>
    <rPh sb="88" eb="90">
      <t>シヨウ</t>
    </rPh>
    <rPh sb="90" eb="91">
      <t>リョウ</t>
    </rPh>
    <rPh sb="91" eb="93">
      <t>シュウニュウ</t>
    </rPh>
    <rPh sb="94" eb="96">
      <t>ゾウカ</t>
    </rPh>
    <rPh sb="100" eb="101">
      <t>カンガ</t>
    </rPh>
    <rPh sb="112" eb="114">
      <t>オスイ</t>
    </rPh>
    <rPh sb="114" eb="116">
      <t>ショリ</t>
    </rPh>
    <rPh sb="116" eb="118">
      <t>ゲンカ</t>
    </rPh>
    <rPh sb="124" eb="126">
      <t>ルイジ</t>
    </rPh>
    <rPh sb="126" eb="128">
      <t>ダンタイ</t>
    </rPh>
    <rPh sb="128" eb="130">
      <t>ヘイキン</t>
    </rPh>
    <rPh sb="130" eb="131">
      <t>チ</t>
    </rPh>
    <rPh sb="134" eb="135">
      <t>タカ</t>
    </rPh>
    <rPh sb="142" eb="143">
      <t>タ</t>
    </rPh>
    <rPh sb="143" eb="145">
      <t>ダンタイ</t>
    </rPh>
    <rPh sb="146" eb="147">
      <t>クラ</t>
    </rPh>
    <rPh sb="148" eb="151">
      <t>コウリツテキ</t>
    </rPh>
    <rPh sb="152" eb="154">
      <t>オスイ</t>
    </rPh>
    <rPh sb="154" eb="156">
      <t>ショリ</t>
    </rPh>
    <rPh sb="157" eb="159">
      <t>ジッシ</t>
    </rPh>
    <rPh sb="166" eb="167">
      <t>カンガ</t>
    </rPh>
    <rPh sb="174" eb="176">
      <t>コンゴ</t>
    </rPh>
    <rPh sb="178" eb="180">
      <t>イジ</t>
    </rPh>
    <rPh sb="180" eb="183">
      <t>カンリヒ</t>
    </rPh>
    <rPh sb="183" eb="184">
      <t>トウ</t>
    </rPh>
    <rPh sb="185" eb="187">
      <t>ヒヨウ</t>
    </rPh>
    <rPh sb="188" eb="190">
      <t>ミナオ</t>
    </rPh>
    <rPh sb="192" eb="193">
      <t>フク</t>
    </rPh>
    <rPh sb="195" eb="197">
      <t>ケントウ</t>
    </rPh>
    <rPh sb="198" eb="199">
      <t>オコナ</t>
    </rPh>
    <rPh sb="200" eb="202">
      <t>ヒツヨウ</t>
    </rPh>
    <rPh sb="209" eb="211">
      <t>キギョウ</t>
    </rPh>
    <rPh sb="211" eb="212">
      <t>サイ</t>
    </rPh>
    <rPh sb="212" eb="214">
      <t>ザンダカ</t>
    </rPh>
    <rPh sb="214" eb="215">
      <t>タイ</t>
    </rPh>
    <rPh sb="215" eb="217">
      <t>ジギョウ</t>
    </rPh>
    <rPh sb="217" eb="219">
      <t>キボ</t>
    </rPh>
    <rPh sb="219" eb="221">
      <t>ヒリツ</t>
    </rPh>
    <rPh sb="223" eb="225">
      <t>ルイジ</t>
    </rPh>
    <rPh sb="225" eb="227">
      <t>ダンタイ</t>
    </rPh>
    <rPh sb="227" eb="229">
      <t>ヘイキン</t>
    </rPh>
    <rPh sb="229" eb="230">
      <t>チ</t>
    </rPh>
    <rPh sb="231" eb="232">
      <t>クラ</t>
    </rPh>
    <rPh sb="233" eb="235">
      <t>シタマワ</t>
    </rPh>
    <rPh sb="244" eb="246">
      <t>セイビ</t>
    </rPh>
    <rPh sb="246" eb="248">
      <t>ジギョウ</t>
    </rPh>
    <rPh sb="249" eb="251">
      <t>ヘイセイ</t>
    </rPh>
    <rPh sb="253" eb="255">
      <t>ネンド</t>
    </rPh>
    <rPh sb="256" eb="258">
      <t>カンリョウ</t>
    </rPh>
    <rPh sb="264" eb="266">
      <t>ザンダカ</t>
    </rPh>
    <rPh sb="267" eb="269">
      <t>ゲンショウ</t>
    </rPh>
    <rPh sb="279" eb="280">
      <t>カンガ</t>
    </rPh>
    <rPh sb="288" eb="290">
      <t>シセツ</t>
    </rPh>
    <rPh sb="290" eb="293">
      <t>リヨウリツ</t>
    </rPh>
    <rPh sb="296" eb="298">
      <t>ルイジ</t>
    </rPh>
    <rPh sb="298" eb="300">
      <t>ダンタイ</t>
    </rPh>
    <rPh sb="300" eb="302">
      <t>ヘイキン</t>
    </rPh>
    <rPh sb="302" eb="303">
      <t>チ</t>
    </rPh>
    <rPh sb="317" eb="319">
      <t>コンゴ</t>
    </rPh>
    <rPh sb="320" eb="322">
      <t>ヘイキン</t>
    </rPh>
    <rPh sb="322" eb="324">
      <t>ショリ</t>
    </rPh>
    <rPh sb="324" eb="326">
      <t>スイリョウ</t>
    </rPh>
    <rPh sb="327" eb="329">
      <t>ジンコウ</t>
    </rPh>
    <rPh sb="329" eb="331">
      <t>ゲンショウ</t>
    </rPh>
    <rPh sb="334" eb="336">
      <t>テイカ</t>
    </rPh>
    <rPh sb="341" eb="343">
      <t>ソウテイ</t>
    </rPh>
    <rPh sb="346" eb="348">
      <t>ミナオ</t>
    </rPh>
    <rPh sb="350" eb="352">
      <t>ヒツヨウ</t>
    </rPh>
    <rPh sb="355" eb="358">
      <t>カノウセイ</t>
    </rPh>
    <phoneticPr fontId="4"/>
  </si>
  <si>
    <t>　平成１１年度に採択された事業であり、管渠の耐用年数を５０年と考えているため、老朽化等対策は実施していない。
　長期的には、２５年を経過した頃を目途に管渠の点検を実施するなどして、必要に応じて対応していく。</t>
    <rPh sb="1" eb="3">
      <t>ヘイセイ</t>
    </rPh>
    <rPh sb="5" eb="7">
      <t>ネンド</t>
    </rPh>
    <rPh sb="8" eb="10">
      <t>サイタク</t>
    </rPh>
    <rPh sb="13" eb="15">
      <t>ジギョウ</t>
    </rPh>
    <rPh sb="19" eb="20">
      <t>カン</t>
    </rPh>
    <rPh sb="20" eb="21">
      <t>キョ</t>
    </rPh>
    <rPh sb="22" eb="24">
      <t>タイヨウ</t>
    </rPh>
    <rPh sb="24" eb="26">
      <t>ネンスウ</t>
    </rPh>
    <rPh sb="29" eb="30">
      <t>ネン</t>
    </rPh>
    <rPh sb="31" eb="32">
      <t>カンガ</t>
    </rPh>
    <rPh sb="39" eb="42">
      <t>ロウキュウカ</t>
    </rPh>
    <rPh sb="42" eb="43">
      <t>トウ</t>
    </rPh>
    <rPh sb="43" eb="45">
      <t>タイサク</t>
    </rPh>
    <rPh sb="46" eb="48">
      <t>ジッシ</t>
    </rPh>
    <rPh sb="56" eb="59">
      <t>チョウキテキ</t>
    </rPh>
    <rPh sb="64" eb="65">
      <t>ネン</t>
    </rPh>
    <rPh sb="66" eb="68">
      <t>ケイカ</t>
    </rPh>
    <rPh sb="70" eb="71">
      <t>コロ</t>
    </rPh>
    <rPh sb="72" eb="74">
      <t>メド</t>
    </rPh>
    <rPh sb="75" eb="76">
      <t>カン</t>
    </rPh>
    <rPh sb="76" eb="77">
      <t>キョ</t>
    </rPh>
    <rPh sb="78" eb="80">
      <t>テンケン</t>
    </rPh>
    <rPh sb="81" eb="83">
      <t>ジッシ</t>
    </rPh>
    <rPh sb="90" eb="92">
      <t>ヒツヨウ</t>
    </rPh>
    <rPh sb="93" eb="94">
      <t>オウ</t>
    </rPh>
    <rPh sb="96" eb="98">
      <t>タイオウ</t>
    </rPh>
    <phoneticPr fontId="4"/>
  </si>
  <si>
    <t>　漁業集落排水処理施設は１箇所のみで、すでに整備も完了し、水洗化率も９５％程度となっている。
　今後は、人口減少に伴う使用料収入の減少とともに、現在、類似団体平均より上回っているコストの削減が課題となる。
　また、整備後１０年を越えていることから、更新の検討をする必要がある。</t>
    <rPh sb="1" eb="3">
      <t>ギョギョウ</t>
    </rPh>
    <rPh sb="3" eb="5">
      <t>シュウラク</t>
    </rPh>
    <rPh sb="5" eb="7">
      <t>ハイスイ</t>
    </rPh>
    <rPh sb="7" eb="9">
      <t>ショリ</t>
    </rPh>
    <rPh sb="9" eb="11">
      <t>シセツ</t>
    </rPh>
    <rPh sb="13" eb="15">
      <t>カショ</t>
    </rPh>
    <rPh sb="22" eb="24">
      <t>セイビ</t>
    </rPh>
    <rPh sb="25" eb="27">
      <t>カンリョウ</t>
    </rPh>
    <rPh sb="29" eb="32">
      <t>スイセンカ</t>
    </rPh>
    <rPh sb="32" eb="33">
      <t>リツ</t>
    </rPh>
    <rPh sb="37" eb="39">
      <t>テイド</t>
    </rPh>
    <rPh sb="48" eb="50">
      <t>コンゴ</t>
    </rPh>
    <rPh sb="52" eb="54">
      <t>ジンコウ</t>
    </rPh>
    <rPh sb="54" eb="56">
      <t>ゲンショウ</t>
    </rPh>
    <rPh sb="57" eb="58">
      <t>トモナ</t>
    </rPh>
    <rPh sb="59" eb="61">
      <t>シヨウ</t>
    </rPh>
    <rPh sb="61" eb="62">
      <t>リョウ</t>
    </rPh>
    <rPh sb="62" eb="64">
      <t>シュウニュウ</t>
    </rPh>
    <rPh sb="65" eb="67">
      <t>ゲンショウ</t>
    </rPh>
    <rPh sb="72" eb="74">
      <t>ゲンザイ</t>
    </rPh>
    <rPh sb="75" eb="77">
      <t>ルイジ</t>
    </rPh>
    <rPh sb="77" eb="79">
      <t>ダンタイ</t>
    </rPh>
    <rPh sb="79" eb="81">
      <t>ヘイキン</t>
    </rPh>
    <rPh sb="83" eb="85">
      <t>ウワマワ</t>
    </rPh>
    <rPh sb="93" eb="95">
      <t>サクゲン</t>
    </rPh>
    <rPh sb="96" eb="98">
      <t>カダイ</t>
    </rPh>
    <rPh sb="107" eb="109">
      <t>セイビ</t>
    </rPh>
    <rPh sb="109" eb="110">
      <t>ゴ</t>
    </rPh>
    <rPh sb="112" eb="113">
      <t>ネン</t>
    </rPh>
    <rPh sb="114" eb="115">
      <t>コ</t>
    </rPh>
    <rPh sb="124" eb="126">
      <t>コウシン</t>
    </rPh>
    <rPh sb="127" eb="129">
      <t>ケントウ</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</si>
</sst>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49440"/>
        <c:axId val="327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32749440"/>
        <c:axId val="32759808"/>
      </c:lineChart>
      <c:dateAx>
        <c:axId val="32749440"/>
        <c:scaling>
          <c:orientation val="minMax"/>
        </c:scaling>
        <c:delete val="1"/>
        <c:axPos val="b"/>
        <c:numFmt formatCode="ge" sourceLinked="1"/>
        <c:majorTickMark val="none"/>
        <c:minorTickMark val="none"/>
        <c:tickLblPos val="none"/>
        <c:crossAx val="32759808"/>
        <c:crosses val="autoZero"/>
        <c:auto val="1"/>
        <c:lblOffset val="100"/>
        <c:baseTimeUnit val="years"/>
      </c:dateAx>
      <c:valAx>
        <c:axId val="327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31.36</c:v>
                </c:pt>
                <c:pt idx="1">
                  <c:v>38.64</c:v>
                </c:pt>
                <c:pt idx="2">
                  <c:v>35.06</c:v>
                </c:pt>
                <c:pt idx="3">
                  <c:v>32.590000000000003</c:v>
                </c:pt>
                <c:pt idx="4">
                  <c:v>34.69</c:v>
                </c:pt>
              </c:numCache>
            </c:numRef>
          </c:val>
        </c:ser>
        <c:dLbls>
          <c:showLegendKey val="0"/>
          <c:showVal val="0"/>
          <c:showCatName val="0"/>
          <c:showSerName val="0"/>
          <c:showPercent val="0"/>
          <c:showBubbleSize val="0"/>
        </c:dLbls>
        <c:gapWidth val="150"/>
        <c:axId val="33831168"/>
        <c:axId val="338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33831168"/>
        <c:axId val="33878400"/>
      </c:lineChart>
      <c:dateAx>
        <c:axId val="33831168"/>
        <c:scaling>
          <c:orientation val="minMax"/>
        </c:scaling>
        <c:delete val="1"/>
        <c:axPos val="b"/>
        <c:numFmt formatCode="ge" sourceLinked="1"/>
        <c:majorTickMark val="none"/>
        <c:minorTickMark val="none"/>
        <c:tickLblPos val="none"/>
        <c:crossAx val="33878400"/>
        <c:crosses val="autoZero"/>
        <c:auto val="1"/>
        <c:lblOffset val="100"/>
        <c:baseTimeUnit val="years"/>
      </c:dateAx>
      <c:valAx>
        <c:axId val="338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93.72</c:v>
                </c:pt>
                <c:pt idx="1">
                  <c:v>94.09</c:v>
                </c:pt>
                <c:pt idx="2">
                  <c:v>95.74</c:v>
                </c:pt>
                <c:pt idx="3">
                  <c:v>95.8</c:v>
                </c:pt>
                <c:pt idx="4">
                  <c:v>95.32</c:v>
                </c:pt>
              </c:numCache>
            </c:numRef>
          </c:val>
        </c:ser>
        <c:dLbls>
          <c:showLegendKey val="0"/>
          <c:showVal val="0"/>
          <c:showCatName val="0"/>
          <c:showSerName val="0"/>
          <c:showPercent val="0"/>
          <c:showBubbleSize val="0"/>
        </c:dLbls>
        <c:gapWidth val="150"/>
        <c:axId val="33912704"/>
        <c:axId val="339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33912704"/>
        <c:axId val="33914880"/>
      </c:lineChart>
      <c:dateAx>
        <c:axId val="33912704"/>
        <c:scaling>
          <c:orientation val="minMax"/>
        </c:scaling>
        <c:delete val="1"/>
        <c:axPos val="b"/>
        <c:numFmt formatCode="ge" sourceLinked="1"/>
        <c:majorTickMark val="none"/>
        <c:minorTickMark val="none"/>
        <c:tickLblPos val="none"/>
        <c:crossAx val="33914880"/>
        <c:crosses val="autoZero"/>
        <c:auto val="1"/>
        <c:lblOffset val="100"/>
        <c:baseTimeUnit val="years"/>
      </c:dateAx>
      <c:valAx>
        <c:axId val="339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53.99</c:v>
                </c:pt>
                <c:pt idx="1">
                  <c:v>53.81</c:v>
                </c:pt>
                <c:pt idx="2">
                  <c:v>56.56</c:v>
                </c:pt>
                <c:pt idx="3">
                  <c:v>57.03</c:v>
                </c:pt>
                <c:pt idx="4">
                  <c:v>67.09</c:v>
                </c:pt>
              </c:numCache>
            </c:numRef>
          </c:val>
        </c:ser>
        <c:dLbls>
          <c:showLegendKey val="0"/>
          <c:showVal val="0"/>
          <c:showCatName val="0"/>
          <c:showSerName val="0"/>
          <c:showPercent val="0"/>
          <c:showBubbleSize val="0"/>
        </c:dLbls>
        <c:gapWidth val="150"/>
        <c:axId val="32691712"/>
        <c:axId val="326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91712"/>
        <c:axId val="32693632"/>
      </c:lineChart>
      <c:dateAx>
        <c:axId val="32691712"/>
        <c:scaling>
          <c:orientation val="minMax"/>
        </c:scaling>
        <c:delete val="1"/>
        <c:axPos val="b"/>
        <c:numFmt formatCode="ge" sourceLinked="1"/>
        <c:majorTickMark val="none"/>
        <c:minorTickMark val="none"/>
        <c:tickLblPos val="none"/>
        <c:crossAx val="32693632"/>
        <c:crosses val="autoZero"/>
        <c:auto val="1"/>
        <c:lblOffset val="100"/>
        <c:baseTimeUnit val="years"/>
      </c:dateAx>
      <c:valAx>
        <c:axId val="32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50784"/>
        <c:axId val="333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50784"/>
        <c:axId val="33352704"/>
      </c:lineChart>
      <c:dateAx>
        <c:axId val="33350784"/>
        <c:scaling>
          <c:orientation val="minMax"/>
        </c:scaling>
        <c:delete val="1"/>
        <c:axPos val="b"/>
        <c:numFmt formatCode="ge" sourceLinked="1"/>
        <c:majorTickMark val="none"/>
        <c:minorTickMark val="none"/>
        <c:tickLblPos val="none"/>
        <c:crossAx val="33352704"/>
        <c:crosses val="autoZero"/>
        <c:auto val="1"/>
        <c:lblOffset val="100"/>
        <c:baseTimeUnit val="years"/>
      </c:dateAx>
      <c:valAx>
        <c:axId val="333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37120"/>
        <c:axId val="336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7120"/>
        <c:axId val="33639040"/>
      </c:lineChart>
      <c:dateAx>
        <c:axId val="33637120"/>
        <c:scaling>
          <c:orientation val="minMax"/>
        </c:scaling>
        <c:delete val="1"/>
        <c:axPos val="b"/>
        <c:numFmt formatCode="ge" sourceLinked="1"/>
        <c:majorTickMark val="none"/>
        <c:minorTickMark val="none"/>
        <c:tickLblPos val="none"/>
        <c:crossAx val="33639040"/>
        <c:crosses val="autoZero"/>
        <c:auto val="1"/>
        <c:lblOffset val="100"/>
        <c:baseTimeUnit val="years"/>
      </c:dateAx>
      <c:valAx>
        <c:axId val="336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65792"/>
        <c:axId val="336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5792"/>
        <c:axId val="33667712"/>
      </c:lineChart>
      <c:dateAx>
        <c:axId val="33665792"/>
        <c:scaling>
          <c:orientation val="minMax"/>
        </c:scaling>
        <c:delete val="1"/>
        <c:axPos val="b"/>
        <c:numFmt formatCode="ge" sourceLinked="1"/>
        <c:majorTickMark val="none"/>
        <c:minorTickMark val="none"/>
        <c:tickLblPos val="none"/>
        <c:crossAx val="33667712"/>
        <c:crosses val="autoZero"/>
        <c:auto val="1"/>
        <c:lblOffset val="100"/>
        <c:baseTimeUnit val="years"/>
      </c:dateAx>
      <c:valAx>
        <c:axId val="336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85408"/>
        <c:axId val="335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5408"/>
        <c:axId val="33595776"/>
      </c:lineChart>
      <c:dateAx>
        <c:axId val="33585408"/>
        <c:scaling>
          <c:orientation val="minMax"/>
        </c:scaling>
        <c:delete val="1"/>
        <c:axPos val="b"/>
        <c:numFmt formatCode="ge" sourceLinked="1"/>
        <c:majorTickMark val="none"/>
        <c:minorTickMark val="none"/>
        <c:tickLblPos val="none"/>
        <c:crossAx val="33595776"/>
        <c:crosses val="autoZero"/>
        <c:auto val="1"/>
        <c:lblOffset val="100"/>
        <c:baseTimeUnit val="years"/>
      </c:dateAx>
      <c:valAx>
        <c:axId val="335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1843.33</c:v>
                </c:pt>
                <c:pt idx="1">
                  <c:v>1710.73</c:v>
                </c:pt>
                <c:pt idx="2">
                  <c:v>1607.25</c:v>
                </c:pt>
                <c:pt idx="3">
                  <c:v>1457.02</c:v>
                </c:pt>
                <c:pt idx="4">
                  <c:v>1334.33</c:v>
                </c:pt>
              </c:numCache>
            </c:numRef>
          </c:val>
        </c:ser>
        <c:dLbls>
          <c:showLegendKey val="0"/>
          <c:showVal val="0"/>
          <c:showCatName val="0"/>
          <c:showSerName val="0"/>
          <c:showPercent val="0"/>
          <c:showBubbleSize val="0"/>
        </c:dLbls>
        <c:gapWidth val="150"/>
        <c:axId val="33613696"/>
        <c:axId val="337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33613696"/>
        <c:axId val="33755136"/>
      </c:lineChart>
      <c:dateAx>
        <c:axId val="33613696"/>
        <c:scaling>
          <c:orientation val="minMax"/>
        </c:scaling>
        <c:delete val="1"/>
        <c:axPos val="b"/>
        <c:numFmt formatCode="ge" sourceLinked="1"/>
        <c:majorTickMark val="none"/>
        <c:minorTickMark val="none"/>
        <c:tickLblPos val="none"/>
        <c:crossAx val="33755136"/>
        <c:crosses val="autoZero"/>
        <c:auto val="1"/>
        <c:lblOffset val="100"/>
        <c:baseTimeUnit val="years"/>
      </c:dateAx>
      <c:valAx>
        <c:axId val="337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31.8</c:v>
                </c:pt>
                <c:pt idx="1">
                  <c:v>30.86</c:v>
                </c:pt>
                <c:pt idx="2">
                  <c:v>27.4</c:v>
                </c:pt>
                <c:pt idx="3">
                  <c:v>27.78</c:v>
                </c:pt>
                <c:pt idx="4">
                  <c:v>28.17</c:v>
                </c:pt>
              </c:numCache>
            </c:numRef>
          </c:val>
        </c:ser>
        <c:dLbls>
          <c:showLegendKey val="0"/>
          <c:showVal val="0"/>
          <c:showCatName val="0"/>
          <c:showSerName val="0"/>
          <c:showPercent val="0"/>
          <c:showBubbleSize val="0"/>
        </c:dLbls>
        <c:gapWidth val="150"/>
        <c:axId val="33789440"/>
        <c:axId val="337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33789440"/>
        <c:axId val="33791360"/>
      </c:lineChart>
      <c:dateAx>
        <c:axId val="33789440"/>
        <c:scaling>
          <c:orientation val="minMax"/>
        </c:scaling>
        <c:delete val="1"/>
        <c:axPos val="b"/>
        <c:numFmt formatCode="ge" sourceLinked="1"/>
        <c:majorTickMark val="none"/>
        <c:minorTickMark val="none"/>
        <c:tickLblPos val="none"/>
        <c:crossAx val="33791360"/>
        <c:crosses val="autoZero"/>
        <c:auto val="1"/>
        <c:lblOffset val="100"/>
        <c:baseTimeUnit val="years"/>
      </c:dateAx>
      <c:valAx>
        <c:axId val="33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463.42</c:v>
                </c:pt>
                <c:pt idx="1">
                  <c:v>478.29</c:v>
                </c:pt>
                <c:pt idx="2">
                  <c:v>573.95000000000005</c:v>
                </c:pt>
                <c:pt idx="3">
                  <c:v>608.62</c:v>
                </c:pt>
                <c:pt idx="4">
                  <c:v>566.20000000000005</c:v>
                </c:pt>
              </c:numCache>
            </c:numRef>
          </c:val>
        </c:ser>
        <c:dLbls>
          <c:showLegendKey val="0"/>
          <c:showVal val="0"/>
          <c:showCatName val="0"/>
          <c:showSerName val="0"/>
          <c:showPercent val="0"/>
          <c:showBubbleSize val="0"/>
        </c:dLbls>
        <c:gapWidth val="150"/>
        <c:axId val="33811456"/>
        <c:axId val="338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33811456"/>
        <c:axId val="33817728"/>
      </c:lineChart>
      <c:dateAx>
        <c:axId val="33811456"/>
        <c:scaling>
          <c:orientation val="minMax"/>
        </c:scaling>
        <c:delete val="1"/>
        <c:axPos val="b"/>
        <c:numFmt formatCode="ge" sourceLinked="1"/>
        <c:majorTickMark val="none"/>
        <c:minorTickMark val="none"/>
        <c:tickLblPos val="none"/>
        <c:crossAx val="33817728"/>
        <c:crosses val="autoZero"/>
        <c:auto val="1"/>
        <c:lblOffset val="100"/>
        <c:baseTimeUnit val="years"/>
      </c:dateAx>
      <c:valAx>
        <c:axId val="33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福井県　福井市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267355</v>
      </c>
      <c r="AM8" s="64"/>
      <c r="AN8" s="64"/>
      <c r="AO8" s="64"/>
      <c r="AP8" s="64"/>
      <c r="AQ8" s="64"/>
      <c r="AR8" s="64"/>
      <c r="AS8" s="64"/>
      <c r="AT8" s="63">
        <f>データ!S6</f>
        <v>536.41</v>
      </c>
      <c r="AU8" s="63"/>
      <c r="AV8" s="63"/>
      <c r="AW8" s="63"/>
      <c r="AX8" s="63"/>
      <c r="AY8" s="63"/>
      <c r="AZ8" s="63"/>
      <c r="BA8" s="63"/>
      <c r="BB8" s="63">
        <f>データ!T6</f>
        <v>498.42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0.35</v>
      </c>
      <c r="Q10" s="63"/>
      <c r="R10" s="63"/>
      <c r="S10" s="63"/>
      <c r="T10" s="63"/>
      <c r="U10" s="63"/>
      <c r="V10" s="63"/>
      <c r="W10" s="63">
        <f>データ!P6</f>
        <v>100</v>
      </c>
      <c r="X10" s="63"/>
      <c r="Y10" s="63"/>
      <c r="Z10" s="63"/>
      <c r="AA10" s="63"/>
      <c r="AB10" s="63"/>
      <c r="AC10" s="63"/>
      <c r="AD10" s="64">
        <f>データ!Q6</f>
        <v>2079</v>
      </c>
      <c r="AE10" s="64"/>
      <c r="AF10" s="64"/>
      <c r="AG10" s="64"/>
      <c r="AH10" s="64"/>
      <c r="AI10" s="64"/>
      <c r="AJ10" s="64"/>
      <c r="AK10" s="2"/>
      <c r="AL10" s="64">
        <f>データ!U6</f>
        <v>919</v>
      </c>
      <c r="AM10" s="64"/>
      <c r="AN10" s="64"/>
      <c r="AO10" s="64"/>
      <c r="AP10" s="64"/>
      <c r="AQ10" s="64"/>
      <c r="AR10" s="64"/>
      <c r="AS10" s="64"/>
      <c r="AT10" s="63">
        <f>データ!V6</f>
        <v>0.15</v>
      </c>
      <c r="AU10" s="63"/>
      <c r="AV10" s="63"/>
      <c r="AW10" s="63"/>
      <c r="AX10" s="63"/>
      <c r="AY10" s="63"/>
      <c r="AZ10" s="63"/>
      <c r="BA10" s="63"/>
      <c r="BB10" s="63">
        <f>データ!W6</f>
        <v>6126.67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182010</v>
      </c>
      <c r="D6" s="31">
        <f t="shared" si="3"/>
        <v>47</v>
      </c>
      <c r="E6" s="31">
        <f t="shared" si="3"/>
        <v>17</v>
      </c>
      <c r="F6" s="31">
        <f t="shared" si="3"/>
        <v>6</v>
      </c>
      <c r="G6" s="31">
        <f t="shared" si="3"/>
        <v>0</v>
      </c>
      <c r="H6" s="31" t="str">
        <f t="shared" si="3"/>
        <v>福井県　福井市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0.35</v>
      </c>
      <c r="P6" s="32">
        <f t="shared" si="3"/>
        <v>100</v>
      </c>
      <c r="Q6" s="32">
        <f t="shared" si="3"/>
        <v>2079</v>
      </c>
      <c r="R6" s="32">
        <f t="shared" si="3"/>
        <v>267355</v>
      </c>
      <c r="S6" s="32">
        <f t="shared" si="3"/>
        <v>536.41</v>
      </c>
      <c r="T6" s="32">
        <f t="shared" si="3"/>
        <v>498.42</v>
      </c>
      <c r="U6" s="32">
        <f t="shared" si="3"/>
        <v>919</v>
      </c>
      <c r="V6" s="32">
        <f t="shared" si="3"/>
        <v>0.15</v>
      </c>
      <c r="W6" s="32">
        <f t="shared" si="3"/>
        <v>6126.67</v>
      </c>
      <c r="X6" s="33">
        <f>IF(X7="",NA(),X7)</f>
        <v>53.99</v>
      </c>
      <c r="Y6" s="33">
        <f t="shared" ref="Y6:AG6" si="4">IF(Y7="",NA(),Y7)</f>
        <v>53.81</v>
      </c>
      <c r="Z6" s="33">
        <f t="shared" si="4"/>
        <v>56.56</v>
      </c>
      <c r="AA6" s="33">
        <f t="shared" si="4"/>
        <v>57.03</v>
      </c>
      <c r="AB6" s="33">
        <f t="shared" si="4"/>
        <v>67.09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1843.33</v>
      </c>
      <c r="BF6" s="33">
        <f t="shared" ref="BF6:BN6" si="7">IF(BF7="",NA(),BF7)</f>
        <v>1710.73</v>
      </c>
      <c r="BG6" s="33">
        <f t="shared" si="7"/>
        <v>1607.25</v>
      </c>
      <c r="BH6" s="33">
        <f t="shared" si="7"/>
        <v>1457.02</v>
      </c>
      <c r="BI6" s="33">
        <f t="shared" si="7"/>
        <v>1334.33</v>
      </c>
      <c r="BJ6" s="33">
        <f t="shared" si="7"/>
        <v>1546.01</v>
      </c>
      <c r="BK6" s="33">
        <f t="shared" si="7"/>
        <v>1723.1</v>
      </c>
      <c r="BL6" s="33">
        <f t="shared" si="7"/>
        <v>1665.33</v>
      </c>
      <c r="BM6" s="33">
        <f t="shared" si="7"/>
        <v>1716.47</v>
      </c>
      <c r="BN6" s="33">
        <f t="shared" si="7"/>
        <v>1741.94</v>
      </c>
      <c r="BO6" s="32" t="str">
        <f>IF(BO7="","",IF(BO7="-","【-】","【"&amp;SUBSTITUTE(TEXT(BO7,"#,##0.00"),"-","△")&amp;"】"))</f>
        <v>【1,078.58】</v>
      </c>
      <c r="BP6" s="33">
        <f>IF(BP7="",NA(),BP7)</f>
        <v>31.8</v>
      </c>
      <c r="BQ6" s="33">
        <f t="shared" ref="BQ6:BY6" si="8">IF(BQ7="",NA(),BQ7)</f>
        <v>30.86</v>
      </c>
      <c r="BR6" s="33">
        <f t="shared" si="8"/>
        <v>27.4</v>
      </c>
      <c r="BS6" s="33">
        <f t="shared" si="8"/>
        <v>27.78</v>
      </c>
      <c r="BT6" s="33">
        <f t="shared" si="8"/>
        <v>28.17</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463.42</v>
      </c>
      <c r="CB6" s="33">
        <f t="shared" ref="CB6:CJ6" si="9">IF(CB7="",NA(),CB7)</f>
        <v>478.29</v>
      </c>
      <c r="CC6" s="33">
        <f t="shared" si="9"/>
        <v>573.95000000000005</v>
      </c>
      <c r="CD6" s="33">
        <f t="shared" si="9"/>
        <v>608.62</v>
      </c>
      <c r="CE6" s="33">
        <f t="shared" si="9"/>
        <v>566.20000000000005</v>
      </c>
      <c r="CF6" s="33">
        <f t="shared" si="9"/>
        <v>438.41</v>
      </c>
      <c r="CG6" s="33">
        <f t="shared" si="9"/>
        <v>459.38</v>
      </c>
      <c r="CH6" s="33">
        <f t="shared" si="9"/>
        <v>438.71</v>
      </c>
      <c r="CI6" s="33">
        <f t="shared" si="9"/>
        <v>463.38</v>
      </c>
      <c r="CJ6" s="33">
        <f t="shared" si="9"/>
        <v>510.15</v>
      </c>
      <c r="CK6" s="32" t="str">
        <f>IF(CK7="","",IF(CK7="-","【-】","【"&amp;SUBSTITUTE(TEXT(CK7,"#,##0.00"),"-","△")&amp;"】"))</f>
        <v>【419.50】</v>
      </c>
      <c r="CL6" s="33">
        <f>IF(CL7="",NA(),CL7)</f>
        <v>31.36</v>
      </c>
      <c r="CM6" s="33">
        <f t="shared" ref="CM6:CU6" si="10">IF(CM7="",NA(),CM7)</f>
        <v>38.64</v>
      </c>
      <c r="CN6" s="33">
        <f t="shared" si="10"/>
        <v>35.06</v>
      </c>
      <c r="CO6" s="33">
        <f t="shared" si="10"/>
        <v>32.590000000000003</v>
      </c>
      <c r="CP6" s="33">
        <f t="shared" si="10"/>
        <v>34.69</v>
      </c>
      <c r="CQ6" s="33">
        <f t="shared" si="10"/>
        <v>31.9</v>
      </c>
      <c r="CR6" s="33">
        <f t="shared" si="10"/>
        <v>32.04</v>
      </c>
      <c r="CS6" s="33">
        <f t="shared" si="10"/>
        <v>33.81</v>
      </c>
      <c r="CT6" s="33">
        <f t="shared" si="10"/>
        <v>31.37</v>
      </c>
      <c r="CU6" s="33">
        <f t="shared" si="10"/>
        <v>29.86</v>
      </c>
      <c r="CV6" s="32" t="str">
        <f>IF(CV7="","",IF(CV7="-","【-】","【"&amp;SUBSTITUTE(TEXT(CV7,"#,##0.00"),"-","△")&amp;"】"))</f>
        <v>【35.64】</v>
      </c>
      <c r="CW6" s="33">
        <f>IF(CW7="",NA(),CW7)</f>
        <v>93.72</v>
      </c>
      <c r="CX6" s="33">
        <f t="shared" ref="CX6:DF6" si="11">IF(CX7="",NA(),CX7)</f>
        <v>94.09</v>
      </c>
      <c r="CY6" s="33">
        <f t="shared" si="11"/>
        <v>95.74</v>
      </c>
      <c r="CZ6" s="33">
        <f t="shared" si="11"/>
        <v>95.8</v>
      </c>
      <c r="DA6" s="33">
        <f t="shared" si="11"/>
        <v>95.32</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182010</v>
      </c>
      <c r="D7" s="35">
        <v>47</v>
      </c>
      <c r="E7" s="35">
        <v>17</v>
      </c>
      <c r="F7" s="35">
        <v>6</v>
      </c>
      <c r="G7" s="35">
        <v>0</v>
      </c>
      <c r="H7" s="35" t="s">
        <v>96</v>
      </c>
      <c r="I7" s="35" t="s">
        <v>97</v>
      </c>
      <c r="J7" s="35" t="s">
        <v>98</v>
      </c>
      <c r="K7" s="35" t="s">
        <v>99</v>
      </c>
      <c r="L7" s="35" t="s">
        <v>100</v>
      </c>
      <c r="M7" s="36" t="s">
        <v>101</v>
      </c>
      <c r="N7" s="36" t="s">
        <v>102</v>
      </c>
      <c r="O7" s="36">
        <v>0.35</v>
      </c>
      <c r="P7" s="36">
        <v>100</v>
      </c>
      <c r="Q7" s="36">
        <v>2079</v>
      </c>
      <c r="R7" s="36">
        <v>267355</v>
      </c>
      <c r="S7" s="36">
        <v>536.41</v>
      </c>
      <c r="T7" s="36">
        <v>498.42</v>
      </c>
      <c r="U7" s="36">
        <v>919</v>
      </c>
      <c r="V7" s="36">
        <v>0.15</v>
      </c>
      <c r="W7" s="36">
        <v>6126.67</v>
      </c>
      <c r="X7" s="36">
        <v>53.99</v>
      </c>
      <c r="Y7" s="36">
        <v>53.81</v>
      </c>
      <c r="Z7" s="36">
        <v>56.56</v>
      </c>
      <c r="AA7" s="36">
        <v>57.03</v>
      </c>
      <c r="AB7" s="36">
        <v>67.09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1843.33</v>
      </c>
      <c r="BF7" s="36">
        <v>1710.73</v>
      </c>
      <c r="BG7" s="36">
        <v>1607.25</v>
      </c>
      <c r="BH7" s="36">
        <v>1457.02</v>
      </c>
      <c r="BI7" s="36">
        <v>1334.33</v>
      </c>
      <c r="BJ7" s="36">
        <v>1546.01</v>
      </c>
      <c r="BK7" s="36">
        <v>1723.1</v>
      </c>
      <c r="BL7" s="36">
        <v>1665.33</v>
      </c>
      <c r="BM7" s="36">
        <v>1716.47</v>
      </c>
      <c r="BN7" s="36">
        <v>1741.94</v>
      </c>
      <c r="BO7" s="36">
        <v>1078.58</v>
      </c>
      <c r="BP7" s="36">
        <v>31.8</v>
      </c>
      <c r="BQ7" s="36">
        <v>30.86</v>
      </c>
      <c r="BR7" s="36">
        <v>27.4</v>
      </c>
      <c r="BS7" s="36">
        <v>27.78</v>
      </c>
      <c r="BT7" s="36">
        <v>28.17</v>
      </c>
      <c r="BU7" s="36">
        <v>38.049999999999997</v>
      </c>
      <c r="BV7" s="36">
        <v>35.909999999999997</v>
      </c>
      <c r="BW7" s="36">
        <v>37.92</v>
      </c>
      <c r="BX7" s="36">
        <v>35.049999999999997</v>
      </c>
      <c r="BY7" s="36">
        <v>33.86</v>
      </c>
      <c r="BZ7" s="36">
        <v>40.39</v>
      </c>
      <c r="CA7" s="36">
        <v>463.42</v>
      </c>
      <c r="CB7" s="36">
        <v>478.29</v>
      </c>
      <c r="CC7" s="36">
        <v>573.95000000000005</v>
      </c>
      <c r="CD7" s="36">
        <v>608.62</v>
      </c>
      <c r="CE7" s="36">
        <v>566.20000000000005</v>
      </c>
      <c r="CF7" s="36">
        <v>438.41</v>
      </c>
      <c r="CG7" s="36">
        <v>459.38</v>
      </c>
      <c r="CH7" s="36">
        <v>438.71</v>
      </c>
      <c r="CI7" s="36">
        <v>463.38</v>
      </c>
      <c r="CJ7" s="36">
        <v>510.15</v>
      </c>
      <c r="CK7" s="36">
        <v>419.5</v>
      </c>
      <c r="CL7" s="36">
        <v>31.36</v>
      </c>
      <c r="CM7" s="36">
        <v>38.64</v>
      </c>
      <c r="CN7" s="36">
        <v>35.06</v>
      </c>
      <c r="CO7" s="36">
        <v>32.590000000000003</v>
      </c>
      <c r="CP7" s="36">
        <v>34.69</v>
      </c>
      <c r="CQ7" s="36">
        <v>31.9</v>
      </c>
      <c r="CR7" s="36">
        <v>32.04</v>
      </c>
      <c r="CS7" s="36">
        <v>33.81</v>
      </c>
      <c r="CT7" s="36">
        <v>31.37</v>
      </c>
      <c r="CU7" s="36">
        <v>29.86</v>
      </c>
      <c r="CV7" s="36">
        <v>35.64</v>
      </c>
      <c r="CW7" s="36">
        <v>93.72</v>
      </c>
      <c r="CX7" s="36">
        <v>94.09</v>
      </c>
      <c r="CY7" s="36">
        <v>95.74</v>
      </c>
      <c r="CZ7" s="36">
        <v>95.8</v>
      </c>
      <c r="DA7" s="36">
        <v>95.32</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Fukui</cp:lastModifiedBy>
  <dcterms:created xsi:type="dcterms:W3CDTF">2016-02-03T09:20:28Z</dcterms:created>
  <dcterms:modified xsi:type="dcterms:W3CDTF">2016-02-10T08:40:14Z</dcterms:modified>
  <cp:category/>
</cp:coreProperties>
</file>