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1715" windowHeight="5625" activeTab="0"/>
  </bookViews>
  <sheets>
    <sheet name="第１３表　死亡数" sheetId="1" r:id="rId1"/>
  </sheets>
  <definedNames>
    <definedName name="_xlnm.Print_Area" localSheetId="0">'第１３表　死亡数'!$A$1:$W$49</definedName>
  </definedNames>
  <calcPr fullCalcOnLoad="1"/>
</workbook>
</file>

<file path=xl/sharedStrings.xml><?xml version="1.0" encoding="utf-8"?>
<sst xmlns="http://schemas.openxmlformats.org/spreadsheetml/2006/main" count="88" uniqueCount="76">
  <si>
    <t>総数</t>
  </si>
  <si>
    <t>保健所</t>
  </si>
  <si>
    <t>市町村</t>
  </si>
  <si>
    <t>坂井</t>
  </si>
  <si>
    <t>若狭</t>
  </si>
  <si>
    <t>第１３表　死亡数・乳児死亡数・新生児死亡数</t>
  </si>
  <si>
    <t>死亡数（総数）</t>
  </si>
  <si>
    <t>病院</t>
  </si>
  <si>
    <t>診療所</t>
  </si>
  <si>
    <t>老保施設</t>
  </si>
  <si>
    <t>助産所</t>
  </si>
  <si>
    <t>老人ホーム</t>
  </si>
  <si>
    <t>自宅</t>
  </si>
  <si>
    <t>その他</t>
  </si>
  <si>
    <t>乳児死亡数（再掲）</t>
  </si>
  <si>
    <t>新生児死亡数（再掲）</t>
  </si>
  <si>
    <t>施設・保健所・市町村別</t>
  </si>
  <si>
    <t>県総数</t>
  </si>
  <si>
    <t>市部計</t>
  </si>
  <si>
    <t>郡部計</t>
  </si>
  <si>
    <t>福井</t>
  </si>
  <si>
    <t>福井市</t>
  </si>
  <si>
    <t>足羽郡</t>
  </si>
  <si>
    <t>美山町</t>
  </si>
  <si>
    <t>吉田郡</t>
  </si>
  <si>
    <t>松岡町</t>
  </si>
  <si>
    <t>永平寺町</t>
  </si>
  <si>
    <t>上志比村</t>
  </si>
  <si>
    <t>福井保健所管内計</t>
  </si>
  <si>
    <t>あわら市</t>
  </si>
  <si>
    <t>坂井郡</t>
  </si>
  <si>
    <t>三国町</t>
  </si>
  <si>
    <t>芦原町</t>
  </si>
  <si>
    <t>金津町</t>
  </si>
  <si>
    <t>丸岡町</t>
  </si>
  <si>
    <t>春江町</t>
  </si>
  <si>
    <t>坂井町</t>
  </si>
  <si>
    <t>坂井保健所管内計</t>
  </si>
  <si>
    <t>奥越</t>
  </si>
  <si>
    <t>大野市</t>
  </si>
  <si>
    <t>勝山市</t>
  </si>
  <si>
    <t>大野郡</t>
  </si>
  <si>
    <t>和泉村</t>
  </si>
  <si>
    <t>奥越保健所管内計</t>
  </si>
  <si>
    <t>丹南</t>
  </si>
  <si>
    <t>武生市</t>
  </si>
  <si>
    <t>鯖江市</t>
  </si>
  <si>
    <t>今立郡</t>
  </si>
  <si>
    <t>今立町</t>
  </si>
  <si>
    <t>池田町</t>
  </si>
  <si>
    <t>南条郡</t>
  </si>
  <si>
    <t>南条町</t>
  </si>
  <si>
    <t>今庄町</t>
  </si>
  <si>
    <t>河野村</t>
  </si>
  <si>
    <t>丹生郡</t>
  </si>
  <si>
    <t>朝日町</t>
  </si>
  <si>
    <t>宮崎村</t>
  </si>
  <si>
    <t>越前町</t>
  </si>
  <si>
    <t>越廼村</t>
  </si>
  <si>
    <t>織田町</t>
  </si>
  <si>
    <t>清水町</t>
  </si>
  <si>
    <t>丹南保健所管内計</t>
  </si>
  <si>
    <t>二州</t>
  </si>
  <si>
    <t>敦賀市</t>
  </si>
  <si>
    <t>三方郡</t>
  </si>
  <si>
    <t>三方町</t>
  </si>
  <si>
    <t>美浜町</t>
  </si>
  <si>
    <t>二州保健所管内計</t>
  </si>
  <si>
    <t>小浜市</t>
  </si>
  <si>
    <t>遠敷郡</t>
  </si>
  <si>
    <t>上中町</t>
  </si>
  <si>
    <t>名田庄村</t>
  </si>
  <si>
    <t>大飯郡</t>
  </si>
  <si>
    <t>高浜町</t>
  </si>
  <si>
    <t>大飯町</t>
  </si>
  <si>
    <t>若狭保健所管内計</t>
  </si>
</sst>
</file>

<file path=xl/styles.xml><?xml version="1.0" encoding="utf-8"?>
<styleSheet xmlns="http://schemas.openxmlformats.org/spreadsheetml/2006/main">
  <numFmts count="1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  <numFmt numFmtId="177" formatCode="#,##0.0;&quot;△ &quot;#,##0.0"/>
    <numFmt numFmtId="178" formatCode="0.0%"/>
  </numFmts>
  <fonts count="4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sz val="16"/>
      <name val="ＭＳ Ｐ明朝"/>
      <family val="1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40">
    <xf numFmtId="0" fontId="0" fillId="0" borderId="0" xfId="0" applyAlignment="1">
      <alignment/>
    </xf>
    <xf numFmtId="176" fontId="2" fillId="0" borderId="1" xfId="0" applyNumberFormat="1" applyFont="1" applyFill="1" applyBorder="1" applyAlignment="1">
      <alignment vertical="center"/>
    </xf>
    <xf numFmtId="176" fontId="2" fillId="0" borderId="2" xfId="0" applyNumberFormat="1" applyFont="1" applyFill="1" applyBorder="1" applyAlignment="1">
      <alignment vertical="center"/>
    </xf>
    <xf numFmtId="0" fontId="2" fillId="0" borderId="0" xfId="0" applyFont="1" applyFill="1" applyAlignment="1">
      <alignment horizontal="right"/>
    </xf>
    <xf numFmtId="176" fontId="2" fillId="0" borderId="0" xfId="0" applyNumberFormat="1" applyFont="1" applyFill="1" applyBorder="1" applyAlignment="1">
      <alignment vertical="center"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2" fillId="0" borderId="1" xfId="0" applyFont="1" applyFill="1" applyBorder="1" applyAlignment="1">
      <alignment horizontal="distributed" vertical="center"/>
    </xf>
    <xf numFmtId="0" fontId="2" fillId="0" borderId="1" xfId="0" applyFont="1" applyFill="1" applyBorder="1" applyAlignment="1">
      <alignment vertical="center" shrinkToFit="1"/>
    </xf>
    <xf numFmtId="0" fontId="2" fillId="0" borderId="2" xfId="0" applyFont="1" applyFill="1" applyBorder="1" applyAlignment="1">
      <alignment horizontal="distributed" vertical="center"/>
    </xf>
    <xf numFmtId="176" fontId="2" fillId="2" borderId="3" xfId="0" applyNumberFormat="1" applyFont="1" applyFill="1" applyBorder="1" applyAlignment="1">
      <alignment vertical="center"/>
    </xf>
    <xf numFmtId="176" fontId="2" fillId="2" borderId="4" xfId="0" applyNumberFormat="1" applyFont="1" applyFill="1" applyBorder="1" applyAlignment="1">
      <alignment vertical="center"/>
    </xf>
    <xf numFmtId="176" fontId="2" fillId="2" borderId="1" xfId="0" applyNumberFormat="1" applyFont="1" applyFill="1" applyBorder="1" applyAlignment="1">
      <alignment vertical="center"/>
    </xf>
    <xf numFmtId="176" fontId="2" fillId="2" borderId="2" xfId="0" applyNumberFormat="1" applyFont="1" applyFill="1" applyBorder="1" applyAlignment="1">
      <alignment vertical="center"/>
    </xf>
    <xf numFmtId="0" fontId="2" fillId="2" borderId="1" xfId="0" applyFont="1" applyFill="1" applyBorder="1" applyAlignment="1">
      <alignment horizontal="distributed" vertical="center"/>
    </xf>
    <xf numFmtId="38" fontId="2" fillId="0" borderId="1" xfId="16" applyFont="1" applyBorder="1" applyAlignment="1">
      <alignment horizontal="center" vertical="center"/>
    </xf>
    <xf numFmtId="176" fontId="2" fillId="3" borderId="1" xfId="0" applyNumberFormat="1" applyFont="1" applyFill="1" applyBorder="1" applyAlignment="1">
      <alignment vertical="center"/>
    </xf>
    <xf numFmtId="176" fontId="2" fillId="3" borderId="2" xfId="0" applyNumberFormat="1" applyFont="1" applyFill="1" applyBorder="1" applyAlignment="1">
      <alignment vertical="center"/>
    </xf>
    <xf numFmtId="0" fontId="2" fillId="0" borderId="5" xfId="0" applyFont="1" applyFill="1" applyBorder="1" applyAlignment="1">
      <alignment horizontal="distributed" vertical="center"/>
    </xf>
    <xf numFmtId="0" fontId="2" fillId="0" borderId="6" xfId="0" applyFont="1" applyFill="1" applyBorder="1" applyAlignment="1">
      <alignment horizontal="distributed" vertical="center"/>
    </xf>
    <xf numFmtId="0" fontId="2" fillId="0" borderId="7" xfId="0" applyFont="1" applyFill="1" applyBorder="1" applyAlignment="1">
      <alignment horizontal="distributed" vertical="center"/>
    </xf>
    <xf numFmtId="0" fontId="2" fillId="0" borderId="8" xfId="0" applyFont="1" applyFill="1" applyBorder="1" applyAlignment="1">
      <alignment horizontal="distributed" vertical="center"/>
    </xf>
    <xf numFmtId="38" fontId="2" fillId="2" borderId="9" xfId="16" applyFont="1" applyFill="1" applyBorder="1" applyAlignment="1">
      <alignment horizontal="center" vertical="center" wrapText="1"/>
    </xf>
    <xf numFmtId="38" fontId="2" fillId="2" borderId="1" xfId="16" applyFont="1" applyFill="1" applyBorder="1" applyAlignment="1">
      <alignment horizontal="center" vertical="center" wrapText="1"/>
    </xf>
    <xf numFmtId="38" fontId="2" fillId="0" borderId="9" xfId="16" applyFont="1" applyBorder="1" applyAlignment="1">
      <alignment horizontal="center" vertical="center" wrapText="1"/>
    </xf>
    <xf numFmtId="38" fontId="2" fillId="0" borderId="10" xfId="16" applyFont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distributed" vertical="center"/>
    </xf>
    <xf numFmtId="0" fontId="2" fillId="0" borderId="12" xfId="0" applyFont="1" applyFill="1" applyBorder="1" applyAlignment="1">
      <alignment horizontal="distributed" vertical="center"/>
    </xf>
    <xf numFmtId="0" fontId="2" fillId="0" borderId="13" xfId="0" applyFont="1" applyFill="1" applyBorder="1" applyAlignment="1">
      <alignment horizontal="distributed" vertical="center"/>
    </xf>
    <xf numFmtId="0" fontId="2" fillId="0" borderId="14" xfId="0" applyFont="1" applyFill="1" applyBorder="1" applyAlignment="1">
      <alignment horizontal="distributed" vertical="center"/>
    </xf>
    <xf numFmtId="0" fontId="2" fillId="0" borderId="15" xfId="0" applyFont="1" applyFill="1" applyBorder="1" applyAlignment="1">
      <alignment horizontal="distributed" vertical="center"/>
    </xf>
    <xf numFmtId="0" fontId="2" fillId="0" borderId="16" xfId="0" applyFont="1" applyFill="1" applyBorder="1" applyAlignment="1">
      <alignment horizontal="distributed" vertical="center"/>
    </xf>
    <xf numFmtId="38" fontId="2" fillId="0" borderId="1" xfId="16" applyFont="1" applyBorder="1" applyAlignment="1">
      <alignment horizontal="center" vertical="center"/>
    </xf>
    <xf numFmtId="38" fontId="2" fillId="2" borderId="3" xfId="16" applyFont="1" applyFill="1" applyBorder="1" applyAlignment="1">
      <alignment horizontal="center" vertical="center"/>
    </xf>
    <xf numFmtId="38" fontId="2" fillId="2" borderId="1" xfId="16" applyFont="1" applyFill="1" applyBorder="1" applyAlignment="1">
      <alignment horizontal="center" vertical="center"/>
    </xf>
    <xf numFmtId="38" fontId="2" fillId="0" borderId="17" xfId="16" applyFont="1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38" fontId="2" fillId="3" borderId="20" xfId="16" applyFont="1" applyFill="1" applyBorder="1" applyAlignment="1">
      <alignment horizontal="center" vertical="center"/>
    </xf>
    <xf numFmtId="38" fontId="2" fillId="3" borderId="21" xfId="16" applyFont="1" applyFill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52"/>
  <sheetViews>
    <sheetView tabSelected="1" zoomScale="75" zoomScaleNormal="75" workbookViewId="0" topLeftCell="A1">
      <pane xSplit="3" topLeftCell="N1" activePane="topRight" state="frozen"/>
      <selection pane="topLeft" activeCell="A1" sqref="A1"/>
      <selection pane="topRight" activeCell="T45" sqref="T45"/>
    </sheetView>
  </sheetViews>
  <sheetFormatPr defaultColWidth="9.00390625" defaultRowHeight="13.5"/>
  <cols>
    <col min="1" max="1" width="3.75390625" style="5" customWidth="1"/>
    <col min="2" max="3" width="8.625" style="5" customWidth="1"/>
    <col min="4" max="23" width="8.875" style="5" customWidth="1"/>
    <col min="24" max="16384" width="9.00390625" style="5" customWidth="1"/>
  </cols>
  <sheetData>
    <row r="1" ht="24" customHeight="1">
      <c r="B1" s="6" t="s">
        <v>5</v>
      </c>
    </row>
    <row r="2" spans="14:23" ht="15.75" customHeight="1" thickBot="1">
      <c r="N2" s="3"/>
      <c r="O2" s="3"/>
      <c r="P2" s="3"/>
      <c r="Q2" s="3"/>
      <c r="R2" s="3"/>
      <c r="S2" s="3"/>
      <c r="T2" s="3"/>
      <c r="U2" s="3"/>
      <c r="V2" s="3"/>
      <c r="W2" s="3" t="s">
        <v>16</v>
      </c>
    </row>
    <row r="3" spans="1:23" ht="20.25" customHeight="1">
      <c r="A3" s="26" t="s">
        <v>1</v>
      </c>
      <c r="B3" s="27"/>
      <c r="C3" s="28"/>
      <c r="D3" s="18" t="s">
        <v>6</v>
      </c>
      <c r="E3" s="19"/>
      <c r="F3" s="19"/>
      <c r="G3" s="19"/>
      <c r="H3" s="19"/>
      <c r="I3" s="19"/>
      <c r="J3" s="19"/>
      <c r="K3" s="20"/>
      <c r="L3" s="18" t="s">
        <v>14</v>
      </c>
      <c r="M3" s="19"/>
      <c r="N3" s="19"/>
      <c r="O3" s="19"/>
      <c r="P3" s="19"/>
      <c r="Q3" s="20"/>
      <c r="R3" s="18" t="s">
        <v>15</v>
      </c>
      <c r="S3" s="19"/>
      <c r="T3" s="19"/>
      <c r="U3" s="19"/>
      <c r="V3" s="19"/>
      <c r="W3" s="21"/>
    </row>
    <row r="4" spans="1:23" ht="20.25" customHeight="1">
      <c r="A4" s="29" t="s">
        <v>2</v>
      </c>
      <c r="B4" s="30"/>
      <c r="C4" s="31"/>
      <c r="D4" s="14" t="s">
        <v>0</v>
      </c>
      <c r="E4" s="7" t="s">
        <v>7</v>
      </c>
      <c r="F4" s="7" t="s">
        <v>8</v>
      </c>
      <c r="G4" s="8" t="s">
        <v>9</v>
      </c>
      <c r="H4" s="7" t="s">
        <v>10</v>
      </c>
      <c r="I4" s="8" t="s">
        <v>11</v>
      </c>
      <c r="J4" s="7" t="s">
        <v>12</v>
      </c>
      <c r="K4" s="7" t="s">
        <v>13</v>
      </c>
      <c r="L4" s="14" t="s">
        <v>0</v>
      </c>
      <c r="M4" s="7" t="s">
        <v>7</v>
      </c>
      <c r="N4" s="7" t="s">
        <v>8</v>
      </c>
      <c r="O4" s="7" t="s">
        <v>10</v>
      </c>
      <c r="P4" s="7" t="s">
        <v>12</v>
      </c>
      <c r="Q4" s="7" t="s">
        <v>13</v>
      </c>
      <c r="R4" s="14" t="s">
        <v>0</v>
      </c>
      <c r="S4" s="7" t="s">
        <v>7</v>
      </c>
      <c r="T4" s="7" t="s">
        <v>8</v>
      </c>
      <c r="U4" s="7" t="s">
        <v>10</v>
      </c>
      <c r="V4" s="7" t="s">
        <v>12</v>
      </c>
      <c r="W4" s="9" t="s">
        <v>13</v>
      </c>
    </row>
    <row r="5" spans="1:23" ht="20.25" customHeight="1">
      <c r="A5" s="22" t="s">
        <v>17</v>
      </c>
      <c r="B5" s="23"/>
      <c r="C5" s="23"/>
      <c r="D5" s="12">
        <f aca="true" t="shared" si="0" ref="D5:K5">D13+D21+D25+D39+D43+D49</f>
        <v>7449</v>
      </c>
      <c r="E5" s="12">
        <f t="shared" si="0"/>
        <v>5701</v>
      </c>
      <c r="F5" s="12">
        <f t="shared" si="0"/>
        <v>290</v>
      </c>
      <c r="G5" s="12">
        <f t="shared" si="0"/>
        <v>92</v>
      </c>
      <c r="H5" s="12">
        <f t="shared" si="0"/>
        <v>0</v>
      </c>
      <c r="I5" s="12">
        <f t="shared" si="0"/>
        <v>265</v>
      </c>
      <c r="J5" s="12">
        <f t="shared" si="0"/>
        <v>926</v>
      </c>
      <c r="K5" s="12">
        <f t="shared" si="0"/>
        <v>175</v>
      </c>
      <c r="L5" s="12">
        <f aca="true" t="shared" si="1" ref="L5:Q5">L13+L21+L25+L39+L43+L49</f>
        <v>24</v>
      </c>
      <c r="M5" s="12">
        <f t="shared" si="1"/>
        <v>24</v>
      </c>
      <c r="N5" s="12">
        <f t="shared" si="1"/>
        <v>0</v>
      </c>
      <c r="O5" s="12">
        <f t="shared" si="1"/>
        <v>0</v>
      </c>
      <c r="P5" s="12">
        <f t="shared" si="1"/>
        <v>0</v>
      </c>
      <c r="Q5" s="12">
        <f t="shared" si="1"/>
        <v>0</v>
      </c>
      <c r="R5" s="12">
        <f aca="true" t="shared" si="2" ref="R5:W5">R13+R21+R25+R39+R43+R49</f>
        <v>15</v>
      </c>
      <c r="S5" s="12">
        <f t="shared" si="2"/>
        <v>15</v>
      </c>
      <c r="T5" s="12">
        <f t="shared" si="2"/>
        <v>0</v>
      </c>
      <c r="U5" s="12">
        <f t="shared" si="2"/>
        <v>0</v>
      </c>
      <c r="V5" s="12">
        <f t="shared" si="2"/>
        <v>0</v>
      </c>
      <c r="W5" s="13">
        <f t="shared" si="2"/>
        <v>0</v>
      </c>
    </row>
    <row r="6" spans="1:23" ht="20.25" customHeight="1">
      <c r="A6" s="22" t="s">
        <v>18</v>
      </c>
      <c r="B6" s="23"/>
      <c r="C6" s="23"/>
      <c r="D6" s="12">
        <f>D8+D14+D22+D23+D26+D27+D40+D44</f>
        <v>5139</v>
      </c>
      <c r="E6" s="12">
        <f>E8+E14+E22+E23+E26+E27+E40+E44</f>
        <v>3981</v>
      </c>
      <c r="F6" s="12">
        <f aca="true" t="shared" si="3" ref="F6:K6">F8+F14+F22+F23+F26+F27+F40+F44</f>
        <v>205</v>
      </c>
      <c r="G6" s="12">
        <f t="shared" si="3"/>
        <v>55</v>
      </c>
      <c r="H6" s="12">
        <f t="shared" si="3"/>
        <v>0</v>
      </c>
      <c r="I6" s="12">
        <f t="shared" si="3"/>
        <v>150</v>
      </c>
      <c r="J6" s="12">
        <f t="shared" si="3"/>
        <v>622</v>
      </c>
      <c r="K6" s="12">
        <f t="shared" si="3"/>
        <v>126</v>
      </c>
      <c r="L6" s="12">
        <f aca="true" t="shared" si="4" ref="L6:W6">L8+L14+L22+L23+L26+L27+L40+L44</f>
        <v>17</v>
      </c>
      <c r="M6" s="12">
        <f t="shared" si="4"/>
        <v>17</v>
      </c>
      <c r="N6" s="12">
        <f t="shared" si="4"/>
        <v>0</v>
      </c>
      <c r="O6" s="12">
        <f t="shared" si="4"/>
        <v>0</v>
      </c>
      <c r="P6" s="12">
        <f t="shared" si="4"/>
        <v>0</v>
      </c>
      <c r="Q6" s="12">
        <f t="shared" si="4"/>
        <v>0</v>
      </c>
      <c r="R6" s="12">
        <f>R8+R14+R22+R23+R26+R27+R40+R44</f>
        <v>10</v>
      </c>
      <c r="S6" s="12">
        <f t="shared" si="4"/>
        <v>10</v>
      </c>
      <c r="T6" s="12">
        <f t="shared" si="4"/>
        <v>0</v>
      </c>
      <c r="U6" s="12">
        <f t="shared" si="4"/>
        <v>0</v>
      </c>
      <c r="V6" s="12">
        <f t="shared" si="4"/>
        <v>0</v>
      </c>
      <c r="W6" s="13">
        <f t="shared" si="4"/>
        <v>0</v>
      </c>
    </row>
    <row r="7" spans="1:23" ht="20.25" customHeight="1">
      <c r="A7" s="22" t="s">
        <v>19</v>
      </c>
      <c r="B7" s="23"/>
      <c r="C7" s="23"/>
      <c r="D7" s="12">
        <f>E7+F7+G7+H7+I7+J7+K7</f>
        <v>2357</v>
      </c>
      <c r="E7" s="12">
        <f>E5-E6</f>
        <v>1720</v>
      </c>
      <c r="F7" s="12">
        <f aca="true" t="shared" si="5" ref="F7:K7">F9+F10+F11+F12+F21+F24+F28+F29+F30+F31+F32+F33+F34+F35+F36+F37+F38+F41+F42+F45+F46+F47+F48</f>
        <v>89</v>
      </c>
      <c r="G7" s="12">
        <f t="shared" si="5"/>
        <v>38</v>
      </c>
      <c r="H7" s="12">
        <f t="shared" si="5"/>
        <v>0</v>
      </c>
      <c r="I7" s="12">
        <f t="shared" si="5"/>
        <v>117</v>
      </c>
      <c r="J7" s="12">
        <f t="shared" si="5"/>
        <v>334</v>
      </c>
      <c r="K7" s="12">
        <f t="shared" si="5"/>
        <v>59</v>
      </c>
      <c r="L7" s="12">
        <f aca="true" t="shared" si="6" ref="L7:L13">SUM(M7:Q7)</f>
        <v>8</v>
      </c>
      <c r="M7" s="12">
        <f>M9+M10+M11+M12+M21+M24+M28+M29+M30+M31+M32+M33+M34+M35+M36+M37+M38+M41+M42+M45+M46+M47+M48</f>
        <v>8</v>
      </c>
      <c r="N7" s="12">
        <f>N9+N10+N11+N12+N21+N24+N28+N29+N30+N31+N32+N33+N34+N35+N36+N37+N38+N41+N42+N45+N46+N47+N48</f>
        <v>0</v>
      </c>
      <c r="O7" s="12">
        <f>O9+O10+O11+O12+O21+O24+O28+O29+O30+O31+O32+O33+O34+O35+O36+O37+O38+O41+O42+O45+O46+O47+O48</f>
        <v>0</v>
      </c>
      <c r="P7" s="12">
        <f>P9+P10+P11+P12+P21+P24+P28+P29+P30+P31+P32+P33+P34+P35+P36+P37+P38+P41+P42+P45+P46+P47+P48</f>
        <v>0</v>
      </c>
      <c r="Q7" s="12">
        <f>Q9+Q10+Q11+Q12+Q21+Q24+Q28+Q29+Q30+Q31+Q32+Q33+Q34+Q35+Q36+Q37+Q38+Q41+Q42+Q45+Q46+Q47+Q48</f>
        <v>0</v>
      </c>
      <c r="R7" s="12">
        <f aca="true" t="shared" si="7" ref="R7:R13">SUM(S7:W7)</f>
        <v>5</v>
      </c>
      <c r="S7" s="12">
        <f>S9+S10+S11+S12+S21+S24+S28+S29+S30+S31+S32+S33+S34+S35+S36+S37+S38+S41+S42+S45+S46+S47+S48</f>
        <v>5</v>
      </c>
      <c r="T7" s="12">
        <f>T9+T10+T11+T12+T21+T24+T28+T29+T30+T31+T32+T33+T34+T35+T36+T37+T38+T41+T42+T45+T46+T47+T48</f>
        <v>0</v>
      </c>
      <c r="U7" s="12">
        <f>U9+U10+U11+U12+U21+U24+U28+U29+U30+U31+U32+U33+U34+U35+U36+U37+U38+U41+U42+U45+U46+U47+U48</f>
        <v>0</v>
      </c>
      <c r="V7" s="12">
        <f>V9+V10+V11+V12+V21+V24+V28+V29+V30+V31+V32+V33+V34+V35+V36+V37+V38+V41+V42+V45+V46+V47+V48</f>
        <v>0</v>
      </c>
      <c r="W7" s="13">
        <f>W9+W10+W11+W12+W21+W24+W28+W29+W30+W31+W32+W33+W34+W35+W36+W37+W38+W41+W42+W45+W46+W47+W48</f>
        <v>0</v>
      </c>
    </row>
    <row r="8" spans="1:23" ht="20.25" customHeight="1">
      <c r="A8" s="24" t="s">
        <v>20</v>
      </c>
      <c r="B8" s="32" t="s">
        <v>21</v>
      </c>
      <c r="C8" s="32"/>
      <c r="D8" s="12">
        <f>SUM(E8:K8)</f>
        <v>2123</v>
      </c>
      <c r="E8" s="1">
        <v>1673</v>
      </c>
      <c r="F8" s="1">
        <v>77</v>
      </c>
      <c r="G8" s="1">
        <v>5</v>
      </c>
      <c r="H8" s="1"/>
      <c r="I8" s="1">
        <v>73</v>
      </c>
      <c r="J8" s="1">
        <v>251</v>
      </c>
      <c r="K8" s="1">
        <v>44</v>
      </c>
      <c r="L8" s="12">
        <f t="shared" si="6"/>
        <v>9</v>
      </c>
      <c r="M8" s="1">
        <v>9</v>
      </c>
      <c r="N8" s="1"/>
      <c r="O8" s="1"/>
      <c r="P8" s="1"/>
      <c r="Q8" s="1"/>
      <c r="R8" s="12">
        <f t="shared" si="7"/>
        <v>5</v>
      </c>
      <c r="S8" s="1">
        <v>5</v>
      </c>
      <c r="T8" s="1"/>
      <c r="U8" s="1"/>
      <c r="V8" s="1"/>
      <c r="W8" s="2"/>
    </row>
    <row r="9" spans="1:23" ht="20.25" customHeight="1">
      <c r="A9" s="24"/>
      <c r="B9" s="15" t="s">
        <v>22</v>
      </c>
      <c r="C9" s="15" t="s">
        <v>23</v>
      </c>
      <c r="D9" s="12">
        <f aca="true" t="shared" si="8" ref="D9:D48">SUM(E9:K9)</f>
        <v>72</v>
      </c>
      <c r="E9" s="1">
        <v>41</v>
      </c>
      <c r="F9" s="1">
        <v>3</v>
      </c>
      <c r="G9" s="1"/>
      <c r="H9" s="1"/>
      <c r="I9" s="1">
        <v>15</v>
      </c>
      <c r="J9" s="1">
        <v>13</v>
      </c>
      <c r="K9" s="1"/>
      <c r="L9" s="12">
        <f t="shared" si="6"/>
        <v>0</v>
      </c>
      <c r="M9" s="1"/>
      <c r="N9" s="1"/>
      <c r="O9" s="1"/>
      <c r="P9" s="1"/>
      <c r="Q9" s="1"/>
      <c r="R9" s="12">
        <f t="shared" si="7"/>
        <v>0</v>
      </c>
      <c r="S9" s="1"/>
      <c r="T9" s="1"/>
      <c r="U9" s="1"/>
      <c r="V9" s="1"/>
      <c r="W9" s="2"/>
    </row>
    <row r="10" spans="1:23" ht="20.25" customHeight="1">
      <c r="A10" s="24"/>
      <c r="B10" s="32" t="s">
        <v>24</v>
      </c>
      <c r="C10" s="15" t="s">
        <v>25</v>
      </c>
      <c r="D10" s="12">
        <f t="shared" si="8"/>
        <v>85</v>
      </c>
      <c r="E10" s="1">
        <v>74</v>
      </c>
      <c r="F10" s="1"/>
      <c r="G10" s="1"/>
      <c r="H10" s="1"/>
      <c r="I10" s="1">
        <v>1</v>
      </c>
      <c r="J10" s="1">
        <v>8</v>
      </c>
      <c r="K10" s="1">
        <v>2</v>
      </c>
      <c r="L10" s="12">
        <f t="shared" si="6"/>
        <v>0</v>
      </c>
      <c r="M10" s="1"/>
      <c r="N10" s="1"/>
      <c r="O10" s="1"/>
      <c r="P10" s="1"/>
      <c r="Q10" s="1"/>
      <c r="R10" s="12">
        <f t="shared" si="7"/>
        <v>0</v>
      </c>
      <c r="S10" s="1"/>
      <c r="T10" s="1"/>
      <c r="U10" s="1"/>
      <c r="V10" s="1"/>
      <c r="W10" s="2"/>
    </row>
    <row r="11" spans="1:23" ht="20.25" customHeight="1">
      <c r="A11" s="24"/>
      <c r="B11" s="32"/>
      <c r="C11" s="15" t="s">
        <v>26</v>
      </c>
      <c r="D11" s="12">
        <f t="shared" si="8"/>
        <v>57</v>
      </c>
      <c r="E11" s="1">
        <v>42</v>
      </c>
      <c r="F11" s="1">
        <v>2</v>
      </c>
      <c r="G11" s="1"/>
      <c r="H11" s="1"/>
      <c r="I11" s="1">
        <v>2</v>
      </c>
      <c r="J11" s="1">
        <v>8</v>
      </c>
      <c r="K11" s="1">
        <v>3</v>
      </c>
      <c r="L11" s="12">
        <f t="shared" si="6"/>
        <v>0</v>
      </c>
      <c r="M11" s="1"/>
      <c r="N11" s="1"/>
      <c r="O11" s="1"/>
      <c r="P11" s="1"/>
      <c r="Q11" s="1"/>
      <c r="R11" s="12">
        <f t="shared" si="7"/>
        <v>0</v>
      </c>
      <c r="S11" s="1"/>
      <c r="T11" s="1"/>
      <c r="U11" s="1"/>
      <c r="V11" s="1"/>
      <c r="W11" s="2"/>
    </row>
    <row r="12" spans="1:23" ht="20.25" customHeight="1">
      <c r="A12" s="24"/>
      <c r="B12" s="32"/>
      <c r="C12" s="15" t="s">
        <v>27</v>
      </c>
      <c r="D12" s="12">
        <f t="shared" si="8"/>
        <v>40</v>
      </c>
      <c r="E12" s="1">
        <v>18</v>
      </c>
      <c r="F12" s="1">
        <v>9</v>
      </c>
      <c r="G12" s="1"/>
      <c r="H12" s="1"/>
      <c r="I12" s="1">
        <v>1</v>
      </c>
      <c r="J12" s="1">
        <v>12</v>
      </c>
      <c r="K12" s="1"/>
      <c r="L12" s="12">
        <f t="shared" si="6"/>
        <v>0</v>
      </c>
      <c r="M12" s="1"/>
      <c r="N12" s="1"/>
      <c r="O12" s="1"/>
      <c r="P12" s="1"/>
      <c r="Q12" s="1"/>
      <c r="R12" s="12">
        <f t="shared" si="7"/>
        <v>0</v>
      </c>
      <c r="S12" s="1"/>
      <c r="T12" s="1"/>
      <c r="U12" s="1"/>
      <c r="V12" s="1"/>
      <c r="W12" s="2"/>
    </row>
    <row r="13" spans="1:23" ht="20.25" customHeight="1">
      <c r="A13" s="24"/>
      <c r="B13" s="34" t="s">
        <v>28</v>
      </c>
      <c r="C13" s="34"/>
      <c r="D13" s="12">
        <f>E13+F13+G13+H13+I13+J13+K13</f>
        <v>2377</v>
      </c>
      <c r="E13" s="12">
        <f aca="true" t="shared" si="9" ref="E13:W13">E8+E9+E10+E11+E12</f>
        <v>1848</v>
      </c>
      <c r="F13" s="12">
        <f t="shared" si="9"/>
        <v>91</v>
      </c>
      <c r="G13" s="12">
        <f t="shared" si="9"/>
        <v>5</v>
      </c>
      <c r="H13" s="12">
        <f t="shared" si="9"/>
        <v>0</v>
      </c>
      <c r="I13" s="12">
        <f t="shared" si="9"/>
        <v>92</v>
      </c>
      <c r="J13" s="12">
        <f t="shared" si="9"/>
        <v>292</v>
      </c>
      <c r="K13" s="12">
        <f t="shared" si="9"/>
        <v>49</v>
      </c>
      <c r="L13" s="12">
        <f t="shared" si="6"/>
        <v>9</v>
      </c>
      <c r="M13" s="12">
        <f t="shared" si="9"/>
        <v>9</v>
      </c>
      <c r="N13" s="12">
        <f t="shared" si="9"/>
        <v>0</v>
      </c>
      <c r="O13" s="12">
        <f t="shared" si="9"/>
        <v>0</v>
      </c>
      <c r="P13" s="12">
        <f t="shared" si="9"/>
        <v>0</v>
      </c>
      <c r="Q13" s="12">
        <f t="shared" si="9"/>
        <v>0</v>
      </c>
      <c r="R13" s="12">
        <f t="shared" si="7"/>
        <v>5</v>
      </c>
      <c r="S13" s="12">
        <f t="shared" si="9"/>
        <v>5</v>
      </c>
      <c r="T13" s="12">
        <f t="shared" si="9"/>
        <v>0</v>
      </c>
      <c r="U13" s="12">
        <f t="shared" si="9"/>
        <v>0</v>
      </c>
      <c r="V13" s="12">
        <f t="shared" si="9"/>
        <v>0</v>
      </c>
      <c r="W13" s="13">
        <f t="shared" si="9"/>
        <v>0</v>
      </c>
    </row>
    <row r="14" spans="1:23" ht="20.25" customHeight="1">
      <c r="A14" s="35" t="s">
        <v>3</v>
      </c>
      <c r="B14" s="38" t="s">
        <v>29</v>
      </c>
      <c r="C14" s="39"/>
      <c r="D14" s="12">
        <f t="shared" si="8"/>
        <v>271</v>
      </c>
      <c r="E14" s="16">
        <v>224</v>
      </c>
      <c r="F14" s="16">
        <v>4</v>
      </c>
      <c r="G14" s="16">
        <v>1</v>
      </c>
      <c r="H14" s="16"/>
      <c r="I14" s="16">
        <v>2</v>
      </c>
      <c r="J14" s="16">
        <v>30</v>
      </c>
      <c r="K14" s="16">
        <v>10</v>
      </c>
      <c r="L14" s="12">
        <f aca="true" t="shared" si="10" ref="L14:L20">SUM(M14:Q14)</f>
        <v>1</v>
      </c>
      <c r="M14" s="16">
        <v>1</v>
      </c>
      <c r="N14" s="16"/>
      <c r="O14" s="16"/>
      <c r="P14" s="16"/>
      <c r="Q14" s="16"/>
      <c r="R14" s="12">
        <f aca="true" t="shared" si="11" ref="R14:R20">SUM(S14:W14)</f>
        <v>0</v>
      </c>
      <c r="S14" s="16"/>
      <c r="T14" s="16"/>
      <c r="U14" s="16"/>
      <c r="V14" s="16"/>
      <c r="W14" s="17"/>
    </row>
    <row r="15" spans="1:23" ht="20.25" customHeight="1">
      <c r="A15" s="36"/>
      <c r="B15" s="32" t="s">
        <v>30</v>
      </c>
      <c r="C15" s="15" t="s">
        <v>31</v>
      </c>
      <c r="D15" s="12">
        <f t="shared" si="8"/>
        <v>230</v>
      </c>
      <c r="E15" s="1">
        <v>167</v>
      </c>
      <c r="F15" s="1">
        <v>6</v>
      </c>
      <c r="G15" s="1">
        <v>12</v>
      </c>
      <c r="H15" s="1"/>
      <c r="I15" s="1">
        <v>21</v>
      </c>
      <c r="J15" s="1">
        <v>24</v>
      </c>
      <c r="K15" s="1"/>
      <c r="L15" s="12">
        <f t="shared" si="10"/>
        <v>0</v>
      </c>
      <c r="M15" s="1"/>
      <c r="N15" s="1"/>
      <c r="O15" s="1"/>
      <c r="P15" s="1"/>
      <c r="Q15" s="1"/>
      <c r="R15" s="12">
        <f t="shared" si="11"/>
        <v>0</v>
      </c>
      <c r="S15" s="1"/>
      <c r="T15" s="1"/>
      <c r="U15" s="1"/>
      <c r="V15" s="1"/>
      <c r="W15" s="2"/>
    </row>
    <row r="16" spans="1:23" ht="20.25" customHeight="1">
      <c r="A16" s="36"/>
      <c r="B16" s="32"/>
      <c r="C16" s="15" t="s">
        <v>32</v>
      </c>
      <c r="D16" s="12">
        <f t="shared" si="8"/>
        <v>34</v>
      </c>
      <c r="E16" s="1">
        <v>24</v>
      </c>
      <c r="F16" s="1"/>
      <c r="G16" s="1">
        <v>1</v>
      </c>
      <c r="H16" s="1"/>
      <c r="I16" s="1"/>
      <c r="J16" s="1">
        <v>8</v>
      </c>
      <c r="K16" s="1">
        <v>1</v>
      </c>
      <c r="L16" s="12">
        <f t="shared" si="10"/>
        <v>0</v>
      </c>
      <c r="M16" s="1"/>
      <c r="N16" s="1"/>
      <c r="O16" s="1"/>
      <c r="P16" s="1"/>
      <c r="Q16" s="1"/>
      <c r="R16" s="12">
        <f t="shared" si="11"/>
        <v>0</v>
      </c>
      <c r="S16" s="1"/>
      <c r="T16" s="1"/>
      <c r="U16" s="1"/>
      <c r="V16" s="1"/>
      <c r="W16" s="2"/>
    </row>
    <row r="17" spans="1:23" ht="20.25" customHeight="1">
      <c r="A17" s="36"/>
      <c r="B17" s="32"/>
      <c r="C17" s="15" t="s">
        <v>33</v>
      </c>
      <c r="D17" s="12">
        <f t="shared" si="8"/>
        <v>29</v>
      </c>
      <c r="E17" s="1">
        <v>20</v>
      </c>
      <c r="F17" s="1">
        <v>1</v>
      </c>
      <c r="G17" s="1">
        <v>1</v>
      </c>
      <c r="H17" s="1"/>
      <c r="I17" s="1">
        <v>1</v>
      </c>
      <c r="J17" s="1">
        <v>6</v>
      </c>
      <c r="K17" s="1"/>
      <c r="L17" s="12">
        <f t="shared" si="10"/>
        <v>0</v>
      </c>
      <c r="M17" s="1"/>
      <c r="N17" s="1"/>
      <c r="O17" s="1"/>
      <c r="P17" s="1"/>
      <c r="Q17" s="1"/>
      <c r="R17" s="12">
        <f t="shared" si="11"/>
        <v>0</v>
      </c>
      <c r="S17" s="1"/>
      <c r="T17" s="1"/>
      <c r="U17" s="1"/>
      <c r="V17" s="1"/>
      <c r="W17" s="2"/>
    </row>
    <row r="18" spans="1:23" ht="20.25" customHeight="1">
      <c r="A18" s="36"/>
      <c r="B18" s="32"/>
      <c r="C18" s="15" t="s">
        <v>34</v>
      </c>
      <c r="D18" s="12">
        <f t="shared" si="8"/>
        <v>269</v>
      </c>
      <c r="E18" s="1">
        <v>191</v>
      </c>
      <c r="F18" s="1">
        <v>10</v>
      </c>
      <c r="G18" s="1">
        <v>4</v>
      </c>
      <c r="H18" s="1"/>
      <c r="I18" s="1">
        <v>25</v>
      </c>
      <c r="J18" s="1">
        <v>32</v>
      </c>
      <c r="K18" s="1">
        <v>7</v>
      </c>
      <c r="L18" s="12">
        <f t="shared" si="10"/>
        <v>1</v>
      </c>
      <c r="M18" s="1">
        <v>1</v>
      </c>
      <c r="N18" s="1"/>
      <c r="O18" s="1"/>
      <c r="P18" s="1"/>
      <c r="Q18" s="1"/>
      <c r="R18" s="12">
        <f t="shared" si="11"/>
        <v>1</v>
      </c>
      <c r="S18" s="1">
        <v>1</v>
      </c>
      <c r="T18" s="1"/>
      <c r="U18" s="1"/>
      <c r="V18" s="1"/>
      <c r="W18" s="2"/>
    </row>
    <row r="19" spans="1:23" ht="20.25" customHeight="1">
      <c r="A19" s="36"/>
      <c r="B19" s="32"/>
      <c r="C19" s="15" t="s">
        <v>35</v>
      </c>
      <c r="D19" s="12">
        <f t="shared" si="8"/>
        <v>187</v>
      </c>
      <c r="E19" s="1">
        <v>141</v>
      </c>
      <c r="F19" s="1">
        <v>1</v>
      </c>
      <c r="G19" s="1">
        <v>2</v>
      </c>
      <c r="H19" s="1"/>
      <c r="I19" s="1">
        <v>11</v>
      </c>
      <c r="J19" s="1">
        <v>22</v>
      </c>
      <c r="K19" s="1">
        <v>10</v>
      </c>
      <c r="L19" s="12">
        <f t="shared" si="10"/>
        <v>0</v>
      </c>
      <c r="M19" s="1"/>
      <c r="N19" s="1"/>
      <c r="O19" s="1"/>
      <c r="P19" s="1"/>
      <c r="Q19" s="1"/>
      <c r="R19" s="12">
        <f t="shared" si="11"/>
        <v>0</v>
      </c>
      <c r="S19" s="1"/>
      <c r="T19" s="1"/>
      <c r="U19" s="1"/>
      <c r="V19" s="1"/>
      <c r="W19" s="2"/>
    </row>
    <row r="20" spans="1:23" ht="20.25" customHeight="1">
      <c r="A20" s="36"/>
      <c r="B20" s="32"/>
      <c r="C20" s="15" t="s">
        <v>36</v>
      </c>
      <c r="D20" s="12">
        <f t="shared" si="8"/>
        <v>101</v>
      </c>
      <c r="E20" s="1">
        <v>82</v>
      </c>
      <c r="F20" s="1">
        <v>5</v>
      </c>
      <c r="G20" s="1">
        <v>2</v>
      </c>
      <c r="H20" s="1"/>
      <c r="I20" s="1"/>
      <c r="J20" s="1">
        <v>12</v>
      </c>
      <c r="K20" s="1"/>
      <c r="L20" s="12">
        <f t="shared" si="10"/>
        <v>1</v>
      </c>
      <c r="M20" s="1">
        <v>1</v>
      </c>
      <c r="N20" s="1"/>
      <c r="O20" s="1"/>
      <c r="P20" s="1"/>
      <c r="Q20" s="1"/>
      <c r="R20" s="12">
        <f t="shared" si="11"/>
        <v>1</v>
      </c>
      <c r="S20" s="1">
        <v>1</v>
      </c>
      <c r="T20" s="1"/>
      <c r="U20" s="1"/>
      <c r="V20" s="1"/>
      <c r="W20" s="2"/>
    </row>
    <row r="21" spans="1:23" ht="20.25" customHeight="1">
      <c r="A21" s="37"/>
      <c r="B21" s="34" t="s">
        <v>37</v>
      </c>
      <c r="C21" s="34"/>
      <c r="D21" s="12">
        <f>E21+F21+G21+H21+I21+J21+K21</f>
        <v>1121</v>
      </c>
      <c r="E21" s="12">
        <f>SUM(E14:E20)</f>
        <v>849</v>
      </c>
      <c r="F21" s="12">
        <f aca="true" t="shared" si="12" ref="F21:K21">SUM(F14:F20)</f>
        <v>27</v>
      </c>
      <c r="G21" s="12">
        <f t="shared" si="12"/>
        <v>23</v>
      </c>
      <c r="H21" s="12">
        <f t="shared" si="12"/>
        <v>0</v>
      </c>
      <c r="I21" s="12">
        <f t="shared" si="12"/>
        <v>60</v>
      </c>
      <c r="J21" s="12">
        <f t="shared" si="12"/>
        <v>134</v>
      </c>
      <c r="K21" s="12">
        <f t="shared" si="12"/>
        <v>28</v>
      </c>
      <c r="L21" s="12">
        <f>SUM(M21:Q21)</f>
        <v>3</v>
      </c>
      <c r="M21" s="12">
        <f>SUM(M14:M20)</f>
        <v>3</v>
      </c>
      <c r="N21" s="12">
        <f aca="true" t="shared" si="13" ref="N21:W21">N15+N16+N17+N18+N19+N20</f>
        <v>0</v>
      </c>
      <c r="O21" s="12">
        <f t="shared" si="13"/>
        <v>0</v>
      </c>
      <c r="P21" s="12">
        <f t="shared" si="13"/>
        <v>0</v>
      </c>
      <c r="Q21" s="12">
        <f t="shared" si="13"/>
        <v>0</v>
      </c>
      <c r="R21" s="12">
        <f>SUM(S21:W21)</f>
        <v>2</v>
      </c>
      <c r="S21" s="12">
        <f t="shared" si="13"/>
        <v>2</v>
      </c>
      <c r="T21" s="12">
        <f t="shared" si="13"/>
        <v>0</v>
      </c>
      <c r="U21" s="12">
        <f t="shared" si="13"/>
        <v>0</v>
      </c>
      <c r="V21" s="12">
        <f t="shared" si="13"/>
        <v>0</v>
      </c>
      <c r="W21" s="13">
        <f t="shared" si="13"/>
        <v>0</v>
      </c>
    </row>
    <row r="22" spans="1:23" ht="20.25" customHeight="1">
      <c r="A22" s="24" t="s">
        <v>38</v>
      </c>
      <c r="B22" s="32" t="s">
        <v>39</v>
      </c>
      <c r="C22" s="32"/>
      <c r="D22" s="12">
        <f t="shared" si="8"/>
        <v>435</v>
      </c>
      <c r="E22" s="1">
        <v>300</v>
      </c>
      <c r="F22" s="1">
        <v>41</v>
      </c>
      <c r="G22" s="1">
        <v>3</v>
      </c>
      <c r="H22" s="1"/>
      <c r="I22" s="1">
        <v>23</v>
      </c>
      <c r="J22" s="1">
        <v>54</v>
      </c>
      <c r="K22" s="1">
        <v>14</v>
      </c>
      <c r="L22" s="12">
        <f>SUM(M22:Q22)</f>
        <v>1</v>
      </c>
      <c r="M22" s="1">
        <v>1</v>
      </c>
      <c r="N22" s="1"/>
      <c r="O22" s="1"/>
      <c r="P22" s="1"/>
      <c r="Q22" s="1"/>
      <c r="R22" s="12">
        <f>SUM(S22:W22)</f>
        <v>1</v>
      </c>
      <c r="S22" s="1">
        <v>1</v>
      </c>
      <c r="T22" s="1"/>
      <c r="U22" s="1"/>
      <c r="V22" s="1"/>
      <c r="W22" s="2"/>
    </row>
    <row r="23" spans="1:23" ht="20.25" customHeight="1">
      <c r="A23" s="24"/>
      <c r="B23" s="32" t="s">
        <v>40</v>
      </c>
      <c r="C23" s="32"/>
      <c r="D23" s="12">
        <f t="shared" si="8"/>
        <v>272</v>
      </c>
      <c r="E23" s="1">
        <v>162</v>
      </c>
      <c r="F23" s="1">
        <v>53</v>
      </c>
      <c r="G23" s="1">
        <v>2</v>
      </c>
      <c r="H23" s="1"/>
      <c r="I23" s="1">
        <v>4</v>
      </c>
      <c r="J23" s="1">
        <v>49</v>
      </c>
      <c r="K23" s="1">
        <v>2</v>
      </c>
      <c r="L23" s="12">
        <f>SUM(M23:Q23)</f>
        <v>0</v>
      </c>
      <c r="M23" s="1"/>
      <c r="N23" s="1"/>
      <c r="O23" s="1"/>
      <c r="P23" s="1"/>
      <c r="Q23" s="1"/>
      <c r="R23" s="12">
        <f>SUM(S23:W23)</f>
        <v>0</v>
      </c>
      <c r="S23" s="1"/>
      <c r="T23" s="1"/>
      <c r="U23" s="1"/>
      <c r="V23" s="1"/>
      <c r="W23" s="2"/>
    </row>
    <row r="24" spans="1:23" ht="20.25" customHeight="1">
      <c r="A24" s="24"/>
      <c r="B24" s="15" t="s">
        <v>41</v>
      </c>
      <c r="C24" s="15" t="s">
        <v>42</v>
      </c>
      <c r="D24" s="12">
        <f t="shared" si="8"/>
        <v>14</v>
      </c>
      <c r="E24" s="1">
        <v>8</v>
      </c>
      <c r="F24" s="1">
        <v>1</v>
      </c>
      <c r="G24" s="1"/>
      <c r="H24" s="1"/>
      <c r="I24" s="1"/>
      <c r="J24" s="1">
        <v>5</v>
      </c>
      <c r="K24" s="1"/>
      <c r="L24" s="12">
        <f>SUM(M24:Q24)</f>
        <v>0</v>
      </c>
      <c r="M24" s="1"/>
      <c r="N24" s="1"/>
      <c r="O24" s="1"/>
      <c r="P24" s="1"/>
      <c r="Q24" s="1"/>
      <c r="R24" s="12">
        <f>SUM(S24:W24)</f>
        <v>0</v>
      </c>
      <c r="S24" s="1"/>
      <c r="T24" s="1"/>
      <c r="U24" s="1"/>
      <c r="V24" s="1"/>
      <c r="W24" s="2"/>
    </row>
    <row r="25" spans="1:23" ht="20.25" customHeight="1">
      <c r="A25" s="24"/>
      <c r="B25" s="34" t="s">
        <v>43</v>
      </c>
      <c r="C25" s="34"/>
      <c r="D25" s="12">
        <f>E25+F25+G25+H25+I25+J25+K25</f>
        <v>721</v>
      </c>
      <c r="E25" s="12">
        <f aca="true" t="shared" si="14" ref="E25:W25">E22+E23+E24</f>
        <v>470</v>
      </c>
      <c r="F25" s="12">
        <f t="shared" si="14"/>
        <v>95</v>
      </c>
      <c r="G25" s="12">
        <f t="shared" si="14"/>
        <v>5</v>
      </c>
      <c r="H25" s="12">
        <f t="shared" si="14"/>
        <v>0</v>
      </c>
      <c r="I25" s="12">
        <f t="shared" si="14"/>
        <v>27</v>
      </c>
      <c r="J25" s="12">
        <f t="shared" si="14"/>
        <v>108</v>
      </c>
      <c r="K25" s="12">
        <f t="shared" si="14"/>
        <v>16</v>
      </c>
      <c r="L25" s="12">
        <f>SUM(M25:Q25)</f>
        <v>1</v>
      </c>
      <c r="M25" s="12">
        <f t="shared" si="14"/>
        <v>1</v>
      </c>
      <c r="N25" s="12">
        <f t="shared" si="14"/>
        <v>0</v>
      </c>
      <c r="O25" s="12">
        <f t="shared" si="14"/>
        <v>0</v>
      </c>
      <c r="P25" s="12">
        <f t="shared" si="14"/>
        <v>0</v>
      </c>
      <c r="Q25" s="12">
        <f t="shared" si="14"/>
        <v>0</v>
      </c>
      <c r="R25" s="12">
        <f>SUM(S25:W25)</f>
        <v>1</v>
      </c>
      <c r="S25" s="12">
        <f t="shared" si="14"/>
        <v>1</v>
      </c>
      <c r="T25" s="12">
        <f t="shared" si="14"/>
        <v>0</v>
      </c>
      <c r="U25" s="12">
        <f t="shared" si="14"/>
        <v>0</v>
      </c>
      <c r="V25" s="12">
        <f t="shared" si="14"/>
        <v>0</v>
      </c>
      <c r="W25" s="13">
        <f t="shared" si="14"/>
        <v>0</v>
      </c>
    </row>
    <row r="26" spans="1:23" ht="20.25" customHeight="1">
      <c r="A26" s="24" t="s">
        <v>44</v>
      </c>
      <c r="B26" s="32" t="s">
        <v>45</v>
      </c>
      <c r="C26" s="32"/>
      <c r="D26" s="12">
        <f t="shared" si="8"/>
        <v>581</v>
      </c>
      <c r="E26" s="1">
        <v>422</v>
      </c>
      <c r="F26" s="1">
        <v>27</v>
      </c>
      <c r="G26" s="1">
        <v>31</v>
      </c>
      <c r="H26" s="1"/>
      <c r="I26" s="1">
        <v>18</v>
      </c>
      <c r="J26" s="1">
        <v>60</v>
      </c>
      <c r="K26" s="1">
        <v>23</v>
      </c>
      <c r="L26" s="12">
        <f aca="true" t="shared" si="15" ref="L26:L38">SUM(M26:Q26)</f>
        <v>3</v>
      </c>
      <c r="M26" s="1">
        <v>3</v>
      </c>
      <c r="N26" s="1"/>
      <c r="O26" s="1"/>
      <c r="P26" s="1"/>
      <c r="Q26" s="1"/>
      <c r="R26" s="12">
        <f aca="true" t="shared" si="16" ref="R26:R38">SUM(S26:W26)</f>
        <v>2</v>
      </c>
      <c r="S26" s="1">
        <v>2</v>
      </c>
      <c r="T26" s="1"/>
      <c r="U26" s="1"/>
      <c r="V26" s="1"/>
      <c r="W26" s="2"/>
    </row>
    <row r="27" spans="1:23" ht="20.25" customHeight="1">
      <c r="A27" s="24"/>
      <c r="B27" s="32" t="s">
        <v>46</v>
      </c>
      <c r="C27" s="32"/>
      <c r="D27" s="12">
        <f t="shared" si="8"/>
        <v>546</v>
      </c>
      <c r="E27" s="1">
        <v>446</v>
      </c>
      <c r="F27" s="1">
        <v>2</v>
      </c>
      <c r="G27" s="1">
        <v>5</v>
      </c>
      <c r="H27" s="1"/>
      <c r="I27" s="1">
        <v>11</v>
      </c>
      <c r="J27" s="1">
        <v>69</v>
      </c>
      <c r="K27" s="1">
        <v>13</v>
      </c>
      <c r="L27" s="12">
        <f t="shared" si="15"/>
        <v>0</v>
      </c>
      <c r="M27" s="1"/>
      <c r="N27" s="1"/>
      <c r="O27" s="1"/>
      <c r="P27" s="1"/>
      <c r="Q27" s="1"/>
      <c r="R27" s="12">
        <f t="shared" si="16"/>
        <v>0</v>
      </c>
      <c r="S27" s="1"/>
      <c r="T27" s="1"/>
      <c r="U27" s="1"/>
      <c r="V27" s="1"/>
      <c r="W27" s="2"/>
    </row>
    <row r="28" spans="1:23" ht="20.25" customHeight="1">
      <c r="A28" s="24"/>
      <c r="B28" s="32" t="s">
        <v>47</v>
      </c>
      <c r="C28" s="15" t="s">
        <v>48</v>
      </c>
      <c r="D28" s="12">
        <f t="shared" si="8"/>
        <v>138</v>
      </c>
      <c r="E28" s="1">
        <v>114</v>
      </c>
      <c r="F28" s="1">
        <v>2</v>
      </c>
      <c r="G28" s="1">
        <v>1</v>
      </c>
      <c r="H28" s="1"/>
      <c r="I28" s="1"/>
      <c r="J28" s="1">
        <v>19</v>
      </c>
      <c r="K28" s="1">
        <v>2</v>
      </c>
      <c r="L28" s="12">
        <f t="shared" si="15"/>
        <v>1</v>
      </c>
      <c r="M28" s="1">
        <v>1</v>
      </c>
      <c r="N28" s="1"/>
      <c r="O28" s="1"/>
      <c r="P28" s="1"/>
      <c r="Q28" s="1"/>
      <c r="R28" s="12">
        <f t="shared" si="16"/>
        <v>1</v>
      </c>
      <c r="S28" s="1">
        <v>1</v>
      </c>
      <c r="T28" s="1"/>
      <c r="U28" s="1"/>
      <c r="V28" s="1"/>
      <c r="W28" s="2"/>
    </row>
    <row r="29" spans="1:23" ht="20.25" customHeight="1">
      <c r="A29" s="24"/>
      <c r="B29" s="32"/>
      <c r="C29" s="15" t="s">
        <v>49</v>
      </c>
      <c r="D29" s="12">
        <f t="shared" si="8"/>
        <v>52</v>
      </c>
      <c r="E29" s="1">
        <v>28</v>
      </c>
      <c r="F29" s="1">
        <v>3</v>
      </c>
      <c r="G29" s="1">
        <v>1</v>
      </c>
      <c r="H29" s="1"/>
      <c r="I29" s="1">
        <v>8</v>
      </c>
      <c r="J29" s="1">
        <v>11</v>
      </c>
      <c r="K29" s="1">
        <v>1</v>
      </c>
      <c r="L29" s="12">
        <f t="shared" si="15"/>
        <v>0</v>
      </c>
      <c r="M29" s="1"/>
      <c r="N29" s="1"/>
      <c r="O29" s="1"/>
      <c r="P29" s="1"/>
      <c r="Q29" s="1"/>
      <c r="R29" s="12">
        <f t="shared" si="16"/>
        <v>0</v>
      </c>
      <c r="S29" s="1"/>
      <c r="T29" s="1"/>
      <c r="U29" s="1"/>
      <c r="V29" s="1"/>
      <c r="W29" s="2"/>
    </row>
    <row r="30" spans="1:23" ht="20.25" customHeight="1">
      <c r="A30" s="24"/>
      <c r="B30" s="32" t="s">
        <v>50</v>
      </c>
      <c r="C30" s="15" t="s">
        <v>51</v>
      </c>
      <c r="D30" s="12">
        <f t="shared" si="8"/>
        <v>66</v>
      </c>
      <c r="E30" s="1">
        <v>46</v>
      </c>
      <c r="F30" s="1">
        <v>6</v>
      </c>
      <c r="G30" s="1">
        <v>3</v>
      </c>
      <c r="H30" s="1"/>
      <c r="I30" s="1">
        <v>1</v>
      </c>
      <c r="J30" s="1">
        <v>6</v>
      </c>
      <c r="K30" s="1">
        <v>4</v>
      </c>
      <c r="L30" s="12">
        <f t="shared" si="15"/>
        <v>0</v>
      </c>
      <c r="M30" s="1"/>
      <c r="N30" s="1"/>
      <c r="O30" s="1"/>
      <c r="P30" s="1"/>
      <c r="Q30" s="1"/>
      <c r="R30" s="12">
        <f t="shared" si="16"/>
        <v>0</v>
      </c>
      <c r="S30" s="1"/>
      <c r="T30" s="1"/>
      <c r="U30" s="1"/>
      <c r="V30" s="1"/>
      <c r="W30" s="2"/>
    </row>
    <row r="31" spans="1:23" ht="20.25" customHeight="1">
      <c r="A31" s="24"/>
      <c r="B31" s="32"/>
      <c r="C31" s="15" t="s">
        <v>52</v>
      </c>
      <c r="D31" s="12">
        <f t="shared" si="8"/>
        <v>50</v>
      </c>
      <c r="E31" s="1">
        <v>19</v>
      </c>
      <c r="F31" s="1">
        <v>15</v>
      </c>
      <c r="G31" s="1">
        <v>2</v>
      </c>
      <c r="H31" s="1"/>
      <c r="I31" s="1"/>
      <c r="J31" s="1">
        <v>12</v>
      </c>
      <c r="K31" s="1">
        <v>2</v>
      </c>
      <c r="L31" s="12">
        <f t="shared" si="15"/>
        <v>0</v>
      </c>
      <c r="M31" s="1"/>
      <c r="N31" s="1"/>
      <c r="O31" s="1"/>
      <c r="P31" s="1"/>
      <c r="Q31" s="1"/>
      <c r="R31" s="12">
        <f t="shared" si="16"/>
        <v>0</v>
      </c>
      <c r="S31" s="1"/>
      <c r="T31" s="1"/>
      <c r="U31" s="1"/>
      <c r="V31" s="1"/>
      <c r="W31" s="2"/>
    </row>
    <row r="32" spans="1:23" ht="20.25" customHeight="1">
      <c r="A32" s="24"/>
      <c r="B32" s="32"/>
      <c r="C32" s="15" t="s">
        <v>53</v>
      </c>
      <c r="D32" s="12">
        <f t="shared" si="8"/>
        <v>25</v>
      </c>
      <c r="E32" s="1">
        <v>22</v>
      </c>
      <c r="F32" s="1">
        <v>1</v>
      </c>
      <c r="G32" s="1">
        <v>1</v>
      </c>
      <c r="H32" s="1"/>
      <c r="I32" s="1"/>
      <c r="J32" s="1">
        <v>1</v>
      </c>
      <c r="K32" s="1"/>
      <c r="L32" s="12">
        <f t="shared" si="15"/>
        <v>0</v>
      </c>
      <c r="M32" s="1"/>
      <c r="N32" s="1"/>
      <c r="O32" s="1"/>
      <c r="P32" s="1"/>
      <c r="Q32" s="1"/>
      <c r="R32" s="12">
        <f t="shared" si="16"/>
        <v>0</v>
      </c>
      <c r="S32" s="1"/>
      <c r="T32" s="1"/>
      <c r="U32" s="1"/>
      <c r="V32" s="1"/>
      <c r="W32" s="2"/>
    </row>
    <row r="33" spans="1:23" ht="20.25" customHeight="1">
      <c r="A33" s="24"/>
      <c r="B33" s="32" t="s">
        <v>54</v>
      </c>
      <c r="C33" s="15" t="s">
        <v>55</v>
      </c>
      <c r="D33" s="12">
        <f t="shared" si="8"/>
        <v>96</v>
      </c>
      <c r="E33" s="1">
        <v>69</v>
      </c>
      <c r="F33" s="1">
        <v>12</v>
      </c>
      <c r="G33" s="1">
        <v>1</v>
      </c>
      <c r="H33" s="1"/>
      <c r="I33" s="1">
        <v>5</v>
      </c>
      <c r="J33" s="1">
        <v>8</v>
      </c>
      <c r="K33" s="1">
        <v>1</v>
      </c>
      <c r="L33" s="12">
        <f t="shared" si="15"/>
        <v>0</v>
      </c>
      <c r="M33" s="1"/>
      <c r="N33" s="1"/>
      <c r="O33" s="1"/>
      <c r="P33" s="1"/>
      <c r="Q33" s="1"/>
      <c r="R33" s="12">
        <f t="shared" si="16"/>
        <v>0</v>
      </c>
      <c r="S33" s="1"/>
      <c r="T33" s="1"/>
      <c r="U33" s="1"/>
      <c r="V33" s="1"/>
      <c r="W33" s="2"/>
    </row>
    <row r="34" spans="1:23" ht="20.25" customHeight="1">
      <c r="A34" s="24"/>
      <c r="B34" s="32"/>
      <c r="C34" s="15" t="s">
        <v>56</v>
      </c>
      <c r="D34" s="12">
        <f t="shared" si="8"/>
        <v>33</v>
      </c>
      <c r="E34" s="1">
        <v>26</v>
      </c>
      <c r="F34" s="1"/>
      <c r="G34" s="1"/>
      <c r="H34" s="1"/>
      <c r="I34" s="1">
        <v>1</v>
      </c>
      <c r="J34" s="1">
        <v>4</v>
      </c>
      <c r="K34" s="1">
        <v>2</v>
      </c>
      <c r="L34" s="12">
        <f t="shared" si="15"/>
        <v>0</v>
      </c>
      <c r="M34" s="1"/>
      <c r="N34" s="1"/>
      <c r="O34" s="1"/>
      <c r="P34" s="1"/>
      <c r="Q34" s="1"/>
      <c r="R34" s="12">
        <f t="shared" si="16"/>
        <v>0</v>
      </c>
      <c r="S34" s="1"/>
      <c r="T34" s="1"/>
      <c r="U34" s="1"/>
      <c r="V34" s="1"/>
      <c r="W34" s="2"/>
    </row>
    <row r="35" spans="1:23" ht="20.25" customHeight="1">
      <c r="A35" s="24"/>
      <c r="B35" s="32"/>
      <c r="C35" s="15" t="s">
        <v>57</v>
      </c>
      <c r="D35" s="12">
        <f t="shared" si="8"/>
        <v>70</v>
      </c>
      <c r="E35" s="1">
        <v>51</v>
      </c>
      <c r="F35" s="1">
        <v>8</v>
      </c>
      <c r="G35" s="1">
        <v>2</v>
      </c>
      <c r="H35" s="1"/>
      <c r="I35" s="1">
        <v>2</v>
      </c>
      <c r="J35" s="1">
        <v>4</v>
      </c>
      <c r="K35" s="1">
        <v>3</v>
      </c>
      <c r="L35" s="12">
        <f t="shared" si="15"/>
        <v>0</v>
      </c>
      <c r="M35" s="1"/>
      <c r="N35" s="1"/>
      <c r="O35" s="1"/>
      <c r="P35" s="1"/>
      <c r="Q35" s="1"/>
      <c r="R35" s="12">
        <f t="shared" si="16"/>
        <v>0</v>
      </c>
      <c r="S35" s="1"/>
      <c r="T35" s="1"/>
      <c r="U35" s="1"/>
      <c r="V35" s="1"/>
      <c r="W35" s="2"/>
    </row>
    <row r="36" spans="1:23" ht="20.25" customHeight="1">
      <c r="A36" s="24"/>
      <c r="B36" s="32"/>
      <c r="C36" s="15" t="s">
        <v>58</v>
      </c>
      <c r="D36" s="12">
        <f t="shared" si="8"/>
        <v>20</v>
      </c>
      <c r="E36" s="1">
        <v>17</v>
      </c>
      <c r="F36" s="1"/>
      <c r="G36" s="1"/>
      <c r="H36" s="1"/>
      <c r="I36" s="1">
        <v>2</v>
      </c>
      <c r="J36" s="1">
        <v>1</v>
      </c>
      <c r="K36" s="1"/>
      <c r="L36" s="12">
        <f t="shared" si="15"/>
        <v>0</v>
      </c>
      <c r="M36" s="1"/>
      <c r="N36" s="1"/>
      <c r="O36" s="1"/>
      <c r="P36" s="1"/>
      <c r="Q36" s="1"/>
      <c r="R36" s="12">
        <f t="shared" si="16"/>
        <v>0</v>
      </c>
      <c r="S36" s="1"/>
      <c r="T36" s="1"/>
      <c r="U36" s="1"/>
      <c r="V36" s="1"/>
      <c r="W36" s="2"/>
    </row>
    <row r="37" spans="1:23" ht="20.25" customHeight="1">
      <c r="A37" s="24"/>
      <c r="B37" s="32"/>
      <c r="C37" s="15" t="s">
        <v>59</v>
      </c>
      <c r="D37" s="12">
        <f t="shared" si="8"/>
        <v>57</v>
      </c>
      <c r="E37" s="1">
        <v>47</v>
      </c>
      <c r="F37" s="1"/>
      <c r="G37" s="1"/>
      <c r="H37" s="1"/>
      <c r="I37" s="1">
        <v>3</v>
      </c>
      <c r="J37" s="1">
        <v>4</v>
      </c>
      <c r="K37" s="1">
        <v>3</v>
      </c>
      <c r="L37" s="12">
        <f t="shared" si="15"/>
        <v>1</v>
      </c>
      <c r="M37" s="1">
        <v>1</v>
      </c>
      <c r="N37" s="1"/>
      <c r="O37" s="1"/>
      <c r="P37" s="1"/>
      <c r="Q37" s="1"/>
      <c r="R37" s="12">
        <f t="shared" si="16"/>
        <v>0</v>
      </c>
      <c r="S37" s="1"/>
      <c r="T37" s="1"/>
      <c r="U37" s="1"/>
      <c r="V37" s="1"/>
      <c r="W37" s="2"/>
    </row>
    <row r="38" spans="1:23" ht="20.25" customHeight="1">
      <c r="A38" s="24"/>
      <c r="B38" s="32"/>
      <c r="C38" s="15" t="s">
        <v>60</v>
      </c>
      <c r="D38" s="12">
        <f t="shared" si="8"/>
        <v>81</v>
      </c>
      <c r="E38" s="1">
        <v>60</v>
      </c>
      <c r="F38" s="1"/>
      <c r="G38" s="1"/>
      <c r="H38" s="1"/>
      <c r="I38" s="1"/>
      <c r="J38" s="1">
        <v>18</v>
      </c>
      <c r="K38" s="1">
        <v>3</v>
      </c>
      <c r="L38" s="12">
        <f t="shared" si="15"/>
        <v>0</v>
      </c>
      <c r="M38" s="1"/>
      <c r="N38" s="1"/>
      <c r="O38" s="1"/>
      <c r="P38" s="1"/>
      <c r="Q38" s="1"/>
      <c r="R38" s="12">
        <f t="shared" si="16"/>
        <v>0</v>
      </c>
      <c r="S38" s="1"/>
      <c r="T38" s="1"/>
      <c r="U38" s="1"/>
      <c r="V38" s="1"/>
      <c r="W38" s="2"/>
    </row>
    <row r="39" spans="1:23" ht="20.25" customHeight="1">
      <c r="A39" s="24"/>
      <c r="B39" s="34" t="s">
        <v>61</v>
      </c>
      <c r="C39" s="34"/>
      <c r="D39" s="12">
        <f>E39+F39+G39+H39+I39+J39+K39</f>
        <v>1815</v>
      </c>
      <c r="E39" s="12">
        <f aca="true" t="shared" si="17" ref="E39:W39">E26+E27+E28+E29+E30+E31+E32+E33+E34+E35+E36+E37+E38</f>
        <v>1367</v>
      </c>
      <c r="F39" s="12">
        <f t="shared" si="17"/>
        <v>76</v>
      </c>
      <c r="G39" s="12">
        <f t="shared" si="17"/>
        <v>47</v>
      </c>
      <c r="H39" s="12">
        <f t="shared" si="17"/>
        <v>0</v>
      </c>
      <c r="I39" s="12">
        <f>SUM(I26:I38)</f>
        <v>51</v>
      </c>
      <c r="J39" s="12">
        <f t="shared" si="17"/>
        <v>217</v>
      </c>
      <c r="K39" s="12">
        <f t="shared" si="17"/>
        <v>57</v>
      </c>
      <c r="L39" s="12">
        <f>SUM(M39:Q39)</f>
        <v>5</v>
      </c>
      <c r="M39" s="12">
        <f t="shared" si="17"/>
        <v>5</v>
      </c>
      <c r="N39" s="12">
        <f t="shared" si="17"/>
        <v>0</v>
      </c>
      <c r="O39" s="12">
        <f t="shared" si="17"/>
        <v>0</v>
      </c>
      <c r="P39" s="12">
        <f t="shared" si="17"/>
        <v>0</v>
      </c>
      <c r="Q39" s="12">
        <f t="shared" si="17"/>
        <v>0</v>
      </c>
      <c r="R39" s="12">
        <f>SUM(S39:W39)</f>
        <v>3</v>
      </c>
      <c r="S39" s="12">
        <f t="shared" si="17"/>
        <v>3</v>
      </c>
      <c r="T39" s="12">
        <f t="shared" si="17"/>
        <v>0</v>
      </c>
      <c r="U39" s="12">
        <f t="shared" si="17"/>
        <v>0</v>
      </c>
      <c r="V39" s="12">
        <f t="shared" si="17"/>
        <v>0</v>
      </c>
      <c r="W39" s="13">
        <f t="shared" si="17"/>
        <v>0</v>
      </c>
    </row>
    <row r="40" spans="1:23" ht="20.25" customHeight="1">
      <c r="A40" s="24" t="s">
        <v>62</v>
      </c>
      <c r="B40" s="32" t="s">
        <v>63</v>
      </c>
      <c r="C40" s="32"/>
      <c r="D40" s="12">
        <f t="shared" si="8"/>
        <v>553</v>
      </c>
      <c r="E40" s="1">
        <v>457</v>
      </c>
      <c r="F40" s="1">
        <v>1</v>
      </c>
      <c r="G40" s="1">
        <v>7</v>
      </c>
      <c r="H40" s="1"/>
      <c r="I40" s="1">
        <v>15</v>
      </c>
      <c r="J40" s="1">
        <v>58</v>
      </c>
      <c r="K40" s="1">
        <v>15</v>
      </c>
      <c r="L40" s="12">
        <f>SUM(M40:Q40)</f>
        <v>3</v>
      </c>
      <c r="M40" s="1">
        <v>3</v>
      </c>
      <c r="N40" s="1"/>
      <c r="O40" s="1"/>
      <c r="P40" s="1"/>
      <c r="Q40" s="1"/>
      <c r="R40" s="12">
        <f>SUM(S40:W40)</f>
        <v>2</v>
      </c>
      <c r="S40" s="1">
        <v>2</v>
      </c>
      <c r="T40" s="1"/>
      <c r="U40" s="1"/>
      <c r="V40" s="1"/>
      <c r="W40" s="2"/>
    </row>
    <row r="41" spans="1:23" ht="20.25" customHeight="1">
      <c r="A41" s="24"/>
      <c r="B41" s="32" t="s">
        <v>64</v>
      </c>
      <c r="C41" s="15" t="s">
        <v>65</v>
      </c>
      <c r="D41" s="12">
        <f t="shared" si="8"/>
        <v>65</v>
      </c>
      <c r="E41" s="1">
        <v>51</v>
      </c>
      <c r="F41" s="1"/>
      <c r="G41" s="1"/>
      <c r="H41" s="1"/>
      <c r="I41" s="1">
        <v>2</v>
      </c>
      <c r="J41" s="1">
        <v>10</v>
      </c>
      <c r="K41" s="1">
        <v>2</v>
      </c>
      <c r="L41" s="12">
        <f>SUM(M41:Q41)</f>
        <v>0</v>
      </c>
      <c r="M41" s="1"/>
      <c r="N41" s="1"/>
      <c r="O41" s="1"/>
      <c r="P41" s="1"/>
      <c r="Q41" s="1"/>
      <c r="R41" s="12">
        <f>SUM(S41:W41)</f>
        <v>0</v>
      </c>
      <c r="S41" s="1"/>
      <c r="T41" s="1"/>
      <c r="U41" s="1"/>
      <c r="V41" s="1"/>
      <c r="W41" s="2"/>
    </row>
    <row r="42" spans="1:23" ht="20.25" customHeight="1">
      <c r="A42" s="24"/>
      <c r="B42" s="32"/>
      <c r="C42" s="15" t="s">
        <v>66</v>
      </c>
      <c r="D42" s="12">
        <f t="shared" si="8"/>
        <v>130</v>
      </c>
      <c r="E42" s="1">
        <v>101</v>
      </c>
      <c r="F42" s="1"/>
      <c r="G42" s="1">
        <v>3</v>
      </c>
      <c r="H42" s="1"/>
      <c r="I42" s="1">
        <v>9</v>
      </c>
      <c r="J42" s="1">
        <v>16</v>
      </c>
      <c r="K42" s="1">
        <v>1</v>
      </c>
      <c r="L42" s="12">
        <f>SUM(M42:Q42)</f>
        <v>1</v>
      </c>
      <c r="M42" s="1">
        <v>1</v>
      </c>
      <c r="N42" s="1"/>
      <c r="O42" s="1"/>
      <c r="P42" s="1"/>
      <c r="Q42" s="1"/>
      <c r="R42" s="12">
        <f>SUM(S42:W42)</f>
        <v>1</v>
      </c>
      <c r="S42" s="1">
        <v>1</v>
      </c>
      <c r="T42" s="1"/>
      <c r="U42" s="1"/>
      <c r="V42" s="1"/>
      <c r="W42" s="2"/>
    </row>
    <row r="43" spans="1:23" ht="20.25" customHeight="1">
      <c r="A43" s="24"/>
      <c r="B43" s="34" t="s">
        <v>67</v>
      </c>
      <c r="C43" s="34"/>
      <c r="D43" s="12">
        <f>E43+F43+G43+H43+I43+J43+K43</f>
        <v>748</v>
      </c>
      <c r="E43" s="12">
        <f aca="true" t="shared" si="18" ref="E43:W43">E40+E41+E42</f>
        <v>609</v>
      </c>
      <c r="F43" s="12">
        <f t="shared" si="18"/>
        <v>1</v>
      </c>
      <c r="G43" s="12">
        <f t="shared" si="18"/>
        <v>10</v>
      </c>
      <c r="H43" s="12">
        <f t="shared" si="18"/>
        <v>0</v>
      </c>
      <c r="I43" s="12">
        <f t="shared" si="18"/>
        <v>26</v>
      </c>
      <c r="J43" s="12">
        <f t="shared" si="18"/>
        <v>84</v>
      </c>
      <c r="K43" s="12">
        <f t="shared" si="18"/>
        <v>18</v>
      </c>
      <c r="L43" s="12">
        <f>SUM(M43:Q43)</f>
        <v>4</v>
      </c>
      <c r="M43" s="12">
        <f t="shared" si="18"/>
        <v>4</v>
      </c>
      <c r="N43" s="12">
        <f t="shared" si="18"/>
        <v>0</v>
      </c>
      <c r="O43" s="12">
        <f t="shared" si="18"/>
        <v>0</v>
      </c>
      <c r="P43" s="12">
        <f t="shared" si="18"/>
        <v>0</v>
      </c>
      <c r="Q43" s="12">
        <f t="shared" si="18"/>
        <v>0</v>
      </c>
      <c r="R43" s="12">
        <f>SUM(S43:W43)</f>
        <v>3</v>
      </c>
      <c r="S43" s="12">
        <f t="shared" si="18"/>
        <v>3</v>
      </c>
      <c r="T43" s="12">
        <f t="shared" si="18"/>
        <v>0</v>
      </c>
      <c r="U43" s="12">
        <f t="shared" si="18"/>
        <v>0</v>
      </c>
      <c r="V43" s="12">
        <f t="shared" si="18"/>
        <v>0</v>
      </c>
      <c r="W43" s="13">
        <f t="shared" si="18"/>
        <v>0</v>
      </c>
    </row>
    <row r="44" spans="1:23" ht="20.25" customHeight="1">
      <c r="A44" s="24" t="s">
        <v>4</v>
      </c>
      <c r="B44" s="32" t="s">
        <v>68</v>
      </c>
      <c r="C44" s="32"/>
      <c r="D44" s="12">
        <f t="shared" si="8"/>
        <v>358</v>
      </c>
      <c r="E44" s="1">
        <v>297</v>
      </c>
      <c r="F44" s="1"/>
      <c r="G44" s="1">
        <v>1</v>
      </c>
      <c r="H44" s="1"/>
      <c r="I44" s="1">
        <v>4</v>
      </c>
      <c r="J44" s="1">
        <v>51</v>
      </c>
      <c r="K44" s="1">
        <v>5</v>
      </c>
      <c r="L44" s="12">
        <f aca="true" t="shared" si="19" ref="L44:L49">SUM(M44:Q44)</f>
        <v>0</v>
      </c>
      <c r="M44" s="1"/>
      <c r="N44" s="1"/>
      <c r="O44" s="1"/>
      <c r="P44" s="1"/>
      <c r="Q44" s="1"/>
      <c r="R44" s="12">
        <f aca="true" t="shared" si="20" ref="R44:R49">SUM(S44:W44)</f>
        <v>0</v>
      </c>
      <c r="S44" s="1"/>
      <c r="T44" s="1"/>
      <c r="U44" s="1"/>
      <c r="V44" s="1"/>
      <c r="W44" s="2"/>
    </row>
    <row r="45" spans="1:23" ht="20.25" customHeight="1">
      <c r="A45" s="24"/>
      <c r="B45" s="32" t="s">
        <v>69</v>
      </c>
      <c r="C45" s="15" t="s">
        <v>70</v>
      </c>
      <c r="D45" s="12">
        <f t="shared" si="8"/>
        <v>90</v>
      </c>
      <c r="E45" s="1">
        <v>72</v>
      </c>
      <c r="F45" s="1"/>
      <c r="G45" s="1"/>
      <c r="H45" s="1"/>
      <c r="I45" s="1">
        <v>5</v>
      </c>
      <c r="J45" s="1">
        <v>11</v>
      </c>
      <c r="K45" s="1">
        <v>2</v>
      </c>
      <c r="L45" s="12">
        <f t="shared" si="19"/>
        <v>1</v>
      </c>
      <c r="M45" s="1">
        <v>1</v>
      </c>
      <c r="N45" s="1"/>
      <c r="O45" s="1"/>
      <c r="P45" s="1"/>
      <c r="Q45" s="1"/>
      <c r="R45" s="12">
        <f t="shared" si="20"/>
        <v>1</v>
      </c>
      <c r="S45" s="1">
        <v>1</v>
      </c>
      <c r="T45" s="1"/>
      <c r="U45" s="1"/>
      <c r="V45" s="1"/>
      <c r="W45" s="2"/>
    </row>
    <row r="46" spans="1:23" ht="20.25" customHeight="1">
      <c r="A46" s="24"/>
      <c r="B46" s="32"/>
      <c r="C46" s="15" t="s">
        <v>71</v>
      </c>
      <c r="D46" s="12">
        <f t="shared" si="8"/>
        <v>30</v>
      </c>
      <c r="E46" s="1">
        <v>22</v>
      </c>
      <c r="F46" s="1"/>
      <c r="G46" s="1"/>
      <c r="H46" s="1"/>
      <c r="I46" s="1"/>
      <c r="J46" s="1">
        <v>8</v>
      </c>
      <c r="K46" s="1"/>
      <c r="L46" s="12">
        <f t="shared" si="19"/>
        <v>0</v>
      </c>
      <c r="M46" s="1"/>
      <c r="N46" s="1"/>
      <c r="O46" s="1"/>
      <c r="P46" s="1"/>
      <c r="Q46" s="1"/>
      <c r="R46" s="12">
        <f t="shared" si="20"/>
        <v>0</v>
      </c>
      <c r="S46" s="1"/>
      <c r="T46" s="1"/>
      <c r="U46" s="1"/>
      <c r="V46" s="1"/>
      <c r="W46" s="2"/>
    </row>
    <row r="47" spans="1:23" ht="20.25" customHeight="1">
      <c r="A47" s="24"/>
      <c r="B47" s="32" t="s">
        <v>72</v>
      </c>
      <c r="C47" s="15" t="s">
        <v>73</v>
      </c>
      <c r="D47" s="12">
        <f t="shared" si="8"/>
        <v>117</v>
      </c>
      <c r="E47" s="1">
        <v>103</v>
      </c>
      <c r="F47" s="1"/>
      <c r="G47" s="1">
        <v>1</v>
      </c>
      <c r="H47" s="1"/>
      <c r="I47" s="1"/>
      <c r="J47" s="1">
        <v>13</v>
      </c>
      <c r="K47" s="1"/>
      <c r="L47" s="12">
        <f t="shared" si="19"/>
        <v>0</v>
      </c>
      <c r="M47" s="1"/>
      <c r="N47" s="1"/>
      <c r="O47" s="1"/>
      <c r="P47" s="1"/>
      <c r="Q47" s="1"/>
      <c r="R47" s="12">
        <f t="shared" si="20"/>
        <v>0</v>
      </c>
      <c r="S47" s="1"/>
      <c r="T47" s="1"/>
      <c r="U47" s="1"/>
      <c r="V47" s="1"/>
      <c r="W47" s="2"/>
    </row>
    <row r="48" spans="1:23" ht="20.25" customHeight="1">
      <c r="A48" s="24"/>
      <c r="B48" s="32"/>
      <c r="C48" s="15" t="s">
        <v>74</v>
      </c>
      <c r="D48" s="12">
        <f t="shared" si="8"/>
        <v>72</v>
      </c>
      <c r="E48" s="1">
        <v>64</v>
      </c>
      <c r="F48" s="1"/>
      <c r="G48" s="1"/>
      <c r="H48" s="1"/>
      <c r="I48" s="1"/>
      <c r="J48" s="1">
        <v>8</v>
      </c>
      <c r="K48" s="1"/>
      <c r="L48" s="12">
        <f t="shared" si="19"/>
        <v>1</v>
      </c>
      <c r="M48" s="1">
        <v>1</v>
      </c>
      <c r="N48" s="1"/>
      <c r="O48" s="1"/>
      <c r="P48" s="1"/>
      <c r="Q48" s="1"/>
      <c r="R48" s="12">
        <f t="shared" si="20"/>
        <v>0</v>
      </c>
      <c r="S48" s="1"/>
      <c r="T48" s="1"/>
      <c r="U48" s="1"/>
      <c r="V48" s="1"/>
      <c r="W48" s="2"/>
    </row>
    <row r="49" spans="1:23" ht="20.25" customHeight="1" thickBot="1">
      <c r="A49" s="25"/>
      <c r="B49" s="33" t="s">
        <v>75</v>
      </c>
      <c r="C49" s="33"/>
      <c r="D49" s="10">
        <f>E49+F49+G49+H49+I49+J49+K49</f>
        <v>667</v>
      </c>
      <c r="E49" s="10">
        <f aca="true" t="shared" si="21" ref="E49:W49">E44+E45+E46+E47+E48</f>
        <v>558</v>
      </c>
      <c r="F49" s="10">
        <f t="shared" si="21"/>
        <v>0</v>
      </c>
      <c r="G49" s="10">
        <f t="shared" si="21"/>
        <v>2</v>
      </c>
      <c r="H49" s="10">
        <f t="shared" si="21"/>
        <v>0</v>
      </c>
      <c r="I49" s="10">
        <f t="shared" si="21"/>
        <v>9</v>
      </c>
      <c r="J49" s="10">
        <f>SUM(J44:J48)</f>
        <v>91</v>
      </c>
      <c r="K49" s="10">
        <f t="shared" si="21"/>
        <v>7</v>
      </c>
      <c r="L49" s="10">
        <f t="shared" si="19"/>
        <v>2</v>
      </c>
      <c r="M49" s="10">
        <f t="shared" si="21"/>
        <v>2</v>
      </c>
      <c r="N49" s="10">
        <f t="shared" si="21"/>
        <v>0</v>
      </c>
      <c r="O49" s="10">
        <f t="shared" si="21"/>
        <v>0</v>
      </c>
      <c r="P49" s="10">
        <f t="shared" si="21"/>
        <v>0</v>
      </c>
      <c r="Q49" s="10">
        <f t="shared" si="21"/>
        <v>0</v>
      </c>
      <c r="R49" s="10">
        <f t="shared" si="20"/>
        <v>1</v>
      </c>
      <c r="S49" s="10">
        <f t="shared" si="21"/>
        <v>1</v>
      </c>
      <c r="T49" s="10">
        <f t="shared" si="21"/>
        <v>0</v>
      </c>
      <c r="U49" s="10">
        <f t="shared" si="21"/>
        <v>0</v>
      </c>
      <c r="V49" s="10">
        <f t="shared" si="21"/>
        <v>0</v>
      </c>
      <c r="W49" s="11">
        <f t="shared" si="21"/>
        <v>0</v>
      </c>
    </row>
    <row r="50" ht="15" customHeight="1"/>
    <row r="52" ht="13.5">
      <c r="L52" s="4"/>
    </row>
  </sheetData>
  <mergeCells count="36">
    <mergeCell ref="A14:A21"/>
    <mergeCell ref="B14:C14"/>
    <mergeCell ref="A22:A25"/>
    <mergeCell ref="A26:A39"/>
    <mergeCell ref="B30:B32"/>
    <mergeCell ref="B33:B38"/>
    <mergeCell ref="B45:B46"/>
    <mergeCell ref="B47:B48"/>
    <mergeCell ref="A5:C5"/>
    <mergeCell ref="B27:C27"/>
    <mergeCell ref="B28:B29"/>
    <mergeCell ref="B43:C43"/>
    <mergeCell ref="B39:C39"/>
    <mergeCell ref="B15:B20"/>
    <mergeCell ref="B41:B42"/>
    <mergeCell ref="B26:C26"/>
    <mergeCell ref="B40:C40"/>
    <mergeCell ref="B44:C44"/>
    <mergeCell ref="B21:C21"/>
    <mergeCell ref="B25:C25"/>
    <mergeCell ref="B22:C22"/>
    <mergeCell ref="B23:C23"/>
    <mergeCell ref="A40:A43"/>
    <mergeCell ref="A44:A49"/>
    <mergeCell ref="A7:C7"/>
    <mergeCell ref="A3:C3"/>
    <mergeCell ref="A4:C4"/>
    <mergeCell ref="B8:C8"/>
    <mergeCell ref="A8:A13"/>
    <mergeCell ref="B10:B12"/>
    <mergeCell ref="B49:C49"/>
    <mergeCell ref="B13:C13"/>
    <mergeCell ref="L3:Q3"/>
    <mergeCell ref="R3:W3"/>
    <mergeCell ref="A6:C6"/>
    <mergeCell ref="D3:K3"/>
  </mergeCells>
  <printOptions/>
  <pageMargins left="0.984251968503937" right="0.5905511811023623" top="0.5" bottom="0.3" header="0.41" footer="0.24"/>
  <pageSetup horizontalDpi="600" verticalDpi="600" orientation="portrait" paperSize="9" scale="8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FM-USER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FMV-USER</dc:creator>
  <cp:keywords/>
  <dc:description/>
  <cp:lastModifiedBy>FUKUI</cp:lastModifiedBy>
  <cp:lastPrinted>2006-02-28T05:01:22Z</cp:lastPrinted>
  <dcterms:created xsi:type="dcterms:W3CDTF">2000-06-01T05:02:46Z</dcterms:created>
  <dcterms:modified xsi:type="dcterms:W3CDTF">2006-02-28T05:03:16Z</dcterms:modified>
  <cp:category/>
  <cp:version/>
  <cp:contentType/>
  <cp:contentStatus/>
</cp:coreProperties>
</file>