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９表" sheetId="1" r:id="rId1"/>
  </sheets>
  <definedNames>
    <definedName name="_xlnm.Print_Area" localSheetId="0">'第９表'!$A$1:$AA$47</definedName>
  </definedNames>
  <calcPr fullCalcOnLoad="1"/>
</workbook>
</file>

<file path=xl/sharedStrings.xml><?xml version="1.0" encoding="utf-8"?>
<sst xmlns="http://schemas.openxmlformats.org/spreadsheetml/2006/main" count="93" uniqueCount="71">
  <si>
    <t>保健所
市町村</t>
  </si>
  <si>
    <t>県総数</t>
  </si>
  <si>
    <t>市部計</t>
  </si>
  <si>
    <t>郡部計</t>
  </si>
  <si>
    <t>福井</t>
  </si>
  <si>
    <t>福井市</t>
  </si>
  <si>
    <t>足羽郡</t>
  </si>
  <si>
    <t>美山町</t>
  </si>
  <si>
    <t>吉田郡</t>
  </si>
  <si>
    <t>松岡町</t>
  </si>
  <si>
    <t>永平寺町</t>
  </si>
  <si>
    <t>上志比村</t>
  </si>
  <si>
    <t>福井保健所管内計</t>
  </si>
  <si>
    <t>坂井</t>
  </si>
  <si>
    <t>坂井郡</t>
  </si>
  <si>
    <t>三国町</t>
  </si>
  <si>
    <t>丸岡町</t>
  </si>
  <si>
    <t>春江町</t>
  </si>
  <si>
    <t>坂井町</t>
  </si>
  <si>
    <t>坂井保健所管内計</t>
  </si>
  <si>
    <t>奥越</t>
  </si>
  <si>
    <t>大野市</t>
  </si>
  <si>
    <t>勝山市</t>
  </si>
  <si>
    <t>大野郡</t>
  </si>
  <si>
    <t>和泉村</t>
  </si>
  <si>
    <t>奥越保健所管内計</t>
  </si>
  <si>
    <t>丹南</t>
  </si>
  <si>
    <t>武生市</t>
  </si>
  <si>
    <t>鯖江市</t>
  </si>
  <si>
    <t>今立郡</t>
  </si>
  <si>
    <t>今立町</t>
  </si>
  <si>
    <t>池田町</t>
  </si>
  <si>
    <t>南条郡</t>
  </si>
  <si>
    <t>丹生郡</t>
  </si>
  <si>
    <t>朝日町</t>
  </si>
  <si>
    <t>宮崎村</t>
  </si>
  <si>
    <t>越前町</t>
  </si>
  <si>
    <t>越廼村</t>
  </si>
  <si>
    <t>織田町</t>
  </si>
  <si>
    <t>清水町</t>
  </si>
  <si>
    <t>丹南保健所管内計</t>
  </si>
  <si>
    <t>二州</t>
  </si>
  <si>
    <t>敦賀市</t>
  </si>
  <si>
    <t>三方郡</t>
  </si>
  <si>
    <t>三方町</t>
  </si>
  <si>
    <t>美浜町</t>
  </si>
  <si>
    <t>二州保健所管内計</t>
  </si>
  <si>
    <t>若狭</t>
  </si>
  <si>
    <t>小浜市</t>
  </si>
  <si>
    <t>遠敷郡</t>
  </si>
  <si>
    <t>上中町</t>
  </si>
  <si>
    <t>名田庄村</t>
  </si>
  <si>
    <t>大飯郡</t>
  </si>
  <si>
    <t>高浜町</t>
  </si>
  <si>
    <t>大飯町</t>
  </si>
  <si>
    <t>若狭保健所管内計</t>
  </si>
  <si>
    <t>総数</t>
  </si>
  <si>
    <t>医師</t>
  </si>
  <si>
    <t>助産師</t>
  </si>
  <si>
    <t>その他</t>
  </si>
  <si>
    <t>病院</t>
  </si>
  <si>
    <t>診療所</t>
  </si>
  <si>
    <t>助産所</t>
  </si>
  <si>
    <t>自宅</t>
  </si>
  <si>
    <t>　第９表　出生数</t>
  </si>
  <si>
    <t>施設・立会者・保健所・市町村別</t>
  </si>
  <si>
    <t>あわら市</t>
  </si>
  <si>
    <t>越前市</t>
  </si>
  <si>
    <t>南越前町</t>
  </si>
  <si>
    <t>三方上中郡</t>
  </si>
  <si>
    <t>若狭町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</si>
</sst>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38" fontId="3" fillId="0" borderId="1" xfId="16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 wrapText="1"/>
    </xf>
    <xf numFmtId="38" fontId="2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horizontal="right" vertical="center"/>
    </xf>
    <xf numFmtId="38" fontId="3" fillId="0" borderId="2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right" vertical="center" wrapText="1"/>
    </xf>
    <xf numFmtId="38" fontId="3" fillId="2" borderId="1" xfId="16" applyFont="1" applyFill="1" applyBorder="1" applyAlignment="1">
      <alignment vertical="center"/>
    </xf>
    <xf numFmtId="38" fontId="3" fillId="2" borderId="1" xfId="16" applyFont="1" applyFill="1" applyBorder="1" applyAlignment="1">
      <alignment horizontal="right" vertical="center" wrapText="1"/>
    </xf>
    <xf numFmtId="38" fontId="3" fillId="2" borderId="2" xfId="16" applyFont="1" applyFill="1" applyBorder="1" applyAlignment="1">
      <alignment vertical="center"/>
    </xf>
    <xf numFmtId="38" fontId="3" fillId="2" borderId="1" xfId="16" applyFont="1" applyFill="1" applyBorder="1" applyAlignment="1">
      <alignment horizontal="center" vertical="center"/>
    </xf>
    <xf numFmtId="38" fontId="3" fillId="2" borderId="3" xfId="16" applyFont="1" applyFill="1" applyBorder="1" applyAlignment="1">
      <alignment vertical="center"/>
    </xf>
    <xf numFmtId="38" fontId="3" fillId="2" borderId="3" xfId="16" applyFont="1" applyFill="1" applyBorder="1" applyAlignment="1">
      <alignment horizontal="right" vertical="center" wrapText="1"/>
    </xf>
    <xf numFmtId="38" fontId="3" fillId="3" borderId="1" xfId="16" applyFont="1" applyFill="1" applyBorder="1" applyAlignment="1">
      <alignment vertical="center"/>
    </xf>
    <xf numFmtId="38" fontId="3" fillId="3" borderId="2" xfId="16" applyFont="1" applyFill="1" applyBorder="1" applyAlignment="1">
      <alignment vertical="center"/>
    </xf>
    <xf numFmtId="38" fontId="3" fillId="2" borderId="4" xfId="16" applyFont="1" applyFill="1" applyBorder="1" applyAlignment="1">
      <alignment vertical="center"/>
    </xf>
    <xf numFmtId="38" fontId="3" fillId="0" borderId="5" xfId="16" applyFont="1" applyBorder="1" applyAlignment="1">
      <alignment horizontal="center" vertical="center" wrapText="1"/>
    </xf>
    <xf numFmtId="38" fontId="3" fillId="0" borderId="6" xfId="16" applyFont="1" applyBorder="1" applyAlignment="1">
      <alignment horizontal="center" vertical="center" wrapText="1"/>
    </xf>
    <xf numFmtId="38" fontId="3" fillId="0" borderId="7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 wrapText="1"/>
    </xf>
    <xf numFmtId="38" fontId="3" fillId="2" borderId="7" xfId="16" applyFont="1" applyFill="1" applyBorder="1" applyAlignment="1">
      <alignment horizontal="center" vertical="center" wrapText="1"/>
    </xf>
    <xf numFmtId="38" fontId="3" fillId="2" borderId="1" xfId="16" applyFont="1" applyFill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2" borderId="1" xfId="16" applyFont="1" applyFill="1" applyBorder="1" applyAlignment="1">
      <alignment horizontal="center" vertical="center"/>
    </xf>
    <xf numFmtId="38" fontId="3" fillId="0" borderId="8" xfId="16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8" fontId="3" fillId="3" borderId="11" xfId="16" applyFont="1" applyFill="1" applyBorder="1" applyAlignment="1">
      <alignment horizontal="center" vertical="center"/>
    </xf>
    <xf numFmtId="38" fontId="3" fillId="3" borderId="12" xfId="16" applyFont="1" applyFill="1" applyBorder="1" applyAlignment="1">
      <alignment horizontal="center" vertical="center"/>
    </xf>
    <xf numFmtId="38" fontId="3" fillId="0" borderId="13" xfId="16" applyFont="1" applyBorder="1" applyAlignment="1">
      <alignment horizontal="center" vertical="center" wrapText="1"/>
    </xf>
    <xf numFmtId="38" fontId="3" fillId="2" borderId="3" xfId="16" applyFont="1" applyFill="1" applyBorder="1" applyAlignment="1">
      <alignment horizontal="center" vertical="center"/>
    </xf>
    <xf numFmtId="38" fontId="3" fillId="0" borderId="6" xfId="16" applyFont="1" applyBorder="1" applyAlignment="1">
      <alignment horizontal="center" vertical="center"/>
    </xf>
    <xf numFmtId="38" fontId="3" fillId="0" borderId="14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view="pageBreakPreview" zoomScale="75" zoomScaleSheetLayoutView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10" sqref="R10"/>
    </sheetView>
  </sheetViews>
  <sheetFormatPr defaultColWidth="9.00390625" defaultRowHeight="13.5"/>
  <cols>
    <col min="1" max="1" width="3.625" style="4" customWidth="1"/>
    <col min="2" max="2" width="10.25390625" style="4" customWidth="1"/>
    <col min="3" max="3" width="8.625" style="4" customWidth="1"/>
    <col min="4" max="4" width="6.625" style="4" customWidth="1"/>
    <col min="5" max="7" width="6.625" style="8" customWidth="1"/>
    <col min="8" max="27" width="6.625" style="4" customWidth="1"/>
    <col min="28" max="16384" width="9.00390625" style="4" customWidth="1"/>
  </cols>
  <sheetData>
    <row r="1" ht="18.75" customHeight="1">
      <c r="A1" s="3" t="s">
        <v>64</v>
      </c>
    </row>
    <row r="2" ht="18.75" customHeight="1" thickBot="1">
      <c r="AA2" s="8" t="s">
        <v>65</v>
      </c>
    </row>
    <row r="3" spans="1:27" ht="18.75" customHeight="1">
      <c r="A3" s="20" t="s">
        <v>0</v>
      </c>
      <c r="B3" s="21"/>
      <c r="C3" s="21"/>
      <c r="D3" s="35" t="s">
        <v>56</v>
      </c>
      <c r="E3" s="35"/>
      <c r="F3" s="35"/>
      <c r="G3" s="35"/>
      <c r="H3" s="35" t="s">
        <v>60</v>
      </c>
      <c r="I3" s="35"/>
      <c r="J3" s="35"/>
      <c r="K3" s="35"/>
      <c r="L3" s="35" t="s">
        <v>61</v>
      </c>
      <c r="M3" s="35"/>
      <c r="N3" s="35"/>
      <c r="O3" s="35"/>
      <c r="P3" s="35" t="s">
        <v>62</v>
      </c>
      <c r="Q3" s="35"/>
      <c r="R3" s="35"/>
      <c r="S3" s="35"/>
      <c r="T3" s="35" t="s">
        <v>63</v>
      </c>
      <c r="U3" s="35"/>
      <c r="V3" s="35"/>
      <c r="W3" s="35"/>
      <c r="X3" s="35" t="s">
        <v>59</v>
      </c>
      <c r="Y3" s="35"/>
      <c r="Z3" s="35"/>
      <c r="AA3" s="36"/>
    </row>
    <row r="4" spans="1:27" s="7" customFormat="1" ht="18.75" customHeight="1">
      <c r="A4" s="22"/>
      <c r="B4" s="23"/>
      <c r="C4" s="23"/>
      <c r="D4" s="14" t="s">
        <v>56</v>
      </c>
      <c r="E4" s="2" t="s">
        <v>57</v>
      </c>
      <c r="F4" s="2" t="s">
        <v>58</v>
      </c>
      <c r="G4" s="2" t="s">
        <v>59</v>
      </c>
      <c r="H4" s="14" t="s">
        <v>56</v>
      </c>
      <c r="I4" s="2" t="s">
        <v>57</v>
      </c>
      <c r="J4" s="2" t="s">
        <v>58</v>
      </c>
      <c r="K4" s="2" t="s">
        <v>59</v>
      </c>
      <c r="L4" s="14" t="s">
        <v>56</v>
      </c>
      <c r="M4" s="2" t="s">
        <v>57</v>
      </c>
      <c r="N4" s="2" t="s">
        <v>58</v>
      </c>
      <c r="O4" s="2" t="s">
        <v>59</v>
      </c>
      <c r="P4" s="14" t="s">
        <v>56</v>
      </c>
      <c r="Q4" s="2" t="s">
        <v>57</v>
      </c>
      <c r="R4" s="2" t="s">
        <v>58</v>
      </c>
      <c r="S4" s="2" t="s">
        <v>59</v>
      </c>
      <c r="T4" s="14" t="s">
        <v>56</v>
      </c>
      <c r="U4" s="2" t="s">
        <v>57</v>
      </c>
      <c r="V4" s="2" t="s">
        <v>58</v>
      </c>
      <c r="W4" s="2" t="s">
        <v>59</v>
      </c>
      <c r="X4" s="14" t="s">
        <v>56</v>
      </c>
      <c r="Y4" s="2" t="s">
        <v>57</v>
      </c>
      <c r="Z4" s="2" t="s">
        <v>58</v>
      </c>
      <c r="AA4" s="9" t="s">
        <v>59</v>
      </c>
    </row>
    <row r="5" spans="1:27" ht="18.75" customHeight="1">
      <c r="A5" s="24" t="s">
        <v>1</v>
      </c>
      <c r="B5" s="25"/>
      <c r="C5" s="25"/>
      <c r="D5" s="11">
        <f>SUM(E5:G5)</f>
        <v>7148</v>
      </c>
      <c r="E5" s="11">
        <f aca="true" t="shared" si="0" ref="E5:AA5">+E13+E19+E23+E36+E41+E47</f>
        <v>7019</v>
      </c>
      <c r="F5" s="11">
        <f t="shared" si="0"/>
        <v>128</v>
      </c>
      <c r="G5" s="11">
        <f t="shared" si="0"/>
        <v>1</v>
      </c>
      <c r="H5" s="11">
        <f t="shared" si="0"/>
        <v>3369</v>
      </c>
      <c r="I5" s="11">
        <f t="shared" si="0"/>
        <v>3324</v>
      </c>
      <c r="J5" s="11">
        <f t="shared" si="0"/>
        <v>45</v>
      </c>
      <c r="K5" s="11">
        <f t="shared" si="0"/>
        <v>0</v>
      </c>
      <c r="L5" s="11">
        <f t="shared" si="0"/>
        <v>3666</v>
      </c>
      <c r="M5" s="11">
        <f t="shared" si="0"/>
        <v>3663</v>
      </c>
      <c r="N5" s="11">
        <f t="shared" si="0"/>
        <v>3</v>
      </c>
      <c r="O5" s="11">
        <f t="shared" si="0"/>
        <v>0</v>
      </c>
      <c r="P5" s="11">
        <f t="shared" si="0"/>
        <v>109</v>
      </c>
      <c r="Q5" s="11">
        <f t="shared" si="0"/>
        <v>30</v>
      </c>
      <c r="R5" s="11">
        <f t="shared" si="0"/>
        <v>79</v>
      </c>
      <c r="S5" s="11">
        <f t="shared" si="0"/>
        <v>0</v>
      </c>
      <c r="T5" s="11">
        <f t="shared" si="0"/>
        <v>4</v>
      </c>
      <c r="U5" s="11">
        <f t="shared" si="0"/>
        <v>2</v>
      </c>
      <c r="V5" s="11">
        <f t="shared" si="0"/>
        <v>1</v>
      </c>
      <c r="W5" s="11">
        <f t="shared" si="0"/>
        <v>1</v>
      </c>
      <c r="X5" s="11">
        <f t="shared" si="0"/>
        <v>0</v>
      </c>
      <c r="Y5" s="11">
        <f t="shared" si="0"/>
        <v>0</v>
      </c>
      <c r="Z5" s="11">
        <f t="shared" si="0"/>
        <v>0</v>
      </c>
      <c r="AA5" s="13">
        <f t="shared" si="0"/>
        <v>0</v>
      </c>
    </row>
    <row r="6" spans="1:27" ht="18.75" customHeight="1">
      <c r="A6" s="24" t="s">
        <v>2</v>
      </c>
      <c r="B6" s="25"/>
      <c r="C6" s="25"/>
      <c r="D6" s="11">
        <f>SUM(E6:G6)</f>
        <v>5295</v>
      </c>
      <c r="E6" s="11">
        <f aca="true" t="shared" si="1" ref="E6:AA6">E8+E14+E20+E21+E24+E25+E26+E37+E42</f>
        <v>5222</v>
      </c>
      <c r="F6" s="11">
        <f t="shared" si="1"/>
        <v>72</v>
      </c>
      <c r="G6" s="11">
        <f t="shared" si="1"/>
        <v>1</v>
      </c>
      <c r="H6" s="11">
        <f t="shared" si="1"/>
        <v>2498</v>
      </c>
      <c r="I6" s="11">
        <f t="shared" si="1"/>
        <v>2490</v>
      </c>
      <c r="J6" s="11">
        <f t="shared" si="1"/>
        <v>8</v>
      </c>
      <c r="K6" s="11">
        <f t="shared" si="1"/>
        <v>0</v>
      </c>
      <c r="L6" s="11">
        <f t="shared" si="1"/>
        <v>2710</v>
      </c>
      <c r="M6" s="11">
        <f t="shared" si="1"/>
        <v>2709</v>
      </c>
      <c r="N6" s="11">
        <f t="shared" si="1"/>
        <v>1</v>
      </c>
      <c r="O6" s="11">
        <f t="shared" si="1"/>
        <v>0</v>
      </c>
      <c r="P6" s="11">
        <f t="shared" si="1"/>
        <v>84</v>
      </c>
      <c r="Q6" s="11">
        <f t="shared" si="1"/>
        <v>22</v>
      </c>
      <c r="R6" s="11">
        <f t="shared" si="1"/>
        <v>62</v>
      </c>
      <c r="S6" s="11">
        <f t="shared" si="1"/>
        <v>0</v>
      </c>
      <c r="T6" s="11">
        <f t="shared" si="1"/>
        <v>3</v>
      </c>
      <c r="U6" s="11">
        <f t="shared" si="1"/>
        <v>1</v>
      </c>
      <c r="V6" s="11">
        <f t="shared" si="1"/>
        <v>1</v>
      </c>
      <c r="W6" s="11">
        <f t="shared" si="1"/>
        <v>1</v>
      </c>
      <c r="X6" s="11">
        <f t="shared" si="1"/>
        <v>0</v>
      </c>
      <c r="Y6" s="11">
        <f t="shared" si="1"/>
        <v>0</v>
      </c>
      <c r="Z6" s="11">
        <f t="shared" si="1"/>
        <v>0</v>
      </c>
      <c r="AA6" s="13">
        <f t="shared" si="1"/>
        <v>0</v>
      </c>
    </row>
    <row r="7" spans="1:27" ht="18.75" customHeight="1">
      <c r="A7" s="24" t="s">
        <v>3</v>
      </c>
      <c r="B7" s="25"/>
      <c r="C7" s="25"/>
      <c r="D7" s="11">
        <f>SUM(E7:G7)</f>
        <v>1853</v>
      </c>
      <c r="E7" s="11">
        <f aca="true" t="shared" si="2" ref="E7:AA7">+E5-E6</f>
        <v>1797</v>
      </c>
      <c r="F7" s="11">
        <f t="shared" si="2"/>
        <v>56</v>
      </c>
      <c r="G7" s="11">
        <f t="shared" si="2"/>
        <v>0</v>
      </c>
      <c r="H7" s="11">
        <f t="shared" si="2"/>
        <v>871</v>
      </c>
      <c r="I7" s="11">
        <f t="shared" si="2"/>
        <v>834</v>
      </c>
      <c r="J7" s="11">
        <f t="shared" si="2"/>
        <v>37</v>
      </c>
      <c r="K7" s="11">
        <f t="shared" si="2"/>
        <v>0</v>
      </c>
      <c r="L7" s="11">
        <f t="shared" si="2"/>
        <v>956</v>
      </c>
      <c r="M7" s="11">
        <f t="shared" si="2"/>
        <v>954</v>
      </c>
      <c r="N7" s="11">
        <f t="shared" si="2"/>
        <v>2</v>
      </c>
      <c r="O7" s="11">
        <f t="shared" si="2"/>
        <v>0</v>
      </c>
      <c r="P7" s="11">
        <f t="shared" si="2"/>
        <v>25</v>
      </c>
      <c r="Q7" s="11">
        <f t="shared" si="2"/>
        <v>8</v>
      </c>
      <c r="R7" s="11">
        <f t="shared" si="2"/>
        <v>17</v>
      </c>
      <c r="S7" s="11">
        <f t="shared" si="2"/>
        <v>0</v>
      </c>
      <c r="T7" s="11">
        <f t="shared" si="2"/>
        <v>1</v>
      </c>
      <c r="U7" s="11">
        <f t="shared" si="2"/>
        <v>1</v>
      </c>
      <c r="V7" s="11">
        <f t="shared" si="2"/>
        <v>0</v>
      </c>
      <c r="W7" s="11">
        <f t="shared" si="2"/>
        <v>0</v>
      </c>
      <c r="X7" s="11">
        <f t="shared" si="2"/>
        <v>0</v>
      </c>
      <c r="Y7" s="11">
        <f t="shared" si="2"/>
        <v>0</v>
      </c>
      <c r="Z7" s="11">
        <f t="shared" si="2"/>
        <v>0</v>
      </c>
      <c r="AA7" s="13">
        <f t="shared" si="2"/>
        <v>0</v>
      </c>
    </row>
    <row r="8" spans="1:27" ht="18.75" customHeight="1">
      <c r="A8" s="22" t="s">
        <v>4</v>
      </c>
      <c r="B8" s="26" t="s">
        <v>5</v>
      </c>
      <c r="C8" s="26"/>
      <c r="D8" s="11">
        <f>SUM(E8:G8)</f>
        <v>2380</v>
      </c>
      <c r="E8" s="10">
        <f>I8+M8+Q8+U8+Y8</f>
        <v>2376</v>
      </c>
      <c r="F8" s="10">
        <f>J8+N8+R8+V8+Z8</f>
        <v>3</v>
      </c>
      <c r="G8" s="10">
        <f>K8+O8+S8+W8+AA8</f>
        <v>1</v>
      </c>
      <c r="H8" s="11">
        <f>SUM(I8:K8)</f>
        <v>1060</v>
      </c>
      <c r="I8" s="5">
        <v>1059</v>
      </c>
      <c r="J8" s="5">
        <v>1</v>
      </c>
      <c r="K8" s="5"/>
      <c r="L8" s="11">
        <f aca="true" t="shared" si="3" ref="L8:L46">SUM(M8:O8)</f>
        <v>1312</v>
      </c>
      <c r="M8" s="5">
        <v>1312</v>
      </c>
      <c r="N8" s="5"/>
      <c r="O8" s="5"/>
      <c r="P8" s="11">
        <f>SUM(Q8:S8)</f>
        <v>6</v>
      </c>
      <c r="Q8" s="5">
        <v>4</v>
      </c>
      <c r="R8" s="5">
        <v>2</v>
      </c>
      <c r="S8" s="5"/>
      <c r="T8" s="11">
        <f>SUM(U8:W8)</f>
        <v>2</v>
      </c>
      <c r="U8" s="5">
        <v>1</v>
      </c>
      <c r="V8" s="5"/>
      <c r="W8" s="5">
        <v>1</v>
      </c>
      <c r="X8" s="11"/>
      <c r="Y8" s="5"/>
      <c r="Z8" s="5"/>
      <c r="AA8" s="6"/>
    </row>
    <row r="9" spans="1:27" ht="18.75" customHeight="1">
      <c r="A9" s="22"/>
      <c r="B9" s="1" t="s">
        <v>6</v>
      </c>
      <c r="C9" s="1" t="s">
        <v>7</v>
      </c>
      <c r="D9" s="11">
        <f aca="true" t="shared" si="4" ref="D9:D47">SUM(E9:G9)</f>
        <v>15</v>
      </c>
      <c r="E9" s="10">
        <f aca="true" t="shared" si="5" ref="E9:G47">I9+M9+Q9+U9+Y9</f>
        <v>15</v>
      </c>
      <c r="F9" s="10">
        <f aca="true" t="shared" si="6" ref="F9:G19">J9+N9+R9+V9+Z9</f>
        <v>0</v>
      </c>
      <c r="G9" s="10">
        <f t="shared" si="6"/>
        <v>0</v>
      </c>
      <c r="H9" s="11">
        <f>SUM(I9:K9)</f>
        <v>8</v>
      </c>
      <c r="I9" s="5">
        <v>8</v>
      </c>
      <c r="J9" s="5"/>
      <c r="K9" s="5"/>
      <c r="L9" s="11">
        <f t="shared" si="3"/>
        <v>7</v>
      </c>
      <c r="M9" s="5">
        <v>7</v>
      </c>
      <c r="N9" s="5"/>
      <c r="O9" s="5"/>
      <c r="P9" s="11"/>
      <c r="Q9" s="5"/>
      <c r="R9" s="5"/>
      <c r="S9" s="5"/>
      <c r="T9" s="11"/>
      <c r="U9" s="5"/>
      <c r="V9" s="5"/>
      <c r="W9" s="5"/>
      <c r="X9" s="11"/>
      <c r="Y9" s="5"/>
      <c r="Z9" s="5"/>
      <c r="AA9" s="6"/>
    </row>
    <row r="10" spans="1:27" ht="18.75" customHeight="1">
      <c r="A10" s="22"/>
      <c r="B10" s="26" t="s">
        <v>8</v>
      </c>
      <c r="C10" s="1" t="s">
        <v>9</v>
      </c>
      <c r="D10" s="11">
        <f t="shared" si="4"/>
        <v>116</v>
      </c>
      <c r="E10" s="10">
        <f t="shared" si="5"/>
        <v>116</v>
      </c>
      <c r="F10" s="10">
        <f t="shared" si="6"/>
        <v>0</v>
      </c>
      <c r="G10" s="10">
        <f t="shared" si="6"/>
        <v>0</v>
      </c>
      <c r="H10" s="11">
        <f aca="true" t="shared" si="7" ref="H10:H46">SUM(I10:K10)</f>
        <v>75</v>
      </c>
      <c r="I10" s="5">
        <v>75</v>
      </c>
      <c r="J10" s="5"/>
      <c r="K10" s="5"/>
      <c r="L10" s="11">
        <f t="shared" si="3"/>
        <v>41</v>
      </c>
      <c r="M10" s="5">
        <v>41</v>
      </c>
      <c r="N10" s="5"/>
      <c r="O10" s="5"/>
      <c r="P10" s="11"/>
      <c r="Q10" s="5"/>
      <c r="R10" s="5"/>
      <c r="S10" s="5"/>
      <c r="T10" s="11"/>
      <c r="U10" s="5"/>
      <c r="V10" s="5"/>
      <c r="W10" s="5"/>
      <c r="X10" s="11"/>
      <c r="Y10" s="5"/>
      <c r="Z10" s="5"/>
      <c r="AA10" s="6"/>
    </row>
    <row r="11" spans="1:27" ht="18.75" customHeight="1">
      <c r="A11" s="22"/>
      <c r="B11" s="26"/>
      <c r="C11" s="1" t="s">
        <v>10</v>
      </c>
      <c r="D11" s="11">
        <f t="shared" si="4"/>
        <v>37</v>
      </c>
      <c r="E11" s="10">
        <f t="shared" si="5"/>
        <v>37</v>
      </c>
      <c r="F11" s="10">
        <f t="shared" si="6"/>
        <v>0</v>
      </c>
      <c r="G11" s="10">
        <f t="shared" si="6"/>
        <v>0</v>
      </c>
      <c r="H11" s="11">
        <f t="shared" si="7"/>
        <v>24</v>
      </c>
      <c r="I11" s="5">
        <v>24</v>
      </c>
      <c r="J11" s="5"/>
      <c r="K11" s="5"/>
      <c r="L11" s="11">
        <f t="shared" si="3"/>
        <v>13</v>
      </c>
      <c r="M11" s="5">
        <v>13</v>
      </c>
      <c r="N11" s="5"/>
      <c r="O11" s="5"/>
      <c r="P11" s="11"/>
      <c r="Q11" s="5"/>
      <c r="R11" s="5"/>
      <c r="S11" s="5"/>
      <c r="T11" s="11"/>
      <c r="U11" s="5"/>
      <c r="V11" s="5"/>
      <c r="W11" s="5"/>
      <c r="X11" s="11"/>
      <c r="Y11" s="5"/>
      <c r="Z11" s="5"/>
      <c r="AA11" s="6"/>
    </row>
    <row r="12" spans="1:27" ht="18.75" customHeight="1">
      <c r="A12" s="22"/>
      <c r="B12" s="26"/>
      <c r="C12" s="1" t="s">
        <v>11</v>
      </c>
      <c r="D12" s="11">
        <f t="shared" si="4"/>
        <v>19</v>
      </c>
      <c r="E12" s="10">
        <f t="shared" si="5"/>
        <v>17</v>
      </c>
      <c r="F12" s="10">
        <f t="shared" si="6"/>
        <v>2</v>
      </c>
      <c r="G12" s="10">
        <f t="shared" si="6"/>
        <v>0</v>
      </c>
      <c r="H12" s="11">
        <f t="shared" si="7"/>
        <v>15</v>
      </c>
      <c r="I12" s="5">
        <v>15</v>
      </c>
      <c r="J12" s="5"/>
      <c r="K12" s="5"/>
      <c r="L12" s="11">
        <f t="shared" si="3"/>
        <v>4</v>
      </c>
      <c r="M12" s="5">
        <v>2</v>
      </c>
      <c r="N12" s="5">
        <v>2</v>
      </c>
      <c r="O12" s="5"/>
      <c r="P12" s="11"/>
      <c r="Q12" s="5"/>
      <c r="R12" s="5"/>
      <c r="S12" s="5"/>
      <c r="T12" s="11"/>
      <c r="U12" s="5"/>
      <c r="V12" s="5"/>
      <c r="W12" s="5"/>
      <c r="X12" s="11"/>
      <c r="Y12" s="5"/>
      <c r="Z12" s="5"/>
      <c r="AA12" s="6"/>
    </row>
    <row r="13" spans="1:27" ht="18.75" customHeight="1">
      <c r="A13" s="22"/>
      <c r="B13" s="27" t="s">
        <v>12</v>
      </c>
      <c r="C13" s="27"/>
      <c r="D13" s="11">
        <f t="shared" si="4"/>
        <v>2567</v>
      </c>
      <c r="E13" s="12">
        <f t="shared" si="5"/>
        <v>2561</v>
      </c>
      <c r="F13" s="12">
        <f t="shared" si="6"/>
        <v>5</v>
      </c>
      <c r="G13" s="12">
        <f t="shared" si="6"/>
        <v>1</v>
      </c>
      <c r="H13" s="11">
        <f>SUM(H8:H12)</f>
        <v>1182</v>
      </c>
      <c r="I13" s="11">
        <f>SUM(I8:I12)</f>
        <v>1181</v>
      </c>
      <c r="J13" s="11">
        <f aca="true" t="shared" si="8" ref="J13:Z13">SUM(J8:J12)</f>
        <v>1</v>
      </c>
      <c r="K13" s="11"/>
      <c r="L13" s="11">
        <f t="shared" si="8"/>
        <v>1377</v>
      </c>
      <c r="M13" s="11">
        <f t="shared" si="8"/>
        <v>1375</v>
      </c>
      <c r="N13" s="11">
        <f t="shared" si="8"/>
        <v>2</v>
      </c>
      <c r="O13" s="11"/>
      <c r="P13" s="11">
        <f t="shared" si="8"/>
        <v>6</v>
      </c>
      <c r="Q13" s="11">
        <f>SUM(Q8:Q12)</f>
        <v>4</v>
      </c>
      <c r="R13" s="11">
        <f>SUM(R8:R12)</f>
        <v>2</v>
      </c>
      <c r="S13" s="11"/>
      <c r="T13" s="11">
        <f t="shared" si="8"/>
        <v>2</v>
      </c>
      <c r="U13" s="11">
        <f>SUM(U8:U12)</f>
        <v>1</v>
      </c>
      <c r="V13" s="11"/>
      <c r="W13" s="11">
        <f>SUM(W8:W12)</f>
        <v>1</v>
      </c>
      <c r="X13" s="11">
        <f t="shared" si="8"/>
        <v>0</v>
      </c>
      <c r="Y13" s="11"/>
      <c r="Z13" s="11">
        <f t="shared" si="8"/>
        <v>0</v>
      </c>
      <c r="AA13" s="13"/>
    </row>
    <row r="14" spans="1:27" ht="18.75" customHeight="1">
      <c r="A14" s="28" t="s">
        <v>13</v>
      </c>
      <c r="B14" s="31" t="s">
        <v>66</v>
      </c>
      <c r="C14" s="32"/>
      <c r="D14" s="11">
        <f t="shared" si="4"/>
        <v>232</v>
      </c>
      <c r="E14" s="10">
        <f>I14+M14+Q14+U14+Y14</f>
        <v>231</v>
      </c>
      <c r="F14" s="10">
        <f>J14+N14+R14+V14+Z14</f>
        <v>1</v>
      </c>
      <c r="G14" s="10">
        <f>K14+O14+S14+W14+AA14</f>
        <v>0</v>
      </c>
      <c r="H14" s="11">
        <f t="shared" si="7"/>
        <v>82</v>
      </c>
      <c r="I14" s="17">
        <v>81</v>
      </c>
      <c r="J14" s="17">
        <v>1</v>
      </c>
      <c r="K14" s="17"/>
      <c r="L14" s="11">
        <f t="shared" si="3"/>
        <v>149</v>
      </c>
      <c r="M14" s="17">
        <v>149</v>
      </c>
      <c r="N14" s="17"/>
      <c r="O14" s="17"/>
      <c r="P14" s="11">
        <f>SUM(Q14:S14)</f>
        <v>1</v>
      </c>
      <c r="Q14" s="17">
        <v>1</v>
      </c>
      <c r="R14" s="17"/>
      <c r="S14" s="17"/>
      <c r="T14" s="11"/>
      <c r="U14" s="17"/>
      <c r="V14" s="17"/>
      <c r="W14" s="17"/>
      <c r="X14" s="11"/>
      <c r="Y14" s="17"/>
      <c r="Z14" s="17"/>
      <c r="AA14" s="18"/>
    </row>
    <row r="15" spans="1:27" ht="18.75" customHeight="1">
      <c r="A15" s="29"/>
      <c r="B15" s="26" t="s">
        <v>14</v>
      </c>
      <c r="C15" s="1" t="s">
        <v>15</v>
      </c>
      <c r="D15" s="11">
        <f t="shared" si="4"/>
        <v>170</v>
      </c>
      <c r="E15" s="10">
        <f t="shared" si="5"/>
        <v>170</v>
      </c>
      <c r="F15" s="10">
        <f t="shared" si="6"/>
        <v>0</v>
      </c>
      <c r="G15" s="10">
        <f t="shared" si="6"/>
        <v>0</v>
      </c>
      <c r="H15" s="11">
        <f t="shared" si="7"/>
        <v>60</v>
      </c>
      <c r="I15" s="5">
        <v>60</v>
      </c>
      <c r="J15" s="5"/>
      <c r="K15" s="5"/>
      <c r="L15" s="11">
        <f t="shared" si="3"/>
        <v>110</v>
      </c>
      <c r="M15" s="5">
        <v>110</v>
      </c>
      <c r="N15" s="5"/>
      <c r="O15" s="5"/>
      <c r="P15" s="11"/>
      <c r="Q15" s="5"/>
      <c r="R15" s="5"/>
      <c r="S15" s="5"/>
      <c r="T15" s="11"/>
      <c r="U15" s="5"/>
      <c r="V15" s="5"/>
      <c r="W15" s="5"/>
      <c r="X15" s="11"/>
      <c r="Y15" s="5"/>
      <c r="Z15" s="5"/>
      <c r="AA15" s="6"/>
    </row>
    <row r="16" spans="1:27" ht="18.75" customHeight="1">
      <c r="A16" s="29"/>
      <c r="B16" s="26"/>
      <c r="C16" s="1" t="s">
        <v>16</v>
      </c>
      <c r="D16" s="11">
        <f t="shared" si="4"/>
        <v>328</v>
      </c>
      <c r="E16" s="10">
        <f t="shared" si="5"/>
        <v>324</v>
      </c>
      <c r="F16" s="10">
        <f t="shared" si="6"/>
        <v>4</v>
      </c>
      <c r="G16" s="10">
        <f t="shared" si="6"/>
        <v>0</v>
      </c>
      <c r="H16" s="11">
        <f t="shared" si="7"/>
        <v>161</v>
      </c>
      <c r="I16" s="5">
        <v>161</v>
      </c>
      <c r="J16" s="5"/>
      <c r="K16" s="5"/>
      <c r="L16" s="11">
        <f t="shared" si="3"/>
        <v>163</v>
      </c>
      <c r="M16" s="5">
        <v>163</v>
      </c>
      <c r="N16" s="5"/>
      <c r="O16" s="5"/>
      <c r="P16" s="11">
        <f>SUM(Q16:S16)</f>
        <v>4</v>
      </c>
      <c r="Q16" s="5"/>
      <c r="R16" s="5">
        <v>4</v>
      </c>
      <c r="S16" s="5"/>
      <c r="T16" s="11"/>
      <c r="U16" s="5"/>
      <c r="V16" s="5"/>
      <c r="W16" s="5"/>
      <c r="X16" s="11"/>
      <c r="Y16" s="5"/>
      <c r="Z16" s="5"/>
      <c r="AA16" s="6"/>
    </row>
    <row r="17" spans="1:27" ht="18.75" customHeight="1">
      <c r="A17" s="29"/>
      <c r="B17" s="26"/>
      <c r="C17" s="1" t="s">
        <v>17</v>
      </c>
      <c r="D17" s="11">
        <f t="shared" si="4"/>
        <v>235</v>
      </c>
      <c r="E17" s="10">
        <f t="shared" si="5"/>
        <v>235</v>
      </c>
      <c r="F17" s="10">
        <f t="shared" si="6"/>
        <v>0</v>
      </c>
      <c r="G17" s="10">
        <f t="shared" si="6"/>
        <v>0</v>
      </c>
      <c r="H17" s="11">
        <f t="shared" si="7"/>
        <v>80</v>
      </c>
      <c r="I17" s="5">
        <v>80</v>
      </c>
      <c r="J17" s="5"/>
      <c r="K17" s="5"/>
      <c r="L17" s="11">
        <f t="shared" si="3"/>
        <v>155</v>
      </c>
      <c r="M17" s="5">
        <v>155</v>
      </c>
      <c r="N17" s="5"/>
      <c r="O17" s="5"/>
      <c r="P17" s="11"/>
      <c r="Q17" s="5"/>
      <c r="R17" s="5"/>
      <c r="S17" s="5"/>
      <c r="T17" s="11"/>
      <c r="U17" s="5"/>
      <c r="V17" s="5"/>
      <c r="W17" s="5"/>
      <c r="X17" s="11"/>
      <c r="Y17" s="5"/>
      <c r="Z17" s="5"/>
      <c r="AA17" s="6"/>
    </row>
    <row r="18" spans="1:27" ht="18.75" customHeight="1">
      <c r="A18" s="29"/>
      <c r="B18" s="26"/>
      <c r="C18" s="1" t="s">
        <v>18</v>
      </c>
      <c r="D18" s="11">
        <f t="shared" si="4"/>
        <v>113</v>
      </c>
      <c r="E18" s="10">
        <f t="shared" si="5"/>
        <v>113</v>
      </c>
      <c r="F18" s="10">
        <f t="shared" si="6"/>
        <v>0</v>
      </c>
      <c r="G18" s="10">
        <f t="shared" si="6"/>
        <v>0</v>
      </c>
      <c r="H18" s="11">
        <f t="shared" si="7"/>
        <v>48</v>
      </c>
      <c r="I18" s="5">
        <v>48</v>
      </c>
      <c r="J18" s="5"/>
      <c r="K18" s="5"/>
      <c r="L18" s="11">
        <f t="shared" si="3"/>
        <v>64</v>
      </c>
      <c r="M18" s="5">
        <v>64</v>
      </c>
      <c r="N18" s="5"/>
      <c r="O18" s="5"/>
      <c r="P18" s="11">
        <f>SUM(Q18:S18)</f>
        <v>1</v>
      </c>
      <c r="Q18" s="5">
        <v>1</v>
      </c>
      <c r="R18" s="5"/>
      <c r="S18" s="5"/>
      <c r="T18" s="11"/>
      <c r="U18" s="5"/>
      <c r="V18" s="5"/>
      <c r="W18" s="5"/>
      <c r="X18" s="11"/>
      <c r="Y18" s="5"/>
      <c r="Z18" s="5"/>
      <c r="AA18" s="6"/>
    </row>
    <row r="19" spans="1:27" ht="18.75" customHeight="1">
      <c r="A19" s="30"/>
      <c r="B19" s="27" t="s">
        <v>19</v>
      </c>
      <c r="C19" s="27"/>
      <c r="D19" s="11">
        <f t="shared" si="4"/>
        <v>1078</v>
      </c>
      <c r="E19" s="12">
        <f t="shared" si="5"/>
        <v>1073</v>
      </c>
      <c r="F19" s="12">
        <f t="shared" si="6"/>
        <v>5</v>
      </c>
      <c r="G19" s="12">
        <f t="shared" si="6"/>
        <v>0</v>
      </c>
      <c r="H19" s="11">
        <f>SUM(H14:H18)</f>
        <v>431</v>
      </c>
      <c r="I19" s="11">
        <f aca="true" t="shared" si="9" ref="I19:AA19">SUM(I14:I18)</f>
        <v>430</v>
      </c>
      <c r="J19" s="11">
        <f t="shared" si="9"/>
        <v>1</v>
      </c>
      <c r="K19" s="11">
        <f t="shared" si="9"/>
        <v>0</v>
      </c>
      <c r="L19" s="11">
        <f t="shared" si="9"/>
        <v>641</v>
      </c>
      <c r="M19" s="11">
        <f t="shared" si="9"/>
        <v>641</v>
      </c>
      <c r="N19" s="11">
        <f t="shared" si="9"/>
        <v>0</v>
      </c>
      <c r="O19" s="11">
        <f t="shared" si="9"/>
        <v>0</v>
      </c>
      <c r="P19" s="11">
        <f t="shared" si="9"/>
        <v>6</v>
      </c>
      <c r="Q19" s="11">
        <f t="shared" si="9"/>
        <v>2</v>
      </c>
      <c r="R19" s="11">
        <f t="shared" si="9"/>
        <v>4</v>
      </c>
      <c r="S19" s="11">
        <f t="shared" si="9"/>
        <v>0</v>
      </c>
      <c r="T19" s="11">
        <f t="shared" si="9"/>
        <v>0</v>
      </c>
      <c r="U19" s="11">
        <f t="shared" si="9"/>
        <v>0</v>
      </c>
      <c r="V19" s="11">
        <f t="shared" si="9"/>
        <v>0</v>
      </c>
      <c r="W19" s="11">
        <f t="shared" si="9"/>
        <v>0</v>
      </c>
      <c r="X19" s="11">
        <f t="shared" si="9"/>
        <v>0</v>
      </c>
      <c r="Y19" s="11">
        <f t="shared" si="9"/>
        <v>0</v>
      </c>
      <c r="Z19" s="11">
        <f t="shared" si="9"/>
        <v>0</v>
      </c>
      <c r="AA19" s="13">
        <f t="shared" si="9"/>
        <v>0</v>
      </c>
    </row>
    <row r="20" spans="1:27" ht="18.75" customHeight="1">
      <c r="A20" s="22" t="s">
        <v>20</v>
      </c>
      <c r="B20" s="26" t="s">
        <v>21</v>
      </c>
      <c r="C20" s="26"/>
      <c r="D20" s="11">
        <f t="shared" si="4"/>
        <v>263</v>
      </c>
      <c r="E20" s="10">
        <f t="shared" si="5"/>
        <v>262</v>
      </c>
      <c r="F20" s="10">
        <f t="shared" si="5"/>
        <v>1</v>
      </c>
      <c r="G20" s="10">
        <f t="shared" si="5"/>
        <v>0</v>
      </c>
      <c r="H20" s="11">
        <f t="shared" si="7"/>
        <v>189</v>
      </c>
      <c r="I20" s="5">
        <v>189</v>
      </c>
      <c r="J20" s="5"/>
      <c r="K20" s="5"/>
      <c r="L20" s="11">
        <f t="shared" si="3"/>
        <v>73</v>
      </c>
      <c r="M20" s="5">
        <v>73</v>
      </c>
      <c r="N20" s="5"/>
      <c r="O20" s="5"/>
      <c r="P20" s="11">
        <f>SUM(Q20:S20)</f>
        <v>1</v>
      </c>
      <c r="Q20" s="5"/>
      <c r="R20" s="5">
        <v>1</v>
      </c>
      <c r="S20" s="5"/>
      <c r="T20" s="11"/>
      <c r="U20" s="5"/>
      <c r="V20" s="5"/>
      <c r="W20" s="5"/>
      <c r="X20" s="11"/>
      <c r="Y20" s="5"/>
      <c r="Z20" s="5"/>
      <c r="AA20" s="6"/>
    </row>
    <row r="21" spans="1:27" ht="18.75" customHeight="1">
      <c r="A21" s="22"/>
      <c r="B21" s="26" t="s">
        <v>22</v>
      </c>
      <c r="C21" s="26"/>
      <c r="D21" s="11">
        <f t="shared" si="4"/>
        <v>204</v>
      </c>
      <c r="E21" s="10">
        <f t="shared" si="5"/>
        <v>204</v>
      </c>
      <c r="F21" s="10">
        <f t="shared" si="5"/>
        <v>0</v>
      </c>
      <c r="G21" s="10">
        <f t="shared" si="5"/>
        <v>0</v>
      </c>
      <c r="H21" s="11">
        <f t="shared" si="7"/>
        <v>167</v>
      </c>
      <c r="I21" s="5">
        <v>167</v>
      </c>
      <c r="J21" s="5"/>
      <c r="K21" s="5"/>
      <c r="L21" s="11">
        <f t="shared" si="3"/>
        <v>37</v>
      </c>
      <c r="M21" s="5">
        <v>37</v>
      </c>
      <c r="N21" s="5"/>
      <c r="O21" s="5"/>
      <c r="P21" s="11"/>
      <c r="Q21" s="5"/>
      <c r="R21" s="5"/>
      <c r="S21" s="5"/>
      <c r="T21" s="11"/>
      <c r="U21" s="5"/>
      <c r="V21" s="5"/>
      <c r="W21" s="5"/>
      <c r="X21" s="11"/>
      <c r="Y21" s="5"/>
      <c r="Z21" s="5"/>
      <c r="AA21" s="6"/>
    </row>
    <row r="22" spans="1:27" ht="18.75" customHeight="1">
      <c r="A22" s="22"/>
      <c r="B22" s="1" t="s">
        <v>23</v>
      </c>
      <c r="C22" s="1" t="s">
        <v>24</v>
      </c>
      <c r="D22" s="11">
        <f t="shared" si="4"/>
        <v>3</v>
      </c>
      <c r="E22" s="10">
        <f t="shared" si="5"/>
        <v>3</v>
      </c>
      <c r="F22" s="10">
        <f t="shared" si="5"/>
        <v>0</v>
      </c>
      <c r="G22" s="10">
        <f t="shared" si="5"/>
        <v>0</v>
      </c>
      <c r="H22" s="11">
        <f t="shared" si="7"/>
        <v>2</v>
      </c>
      <c r="I22" s="5">
        <v>2</v>
      </c>
      <c r="J22" s="5"/>
      <c r="K22" s="5"/>
      <c r="L22" s="11">
        <f t="shared" si="3"/>
        <v>1</v>
      </c>
      <c r="M22" s="5">
        <v>1</v>
      </c>
      <c r="N22" s="5"/>
      <c r="O22" s="5"/>
      <c r="P22" s="11"/>
      <c r="Q22" s="5"/>
      <c r="R22" s="5"/>
      <c r="S22" s="5"/>
      <c r="T22" s="11"/>
      <c r="U22" s="5"/>
      <c r="V22" s="5"/>
      <c r="W22" s="5"/>
      <c r="X22" s="11"/>
      <c r="Y22" s="5"/>
      <c r="Z22" s="5"/>
      <c r="AA22" s="6"/>
    </row>
    <row r="23" spans="1:27" ht="18.75" customHeight="1">
      <c r="A23" s="22"/>
      <c r="B23" s="27" t="s">
        <v>25</v>
      </c>
      <c r="C23" s="27"/>
      <c r="D23" s="11">
        <f t="shared" si="4"/>
        <v>470</v>
      </c>
      <c r="E23" s="12">
        <f t="shared" si="5"/>
        <v>469</v>
      </c>
      <c r="F23" s="12">
        <f t="shared" si="5"/>
        <v>1</v>
      </c>
      <c r="G23" s="12">
        <f t="shared" si="5"/>
        <v>0</v>
      </c>
      <c r="H23" s="11">
        <f>SUM(H20:H22)</f>
        <v>358</v>
      </c>
      <c r="I23" s="11">
        <f aca="true" t="shared" si="10" ref="I23:AA23">SUM(I20:I22)</f>
        <v>358</v>
      </c>
      <c r="J23" s="11">
        <f t="shared" si="10"/>
        <v>0</v>
      </c>
      <c r="K23" s="11">
        <f t="shared" si="10"/>
        <v>0</v>
      </c>
      <c r="L23" s="11">
        <f t="shared" si="10"/>
        <v>111</v>
      </c>
      <c r="M23" s="11">
        <f t="shared" si="10"/>
        <v>111</v>
      </c>
      <c r="N23" s="11">
        <f t="shared" si="10"/>
        <v>0</v>
      </c>
      <c r="O23" s="11">
        <f t="shared" si="10"/>
        <v>0</v>
      </c>
      <c r="P23" s="11">
        <f t="shared" si="10"/>
        <v>1</v>
      </c>
      <c r="Q23" s="11">
        <f t="shared" si="10"/>
        <v>0</v>
      </c>
      <c r="R23" s="11">
        <f t="shared" si="10"/>
        <v>1</v>
      </c>
      <c r="S23" s="11">
        <f t="shared" si="10"/>
        <v>0</v>
      </c>
      <c r="T23" s="11">
        <f t="shared" si="10"/>
        <v>0</v>
      </c>
      <c r="U23" s="11">
        <f t="shared" si="10"/>
        <v>0</v>
      </c>
      <c r="V23" s="11">
        <f t="shared" si="10"/>
        <v>0</v>
      </c>
      <c r="W23" s="11">
        <f t="shared" si="10"/>
        <v>0</v>
      </c>
      <c r="X23" s="11">
        <f t="shared" si="10"/>
        <v>0</v>
      </c>
      <c r="Y23" s="11">
        <f t="shared" si="10"/>
        <v>0</v>
      </c>
      <c r="Z23" s="11">
        <f t="shared" si="10"/>
        <v>0</v>
      </c>
      <c r="AA23" s="13">
        <f t="shared" si="10"/>
        <v>0</v>
      </c>
    </row>
    <row r="24" spans="1:27" ht="18.75" customHeight="1">
      <c r="A24" s="22" t="s">
        <v>26</v>
      </c>
      <c r="B24" s="26" t="s">
        <v>27</v>
      </c>
      <c r="C24" s="26"/>
      <c r="D24" s="11">
        <f t="shared" si="4"/>
        <v>505</v>
      </c>
      <c r="E24" s="10">
        <f t="shared" si="5"/>
        <v>494</v>
      </c>
      <c r="F24" s="10">
        <f t="shared" si="5"/>
        <v>11</v>
      </c>
      <c r="G24" s="10">
        <f t="shared" si="5"/>
        <v>0</v>
      </c>
      <c r="H24" s="11">
        <f t="shared" si="7"/>
        <v>228</v>
      </c>
      <c r="I24" s="5">
        <v>228</v>
      </c>
      <c r="J24" s="5"/>
      <c r="K24" s="5"/>
      <c r="L24" s="11">
        <f t="shared" si="3"/>
        <v>262</v>
      </c>
      <c r="M24" s="5">
        <v>262</v>
      </c>
      <c r="N24" s="5"/>
      <c r="O24" s="5"/>
      <c r="P24" s="11">
        <f aca="true" t="shared" si="11" ref="P24:P32">SUM(Q24:S24)</f>
        <v>15</v>
      </c>
      <c r="Q24" s="5">
        <v>4</v>
      </c>
      <c r="R24" s="5">
        <v>11</v>
      </c>
      <c r="S24" s="5"/>
      <c r="T24" s="11"/>
      <c r="U24" s="5"/>
      <c r="V24" s="5"/>
      <c r="W24" s="5"/>
      <c r="X24" s="11"/>
      <c r="Y24" s="5"/>
      <c r="Z24" s="5"/>
      <c r="AA24" s="6"/>
    </row>
    <row r="25" spans="1:27" ht="18.75" customHeight="1">
      <c r="A25" s="22"/>
      <c r="B25" s="26" t="s">
        <v>28</v>
      </c>
      <c r="C25" s="26"/>
      <c r="D25" s="11">
        <f t="shared" si="4"/>
        <v>664</v>
      </c>
      <c r="E25" s="10">
        <f t="shared" si="5"/>
        <v>646</v>
      </c>
      <c r="F25" s="10">
        <f t="shared" si="5"/>
        <v>18</v>
      </c>
      <c r="G25" s="10">
        <f t="shared" si="5"/>
        <v>0</v>
      </c>
      <c r="H25" s="11">
        <f t="shared" si="7"/>
        <v>223</v>
      </c>
      <c r="I25" s="5">
        <v>221</v>
      </c>
      <c r="J25" s="5">
        <v>2</v>
      </c>
      <c r="K25" s="5"/>
      <c r="L25" s="11">
        <f t="shared" si="3"/>
        <v>424</v>
      </c>
      <c r="M25" s="5">
        <v>424</v>
      </c>
      <c r="N25" s="5"/>
      <c r="O25" s="5"/>
      <c r="P25" s="11">
        <f t="shared" si="11"/>
        <v>17</v>
      </c>
      <c r="Q25" s="5">
        <v>1</v>
      </c>
      <c r="R25" s="5">
        <v>16</v>
      </c>
      <c r="S25" s="5"/>
      <c r="T25" s="11"/>
      <c r="U25" s="5"/>
      <c r="V25" s="5"/>
      <c r="W25" s="5"/>
      <c r="X25" s="11"/>
      <c r="Y25" s="5"/>
      <c r="Z25" s="5"/>
      <c r="AA25" s="6"/>
    </row>
    <row r="26" spans="1:27" ht="18.75" customHeight="1">
      <c r="A26" s="22"/>
      <c r="B26" s="26" t="s">
        <v>67</v>
      </c>
      <c r="C26" s="26"/>
      <c r="D26" s="11">
        <f t="shared" si="4"/>
        <v>178</v>
      </c>
      <c r="E26" s="10">
        <f>I26+M26+Q26+U26+Y26</f>
        <v>173</v>
      </c>
      <c r="F26" s="10">
        <f>J26+N26+R26+V26+Z26</f>
        <v>5</v>
      </c>
      <c r="G26" s="10">
        <f>K26+O26+S26+W26+AA26</f>
        <v>0</v>
      </c>
      <c r="H26" s="11">
        <f>SUM(I26:K26)</f>
        <v>82</v>
      </c>
      <c r="I26" s="5">
        <v>82</v>
      </c>
      <c r="J26" s="5"/>
      <c r="K26" s="5"/>
      <c r="L26" s="11">
        <f>SUM(M26:O26)</f>
        <v>91</v>
      </c>
      <c r="M26" s="5">
        <v>91</v>
      </c>
      <c r="N26" s="5"/>
      <c r="O26" s="5"/>
      <c r="P26" s="11">
        <f t="shared" si="11"/>
        <v>5</v>
      </c>
      <c r="Q26" s="5"/>
      <c r="R26" s="5">
        <v>5</v>
      </c>
      <c r="S26" s="5"/>
      <c r="T26" s="11"/>
      <c r="U26" s="5"/>
      <c r="V26" s="5"/>
      <c r="W26" s="5"/>
      <c r="X26" s="11"/>
      <c r="Y26" s="5"/>
      <c r="Z26" s="5"/>
      <c r="AA26" s="6"/>
    </row>
    <row r="27" spans="1:27" ht="18.75" customHeight="1">
      <c r="A27" s="22"/>
      <c r="B27" s="26" t="s">
        <v>29</v>
      </c>
      <c r="C27" s="1" t="s">
        <v>30</v>
      </c>
      <c r="D27" s="11">
        <f t="shared" si="4"/>
        <v>58</v>
      </c>
      <c r="E27" s="10">
        <f t="shared" si="5"/>
        <v>55</v>
      </c>
      <c r="F27" s="10">
        <f t="shared" si="5"/>
        <v>3</v>
      </c>
      <c r="G27" s="10">
        <f t="shared" si="5"/>
        <v>0</v>
      </c>
      <c r="H27" s="11">
        <f t="shared" si="7"/>
        <v>24</v>
      </c>
      <c r="I27" s="5">
        <v>24</v>
      </c>
      <c r="J27" s="5"/>
      <c r="K27" s="5"/>
      <c r="L27" s="11">
        <f t="shared" si="3"/>
        <v>31</v>
      </c>
      <c r="M27" s="5">
        <v>31</v>
      </c>
      <c r="N27" s="5"/>
      <c r="O27" s="5"/>
      <c r="P27" s="11">
        <f t="shared" si="11"/>
        <v>3</v>
      </c>
      <c r="Q27" s="5"/>
      <c r="R27" s="5">
        <v>3</v>
      </c>
      <c r="S27" s="5"/>
      <c r="T27" s="11"/>
      <c r="U27" s="5"/>
      <c r="V27" s="5"/>
      <c r="W27" s="5"/>
      <c r="X27" s="11"/>
      <c r="Y27" s="5"/>
      <c r="Z27" s="5"/>
      <c r="AA27" s="6"/>
    </row>
    <row r="28" spans="1:27" ht="18.75" customHeight="1">
      <c r="A28" s="22"/>
      <c r="B28" s="26"/>
      <c r="C28" s="1" t="s">
        <v>31</v>
      </c>
      <c r="D28" s="11">
        <f t="shared" si="4"/>
        <v>17</v>
      </c>
      <c r="E28" s="10">
        <f t="shared" si="5"/>
        <v>16</v>
      </c>
      <c r="F28" s="10">
        <f t="shared" si="5"/>
        <v>1</v>
      </c>
      <c r="G28" s="10">
        <f t="shared" si="5"/>
        <v>0</v>
      </c>
      <c r="H28" s="11">
        <f t="shared" si="7"/>
        <v>10</v>
      </c>
      <c r="I28" s="5">
        <v>10</v>
      </c>
      <c r="J28" s="5"/>
      <c r="K28" s="5"/>
      <c r="L28" s="11">
        <f t="shared" si="3"/>
        <v>5</v>
      </c>
      <c r="M28" s="5">
        <v>5</v>
      </c>
      <c r="N28" s="5"/>
      <c r="O28" s="5"/>
      <c r="P28" s="11">
        <f t="shared" si="11"/>
        <v>1</v>
      </c>
      <c r="Q28" s="5"/>
      <c r="R28" s="5">
        <v>1</v>
      </c>
      <c r="S28" s="5"/>
      <c r="T28" s="11">
        <f>SUM(U28:W28)</f>
        <v>1</v>
      </c>
      <c r="U28" s="5">
        <v>1</v>
      </c>
      <c r="V28" s="5"/>
      <c r="W28" s="5"/>
      <c r="X28" s="11"/>
      <c r="Y28" s="5"/>
      <c r="Z28" s="5"/>
      <c r="AA28" s="6"/>
    </row>
    <row r="29" spans="1:27" ht="18.75" customHeight="1">
      <c r="A29" s="22"/>
      <c r="B29" s="1" t="s">
        <v>32</v>
      </c>
      <c r="C29" s="1" t="s">
        <v>68</v>
      </c>
      <c r="D29" s="11">
        <f t="shared" si="4"/>
        <v>85</v>
      </c>
      <c r="E29" s="10">
        <f t="shared" si="5"/>
        <v>84</v>
      </c>
      <c r="F29" s="10">
        <f t="shared" si="5"/>
        <v>1</v>
      </c>
      <c r="G29" s="10">
        <f t="shared" si="5"/>
        <v>0</v>
      </c>
      <c r="H29" s="11">
        <f t="shared" si="7"/>
        <v>41</v>
      </c>
      <c r="I29" s="5">
        <v>41</v>
      </c>
      <c r="J29" s="5"/>
      <c r="K29" s="5"/>
      <c r="L29" s="11">
        <f t="shared" si="3"/>
        <v>43</v>
      </c>
      <c r="M29" s="5">
        <v>43</v>
      </c>
      <c r="N29" s="5"/>
      <c r="O29" s="5"/>
      <c r="P29" s="11">
        <f t="shared" si="11"/>
        <v>1</v>
      </c>
      <c r="Q29" s="5"/>
      <c r="R29" s="5">
        <v>1</v>
      </c>
      <c r="S29" s="5"/>
      <c r="T29" s="11"/>
      <c r="U29" s="5"/>
      <c r="V29" s="5"/>
      <c r="W29" s="5"/>
      <c r="X29" s="11"/>
      <c r="Y29" s="5"/>
      <c r="Z29" s="5"/>
      <c r="AA29" s="6"/>
    </row>
    <row r="30" spans="1:27" ht="18.75" customHeight="1">
      <c r="A30" s="22"/>
      <c r="B30" s="26" t="s">
        <v>33</v>
      </c>
      <c r="C30" s="1" t="s">
        <v>34</v>
      </c>
      <c r="D30" s="11">
        <f t="shared" si="4"/>
        <v>8</v>
      </c>
      <c r="E30" s="10">
        <f t="shared" si="5"/>
        <v>8</v>
      </c>
      <c r="F30" s="10">
        <f t="shared" si="5"/>
        <v>0</v>
      </c>
      <c r="G30" s="10">
        <f t="shared" si="5"/>
        <v>0</v>
      </c>
      <c r="H30" s="11">
        <f t="shared" si="7"/>
        <v>4</v>
      </c>
      <c r="I30" s="5">
        <v>4</v>
      </c>
      <c r="J30" s="5"/>
      <c r="K30" s="5"/>
      <c r="L30" s="11">
        <f t="shared" si="3"/>
        <v>4</v>
      </c>
      <c r="M30" s="5">
        <v>4</v>
      </c>
      <c r="N30" s="5"/>
      <c r="O30" s="5"/>
      <c r="P30" s="11"/>
      <c r="Q30" s="5"/>
      <c r="R30" s="5"/>
      <c r="S30" s="5"/>
      <c r="T30" s="11"/>
      <c r="U30" s="5"/>
      <c r="V30" s="5"/>
      <c r="W30" s="5"/>
      <c r="X30" s="11"/>
      <c r="Y30" s="5"/>
      <c r="Z30" s="5"/>
      <c r="AA30" s="6"/>
    </row>
    <row r="31" spans="1:27" ht="18.75" customHeight="1">
      <c r="A31" s="22"/>
      <c r="B31" s="26"/>
      <c r="C31" s="1" t="s">
        <v>35</v>
      </c>
      <c r="D31" s="11">
        <f t="shared" si="4"/>
        <v>3</v>
      </c>
      <c r="E31" s="10">
        <f t="shared" si="5"/>
        <v>3</v>
      </c>
      <c r="F31" s="10">
        <f t="shared" si="5"/>
        <v>0</v>
      </c>
      <c r="G31" s="10">
        <f t="shared" si="5"/>
        <v>0</v>
      </c>
      <c r="H31" s="11">
        <f t="shared" si="7"/>
        <v>1</v>
      </c>
      <c r="I31" s="5">
        <v>1</v>
      </c>
      <c r="J31" s="5"/>
      <c r="K31" s="5"/>
      <c r="L31" s="11">
        <f t="shared" si="3"/>
        <v>2</v>
      </c>
      <c r="M31" s="5">
        <v>2</v>
      </c>
      <c r="N31" s="5"/>
      <c r="O31" s="5"/>
      <c r="P31" s="11"/>
      <c r="Q31" s="5"/>
      <c r="R31" s="5"/>
      <c r="S31" s="5"/>
      <c r="T31" s="11"/>
      <c r="U31" s="5"/>
      <c r="V31" s="5"/>
      <c r="W31" s="5"/>
      <c r="X31" s="11"/>
      <c r="Y31" s="5"/>
      <c r="Z31" s="5"/>
      <c r="AA31" s="6"/>
    </row>
    <row r="32" spans="1:27" ht="18.75" customHeight="1">
      <c r="A32" s="22"/>
      <c r="B32" s="26"/>
      <c r="C32" s="1" t="s">
        <v>36</v>
      </c>
      <c r="D32" s="11">
        <f t="shared" si="4"/>
        <v>160</v>
      </c>
      <c r="E32" s="10">
        <f t="shared" si="5"/>
        <v>158</v>
      </c>
      <c r="F32" s="10">
        <f t="shared" si="5"/>
        <v>2</v>
      </c>
      <c r="G32" s="10">
        <f t="shared" si="5"/>
        <v>0</v>
      </c>
      <c r="H32" s="11">
        <f t="shared" si="7"/>
        <v>65</v>
      </c>
      <c r="I32" s="5">
        <v>65</v>
      </c>
      <c r="J32" s="5"/>
      <c r="K32" s="5"/>
      <c r="L32" s="11">
        <f t="shared" si="3"/>
        <v>91</v>
      </c>
      <c r="M32" s="5">
        <v>91</v>
      </c>
      <c r="N32" s="5"/>
      <c r="O32" s="5"/>
      <c r="P32" s="11">
        <f t="shared" si="11"/>
        <v>4</v>
      </c>
      <c r="Q32" s="5">
        <v>2</v>
      </c>
      <c r="R32" s="5">
        <v>2</v>
      </c>
      <c r="S32" s="5"/>
      <c r="T32" s="11"/>
      <c r="U32" s="5"/>
      <c r="V32" s="5"/>
      <c r="W32" s="5"/>
      <c r="X32" s="11"/>
      <c r="Y32" s="5"/>
      <c r="Z32" s="5"/>
      <c r="AA32" s="6"/>
    </row>
    <row r="33" spans="1:27" ht="18.75" customHeight="1">
      <c r="A33" s="22"/>
      <c r="B33" s="26"/>
      <c r="C33" s="1" t="s">
        <v>37</v>
      </c>
      <c r="D33" s="11">
        <f t="shared" si="4"/>
        <v>12</v>
      </c>
      <c r="E33" s="10">
        <f t="shared" si="5"/>
        <v>12</v>
      </c>
      <c r="F33" s="10">
        <f t="shared" si="5"/>
        <v>0</v>
      </c>
      <c r="G33" s="10">
        <f t="shared" si="5"/>
        <v>0</v>
      </c>
      <c r="H33" s="11">
        <f t="shared" si="7"/>
        <v>7</v>
      </c>
      <c r="I33" s="5">
        <v>7</v>
      </c>
      <c r="J33" s="5"/>
      <c r="K33" s="5"/>
      <c r="L33" s="11">
        <f t="shared" si="3"/>
        <v>5</v>
      </c>
      <c r="M33" s="5">
        <v>5</v>
      </c>
      <c r="N33" s="5"/>
      <c r="O33" s="5"/>
      <c r="P33" s="11"/>
      <c r="Q33" s="5"/>
      <c r="R33" s="5"/>
      <c r="S33" s="5"/>
      <c r="T33" s="11"/>
      <c r="U33" s="5"/>
      <c r="V33" s="5"/>
      <c r="W33" s="5"/>
      <c r="X33" s="11"/>
      <c r="Y33" s="5"/>
      <c r="Z33" s="5"/>
      <c r="AA33" s="6"/>
    </row>
    <row r="34" spans="1:27" ht="18.75" customHeight="1">
      <c r="A34" s="22"/>
      <c r="B34" s="26"/>
      <c r="C34" s="1" t="s">
        <v>38</v>
      </c>
      <c r="D34" s="11">
        <f t="shared" si="4"/>
        <v>1</v>
      </c>
      <c r="E34" s="10">
        <f t="shared" si="5"/>
        <v>1</v>
      </c>
      <c r="F34" s="10">
        <f t="shared" si="5"/>
        <v>0</v>
      </c>
      <c r="G34" s="10">
        <f t="shared" si="5"/>
        <v>0</v>
      </c>
      <c r="H34" s="11">
        <f t="shared" si="7"/>
        <v>1</v>
      </c>
      <c r="I34" s="5">
        <v>1</v>
      </c>
      <c r="J34" s="5"/>
      <c r="K34" s="5"/>
      <c r="L34" s="11"/>
      <c r="M34" s="5"/>
      <c r="N34" s="5"/>
      <c r="O34" s="5"/>
      <c r="P34" s="11"/>
      <c r="Q34" s="5"/>
      <c r="R34" s="5"/>
      <c r="S34" s="5"/>
      <c r="T34" s="11"/>
      <c r="U34" s="5"/>
      <c r="V34" s="5"/>
      <c r="W34" s="5"/>
      <c r="X34" s="11"/>
      <c r="Y34" s="5"/>
      <c r="Z34" s="5"/>
      <c r="AA34" s="6"/>
    </row>
    <row r="35" spans="1:27" ht="18.75" customHeight="1">
      <c r="A35" s="22"/>
      <c r="B35" s="26"/>
      <c r="C35" s="1" t="s">
        <v>39</v>
      </c>
      <c r="D35" s="11">
        <f t="shared" si="4"/>
        <v>85</v>
      </c>
      <c r="E35" s="10">
        <f t="shared" si="5"/>
        <v>85</v>
      </c>
      <c r="F35" s="10">
        <f t="shared" si="5"/>
        <v>0</v>
      </c>
      <c r="G35" s="10">
        <f t="shared" si="5"/>
        <v>0</v>
      </c>
      <c r="H35" s="11">
        <f t="shared" si="7"/>
        <v>30</v>
      </c>
      <c r="I35" s="5">
        <v>30</v>
      </c>
      <c r="J35" s="5"/>
      <c r="K35" s="5"/>
      <c r="L35" s="11">
        <f t="shared" si="3"/>
        <v>55</v>
      </c>
      <c r="M35" s="5">
        <v>55</v>
      </c>
      <c r="N35" s="5"/>
      <c r="O35" s="5"/>
      <c r="P35" s="11"/>
      <c r="Q35" s="5"/>
      <c r="R35" s="5"/>
      <c r="S35" s="5"/>
      <c r="T35" s="11"/>
      <c r="U35" s="5"/>
      <c r="V35" s="5"/>
      <c r="W35" s="5"/>
      <c r="X35" s="11"/>
      <c r="Y35" s="5"/>
      <c r="Z35" s="5"/>
      <c r="AA35" s="6"/>
    </row>
    <row r="36" spans="1:27" ht="18.75" customHeight="1">
      <c r="A36" s="22"/>
      <c r="B36" s="27" t="s">
        <v>40</v>
      </c>
      <c r="C36" s="27"/>
      <c r="D36" s="11">
        <f t="shared" si="4"/>
        <v>1776</v>
      </c>
      <c r="E36" s="12">
        <f t="shared" si="5"/>
        <v>1735</v>
      </c>
      <c r="F36" s="12">
        <f t="shared" si="5"/>
        <v>41</v>
      </c>
      <c r="G36" s="12">
        <f t="shared" si="5"/>
        <v>0</v>
      </c>
      <c r="H36" s="11">
        <f>SUM(H24:H35)</f>
        <v>716</v>
      </c>
      <c r="I36" s="11">
        <f aca="true" t="shared" si="12" ref="I36:AA36">SUM(I24:I35)</f>
        <v>714</v>
      </c>
      <c r="J36" s="11">
        <f t="shared" si="12"/>
        <v>2</v>
      </c>
      <c r="K36" s="11">
        <f t="shared" si="12"/>
        <v>0</v>
      </c>
      <c r="L36" s="11">
        <f t="shared" si="12"/>
        <v>1013</v>
      </c>
      <c r="M36" s="11">
        <f t="shared" si="12"/>
        <v>1013</v>
      </c>
      <c r="N36" s="11">
        <f t="shared" si="12"/>
        <v>0</v>
      </c>
      <c r="O36" s="11">
        <f t="shared" si="12"/>
        <v>0</v>
      </c>
      <c r="P36" s="11">
        <f t="shared" si="12"/>
        <v>46</v>
      </c>
      <c r="Q36" s="11">
        <f t="shared" si="12"/>
        <v>7</v>
      </c>
      <c r="R36" s="11">
        <f t="shared" si="12"/>
        <v>39</v>
      </c>
      <c r="S36" s="11">
        <f t="shared" si="12"/>
        <v>0</v>
      </c>
      <c r="T36" s="11">
        <f t="shared" si="12"/>
        <v>1</v>
      </c>
      <c r="U36" s="11">
        <f t="shared" si="12"/>
        <v>1</v>
      </c>
      <c r="V36" s="11">
        <f t="shared" si="12"/>
        <v>0</v>
      </c>
      <c r="W36" s="11">
        <f t="shared" si="12"/>
        <v>0</v>
      </c>
      <c r="X36" s="11">
        <f t="shared" si="12"/>
        <v>0</v>
      </c>
      <c r="Y36" s="11">
        <f t="shared" si="12"/>
        <v>0</v>
      </c>
      <c r="Z36" s="11">
        <f t="shared" si="12"/>
        <v>0</v>
      </c>
      <c r="AA36" s="13">
        <f t="shared" si="12"/>
        <v>0</v>
      </c>
    </row>
    <row r="37" spans="1:27" ht="18.75" customHeight="1">
      <c r="A37" s="22" t="s">
        <v>41</v>
      </c>
      <c r="B37" s="26" t="s">
        <v>42</v>
      </c>
      <c r="C37" s="26"/>
      <c r="D37" s="11">
        <f t="shared" si="4"/>
        <v>607</v>
      </c>
      <c r="E37" s="10">
        <f t="shared" si="5"/>
        <v>575</v>
      </c>
      <c r="F37" s="10">
        <f t="shared" si="5"/>
        <v>32</v>
      </c>
      <c r="G37" s="10">
        <f t="shared" si="5"/>
        <v>0</v>
      </c>
      <c r="H37" s="11">
        <f t="shared" si="7"/>
        <v>347</v>
      </c>
      <c r="I37" s="5">
        <v>344</v>
      </c>
      <c r="J37" s="5">
        <v>3</v>
      </c>
      <c r="K37" s="5"/>
      <c r="L37" s="11">
        <f t="shared" si="3"/>
        <v>220</v>
      </c>
      <c r="M37" s="5">
        <v>219</v>
      </c>
      <c r="N37" s="5">
        <v>1</v>
      </c>
      <c r="O37" s="5"/>
      <c r="P37" s="11">
        <f>SUM(Q37:S37)</f>
        <v>39</v>
      </c>
      <c r="Q37" s="5">
        <v>12</v>
      </c>
      <c r="R37" s="5">
        <v>27</v>
      </c>
      <c r="S37" s="5"/>
      <c r="T37" s="11">
        <f>SUM(U37:W37)</f>
        <v>1</v>
      </c>
      <c r="U37" s="5"/>
      <c r="V37" s="5">
        <v>1</v>
      </c>
      <c r="W37" s="5"/>
      <c r="X37" s="11"/>
      <c r="Y37" s="5"/>
      <c r="Z37" s="5"/>
      <c r="AA37" s="6"/>
    </row>
    <row r="38" spans="1:27" ht="18.75" customHeight="1">
      <c r="A38" s="22"/>
      <c r="B38" s="26" t="s">
        <v>43</v>
      </c>
      <c r="C38" s="1" t="s">
        <v>44</v>
      </c>
      <c r="D38" s="11">
        <f t="shared" si="4"/>
        <v>13</v>
      </c>
      <c r="E38" s="10">
        <f t="shared" si="5"/>
        <v>12</v>
      </c>
      <c r="F38" s="10">
        <f t="shared" si="5"/>
        <v>1</v>
      </c>
      <c r="G38" s="10">
        <f t="shared" si="5"/>
        <v>0</v>
      </c>
      <c r="H38" s="11">
        <f t="shared" si="7"/>
        <v>2</v>
      </c>
      <c r="I38" s="5">
        <v>2</v>
      </c>
      <c r="J38" s="5"/>
      <c r="K38" s="5"/>
      <c r="L38" s="11">
        <f t="shared" si="3"/>
        <v>10</v>
      </c>
      <c r="M38" s="5">
        <v>10</v>
      </c>
      <c r="N38" s="5"/>
      <c r="O38" s="5"/>
      <c r="P38" s="11">
        <f>SUM(Q38:S38)</f>
        <v>1</v>
      </c>
      <c r="Q38" s="5"/>
      <c r="R38" s="5">
        <v>1</v>
      </c>
      <c r="S38" s="5"/>
      <c r="T38" s="11"/>
      <c r="U38" s="5"/>
      <c r="V38" s="5"/>
      <c r="W38" s="5"/>
      <c r="X38" s="11"/>
      <c r="Y38" s="5"/>
      <c r="Z38" s="5"/>
      <c r="AA38" s="6"/>
    </row>
    <row r="39" spans="1:27" ht="18.75" customHeight="1">
      <c r="A39" s="22"/>
      <c r="B39" s="26"/>
      <c r="C39" s="1" t="s">
        <v>45</v>
      </c>
      <c r="D39" s="11">
        <f t="shared" si="4"/>
        <v>67</v>
      </c>
      <c r="E39" s="10">
        <f t="shared" si="5"/>
        <v>62</v>
      </c>
      <c r="F39" s="10">
        <f t="shared" si="5"/>
        <v>5</v>
      </c>
      <c r="G39" s="10">
        <f t="shared" si="5"/>
        <v>0</v>
      </c>
      <c r="H39" s="11">
        <f t="shared" si="7"/>
        <v>39</v>
      </c>
      <c r="I39" s="5">
        <v>38</v>
      </c>
      <c r="J39" s="5">
        <v>1</v>
      </c>
      <c r="K39" s="5"/>
      <c r="L39" s="11">
        <f t="shared" si="3"/>
        <v>23</v>
      </c>
      <c r="M39" s="5">
        <v>23</v>
      </c>
      <c r="N39" s="5"/>
      <c r="O39" s="5"/>
      <c r="P39" s="11">
        <f>SUM(Q39:S39)</f>
        <v>5</v>
      </c>
      <c r="Q39" s="5">
        <v>1</v>
      </c>
      <c r="R39" s="5">
        <v>4</v>
      </c>
      <c r="S39" s="5"/>
      <c r="T39" s="11"/>
      <c r="U39" s="5"/>
      <c r="V39" s="5"/>
      <c r="W39" s="5"/>
      <c r="X39" s="11"/>
      <c r="Y39" s="5"/>
      <c r="Z39" s="5"/>
      <c r="AA39" s="6"/>
    </row>
    <row r="40" spans="1:27" ht="18.75" customHeight="1">
      <c r="A40" s="22"/>
      <c r="B40" s="1" t="s">
        <v>69</v>
      </c>
      <c r="C40" s="1" t="s">
        <v>70</v>
      </c>
      <c r="D40" s="11">
        <f t="shared" si="4"/>
        <v>113</v>
      </c>
      <c r="E40" s="10">
        <f>I40+M40+Q40+U40+Y40</f>
        <v>113</v>
      </c>
      <c r="F40" s="10">
        <f>J40+N40+R40+V40+Z40</f>
        <v>0</v>
      </c>
      <c r="G40" s="10">
        <f>K40+O40+S40+W40+AA40</f>
        <v>0</v>
      </c>
      <c r="H40" s="11">
        <f>SUM(I40:K40)</f>
        <v>61</v>
      </c>
      <c r="I40" s="5">
        <v>61</v>
      </c>
      <c r="J40" s="5"/>
      <c r="K40" s="5"/>
      <c r="L40" s="11">
        <f>SUM(M40:O40)</f>
        <v>50</v>
      </c>
      <c r="M40" s="5">
        <v>50</v>
      </c>
      <c r="N40" s="5"/>
      <c r="O40" s="5"/>
      <c r="P40" s="11">
        <f>SUM(Q40:S40)</f>
        <v>2</v>
      </c>
      <c r="Q40" s="5">
        <v>2</v>
      </c>
      <c r="R40" s="5"/>
      <c r="S40" s="5"/>
      <c r="T40" s="11"/>
      <c r="U40" s="5"/>
      <c r="V40" s="5"/>
      <c r="W40" s="5"/>
      <c r="X40" s="11"/>
      <c r="Y40" s="5"/>
      <c r="Z40" s="5"/>
      <c r="AA40" s="6"/>
    </row>
    <row r="41" spans="1:27" ht="18.75" customHeight="1">
      <c r="A41" s="22"/>
      <c r="B41" s="27" t="s">
        <v>46</v>
      </c>
      <c r="C41" s="27"/>
      <c r="D41" s="11">
        <f t="shared" si="4"/>
        <v>800</v>
      </c>
      <c r="E41" s="12">
        <f t="shared" si="5"/>
        <v>762</v>
      </c>
      <c r="F41" s="12">
        <f t="shared" si="5"/>
        <v>38</v>
      </c>
      <c r="G41" s="12">
        <f t="shared" si="5"/>
        <v>0</v>
      </c>
      <c r="H41" s="11">
        <f>SUM(H37:H40)</f>
        <v>449</v>
      </c>
      <c r="I41" s="11">
        <f aca="true" t="shared" si="13" ref="I41:AA41">SUM(I37:I40)</f>
        <v>445</v>
      </c>
      <c r="J41" s="11">
        <f t="shared" si="13"/>
        <v>4</v>
      </c>
      <c r="K41" s="11">
        <f t="shared" si="13"/>
        <v>0</v>
      </c>
      <c r="L41" s="11">
        <f t="shared" si="13"/>
        <v>303</v>
      </c>
      <c r="M41" s="11">
        <f t="shared" si="13"/>
        <v>302</v>
      </c>
      <c r="N41" s="11">
        <f t="shared" si="13"/>
        <v>1</v>
      </c>
      <c r="O41" s="11">
        <f t="shared" si="13"/>
        <v>0</v>
      </c>
      <c r="P41" s="11">
        <f t="shared" si="13"/>
        <v>47</v>
      </c>
      <c r="Q41" s="11">
        <f t="shared" si="13"/>
        <v>15</v>
      </c>
      <c r="R41" s="11">
        <f t="shared" si="13"/>
        <v>32</v>
      </c>
      <c r="S41" s="11">
        <f t="shared" si="13"/>
        <v>0</v>
      </c>
      <c r="T41" s="11">
        <f t="shared" si="13"/>
        <v>1</v>
      </c>
      <c r="U41" s="11">
        <f t="shared" si="13"/>
        <v>0</v>
      </c>
      <c r="V41" s="11">
        <f t="shared" si="13"/>
        <v>1</v>
      </c>
      <c r="W41" s="11">
        <f t="shared" si="13"/>
        <v>0</v>
      </c>
      <c r="X41" s="11">
        <f t="shared" si="13"/>
        <v>0</v>
      </c>
      <c r="Y41" s="11">
        <f t="shared" si="13"/>
        <v>0</v>
      </c>
      <c r="Z41" s="11">
        <f t="shared" si="13"/>
        <v>0</v>
      </c>
      <c r="AA41" s="13">
        <f t="shared" si="13"/>
        <v>0</v>
      </c>
    </row>
    <row r="42" spans="1:27" ht="18.75" customHeight="1">
      <c r="A42" s="22" t="s">
        <v>47</v>
      </c>
      <c r="B42" s="26" t="s">
        <v>48</v>
      </c>
      <c r="C42" s="26"/>
      <c r="D42" s="11">
        <f t="shared" si="4"/>
        <v>262</v>
      </c>
      <c r="E42" s="10">
        <f t="shared" si="5"/>
        <v>261</v>
      </c>
      <c r="F42" s="10">
        <f t="shared" si="5"/>
        <v>1</v>
      </c>
      <c r="G42" s="10">
        <f t="shared" si="5"/>
        <v>0</v>
      </c>
      <c r="H42" s="11">
        <f t="shared" si="7"/>
        <v>120</v>
      </c>
      <c r="I42" s="5">
        <v>119</v>
      </c>
      <c r="J42" s="5">
        <v>1</v>
      </c>
      <c r="K42" s="5"/>
      <c r="L42" s="11">
        <f t="shared" si="3"/>
        <v>142</v>
      </c>
      <c r="M42" s="5">
        <v>142</v>
      </c>
      <c r="N42" s="5"/>
      <c r="O42" s="5"/>
      <c r="P42" s="11"/>
      <c r="Q42" s="5"/>
      <c r="R42" s="5"/>
      <c r="S42" s="5"/>
      <c r="T42" s="11"/>
      <c r="U42" s="5"/>
      <c r="V42" s="5"/>
      <c r="W42" s="5"/>
      <c r="X42" s="11"/>
      <c r="Y42" s="5"/>
      <c r="Z42" s="5"/>
      <c r="AA42" s="6"/>
    </row>
    <row r="43" spans="1:27" ht="18.75" customHeight="1">
      <c r="A43" s="22"/>
      <c r="B43" s="26" t="s">
        <v>49</v>
      </c>
      <c r="C43" s="1" t="s">
        <v>50</v>
      </c>
      <c r="D43" s="11">
        <f t="shared" si="4"/>
        <v>18</v>
      </c>
      <c r="E43" s="10">
        <f t="shared" si="5"/>
        <v>18</v>
      </c>
      <c r="F43" s="10">
        <f t="shared" si="5"/>
        <v>0</v>
      </c>
      <c r="G43" s="10">
        <f t="shared" si="5"/>
        <v>0</v>
      </c>
      <c r="H43" s="11">
        <f t="shared" si="7"/>
        <v>9</v>
      </c>
      <c r="I43" s="5">
        <v>9</v>
      </c>
      <c r="J43" s="5"/>
      <c r="K43" s="5"/>
      <c r="L43" s="11">
        <f t="shared" si="3"/>
        <v>8</v>
      </c>
      <c r="M43" s="5">
        <v>8</v>
      </c>
      <c r="N43" s="5"/>
      <c r="O43" s="5"/>
      <c r="P43" s="11">
        <f>SUM(Q43:S43)</f>
        <v>1</v>
      </c>
      <c r="Q43" s="5">
        <v>1</v>
      </c>
      <c r="R43" s="5"/>
      <c r="S43" s="5"/>
      <c r="T43" s="11"/>
      <c r="U43" s="5"/>
      <c r="V43" s="5"/>
      <c r="W43" s="5"/>
      <c r="X43" s="11"/>
      <c r="Y43" s="5"/>
      <c r="Z43" s="5"/>
      <c r="AA43" s="6"/>
    </row>
    <row r="44" spans="1:27" ht="18.75" customHeight="1">
      <c r="A44" s="22"/>
      <c r="B44" s="26"/>
      <c r="C44" s="1" t="s">
        <v>51</v>
      </c>
      <c r="D44" s="11">
        <f t="shared" si="4"/>
        <v>19</v>
      </c>
      <c r="E44" s="10">
        <f t="shared" si="5"/>
        <v>17</v>
      </c>
      <c r="F44" s="10">
        <f t="shared" si="5"/>
        <v>2</v>
      </c>
      <c r="G44" s="10">
        <f t="shared" si="5"/>
        <v>0</v>
      </c>
      <c r="H44" s="11">
        <f t="shared" si="7"/>
        <v>11</v>
      </c>
      <c r="I44" s="5">
        <v>9</v>
      </c>
      <c r="J44" s="5">
        <v>2</v>
      </c>
      <c r="K44" s="5"/>
      <c r="L44" s="11">
        <f t="shared" si="3"/>
        <v>7</v>
      </c>
      <c r="M44" s="5">
        <v>7</v>
      </c>
      <c r="N44" s="5"/>
      <c r="O44" s="5"/>
      <c r="P44" s="11">
        <f>SUM(Q44:S44)</f>
        <v>1</v>
      </c>
      <c r="Q44" s="5">
        <v>1</v>
      </c>
      <c r="R44" s="5"/>
      <c r="S44" s="5"/>
      <c r="T44" s="11"/>
      <c r="U44" s="5"/>
      <c r="V44" s="5"/>
      <c r="W44" s="5"/>
      <c r="X44" s="11"/>
      <c r="Y44" s="5"/>
      <c r="Z44" s="5"/>
      <c r="AA44" s="6"/>
    </row>
    <row r="45" spans="1:27" ht="18.75" customHeight="1">
      <c r="A45" s="22"/>
      <c r="B45" s="26" t="s">
        <v>52</v>
      </c>
      <c r="C45" s="1" t="s">
        <v>53</v>
      </c>
      <c r="D45" s="11">
        <f t="shared" si="4"/>
        <v>91</v>
      </c>
      <c r="E45" s="10">
        <f t="shared" si="5"/>
        <v>72</v>
      </c>
      <c r="F45" s="10">
        <f t="shared" si="5"/>
        <v>19</v>
      </c>
      <c r="G45" s="10">
        <f t="shared" si="5"/>
        <v>0</v>
      </c>
      <c r="H45" s="11">
        <f t="shared" si="7"/>
        <v>61</v>
      </c>
      <c r="I45" s="5">
        <v>42</v>
      </c>
      <c r="J45" s="5">
        <v>19</v>
      </c>
      <c r="K45" s="5"/>
      <c r="L45" s="11">
        <f t="shared" si="3"/>
        <v>30</v>
      </c>
      <c r="M45" s="5">
        <v>30</v>
      </c>
      <c r="N45" s="5"/>
      <c r="O45" s="5"/>
      <c r="P45" s="11"/>
      <c r="Q45" s="5"/>
      <c r="R45" s="5"/>
      <c r="S45" s="5"/>
      <c r="T45" s="11"/>
      <c r="U45" s="5"/>
      <c r="V45" s="5"/>
      <c r="W45" s="5"/>
      <c r="X45" s="11"/>
      <c r="Y45" s="5"/>
      <c r="Z45" s="5"/>
      <c r="AA45" s="6"/>
    </row>
    <row r="46" spans="1:27" ht="18.75" customHeight="1">
      <c r="A46" s="22"/>
      <c r="B46" s="26"/>
      <c r="C46" s="1" t="s">
        <v>54</v>
      </c>
      <c r="D46" s="11">
        <f t="shared" si="4"/>
        <v>67</v>
      </c>
      <c r="E46" s="10">
        <f t="shared" si="5"/>
        <v>51</v>
      </c>
      <c r="F46" s="10">
        <f t="shared" si="5"/>
        <v>16</v>
      </c>
      <c r="G46" s="10">
        <f t="shared" si="5"/>
        <v>0</v>
      </c>
      <c r="H46" s="11">
        <f t="shared" si="7"/>
        <v>32</v>
      </c>
      <c r="I46" s="5">
        <v>17</v>
      </c>
      <c r="J46" s="5">
        <v>15</v>
      </c>
      <c r="K46" s="5"/>
      <c r="L46" s="11">
        <f t="shared" si="3"/>
        <v>34</v>
      </c>
      <c r="M46" s="5">
        <v>34</v>
      </c>
      <c r="N46" s="5"/>
      <c r="O46" s="5"/>
      <c r="P46" s="11">
        <f>SUM(Q46:S46)</f>
        <v>1</v>
      </c>
      <c r="Q46" s="5"/>
      <c r="R46" s="5">
        <v>1</v>
      </c>
      <c r="S46" s="5"/>
      <c r="T46" s="11"/>
      <c r="U46" s="5"/>
      <c r="V46" s="5"/>
      <c r="W46" s="5"/>
      <c r="X46" s="11"/>
      <c r="Y46" s="5"/>
      <c r="Z46" s="5"/>
      <c r="AA46" s="6"/>
    </row>
    <row r="47" spans="1:27" ht="18.75" customHeight="1" thickBot="1">
      <c r="A47" s="33"/>
      <c r="B47" s="34" t="s">
        <v>55</v>
      </c>
      <c r="C47" s="34"/>
      <c r="D47" s="15">
        <f t="shared" si="4"/>
        <v>457</v>
      </c>
      <c r="E47" s="16">
        <f t="shared" si="5"/>
        <v>419</v>
      </c>
      <c r="F47" s="16">
        <f t="shared" si="5"/>
        <v>38</v>
      </c>
      <c r="G47" s="16">
        <f t="shared" si="5"/>
        <v>0</v>
      </c>
      <c r="H47" s="15">
        <f>SUM(H42:H46)</f>
        <v>233</v>
      </c>
      <c r="I47" s="15">
        <f aca="true" t="shared" si="14" ref="I47:AA47">SUM(I42:I46)</f>
        <v>196</v>
      </c>
      <c r="J47" s="15">
        <f t="shared" si="14"/>
        <v>37</v>
      </c>
      <c r="K47" s="15">
        <f t="shared" si="14"/>
        <v>0</v>
      </c>
      <c r="L47" s="15">
        <f t="shared" si="14"/>
        <v>221</v>
      </c>
      <c r="M47" s="15">
        <f t="shared" si="14"/>
        <v>221</v>
      </c>
      <c r="N47" s="15">
        <f t="shared" si="14"/>
        <v>0</v>
      </c>
      <c r="O47" s="15">
        <f t="shared" si="14"/>
        <v>0</v>
      </c>
      <c r="P47" s="15">
        <f t="shared" si="14"/>
        <v>3</v>
      </c>
      <c r="Q47" s="15">
        <f t="shared" si="14"/>
        <v>2</v>
      </c>
      <c r="R47" s="15">
        <f t="shared" si="14"/>
        <v>1</v>
      </c>
      <c r="S47" s="15">
        <f t="shared" si="14"/>
        <v>0</v>
      </c>
      <c r="T47" s="15">
        <f t="shared" si="14"/>
        <v>0</v>
      </c>
      <c r="U47" s="15">
        <f t="shared" si="14"/>
        <v>0</v>
      </c>
      <c r="V47" s="15">
        <f t="shared" si="14"/>
        <v>0</v>
      </c>
      <c r="W47" s="15">
        <f t="shared" si="14"/>
        <v>0</v>
      </c>
      <c r="X47" s="15">
        <f t="shared" si="14"/>
        <v>0</v>
      </c>
      <c r="Y47" s="15">
        <f t="shared" si="14"/>
        <v>0</v>
      </c>
      <c r="Z47" s="15">
        <f t="shared" si="14"/>
        <v>0</v>
      </c>
      <c r="AA47" s="19">
        <f t="shared" si="14"/>
        <v>0</v>
      </c>
    </row>
  </sheetData>
  <mergeCells count="38">
    <mergeCell ref="T3:W3"/>
    <mergeCell ref="X3:AA3"/>
    <mergeCell ref="D3:G3"/>
    <mergeCell ref="H3:K3"/>
    <mergeCell ref="L3:O3"/>
    <mergeCell ref="P3:S3"/>
    <mergeCell ref="A42:A47"/>
    <mergeCell ref="B42:C42"/>
    <mergeCell ref="B43:B44"/>
    <mergeCell ref="B45:B46"/>
    <mergeCell ref="B47:C47"/>
    <mergeCell ref="A37:A41"/>
    <mergeCell ref="B37:C37"/>
    <mergeCell ref="B38:B39"/>
    <mergeCell ref="B41:C41"/>
    <mergeCell ref="A24:A36"/>
    <mergeCell ref="B24:C24"/>
    <mergeCell ref="B25:C25"/>
    <mergeCell ref="B27:B28"/>
    <mergeCell ref="B30:B35"/>
    <mergeCell ref="B36:C36"/>
    <mergeCell ref="B26:C26"/>
    <mergeCell ref="B15:B18"/>
    <mergeCell ref="B19:C19"/>
    <mergeCell ref="A20:A23"/>
    <mergeCell ref="B20:C20"/>
    <mergeCell ref="B21:C21"/>
    <mergeCell ref="B23:C23"/>
    <mergeCell ref="A14:A19"/>
    <mergeCell ref="B14:C14"/>
    <mergeCell ref="A8:A13"/>
    <mergeCell ref="B8:C8"/>
    <mergeCell ref="B10:B12"/>
    <mergeCell ref="B13:C13"/>
    <mergeCell ref="A3:C4"/>
    <mergeCell ref="A5:C5"/>
    <mergeCell ref="A6:C6"/>
    <mergeCell ref="A7:C7"/>
  </mergeCells>
  <printOptions/>
  <pageMargins left="0.75" right="0.53" top="0.8" bottom="0.65" header="0.512" footer="0.51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Guest</cp:lastModifiedBy>
  <cp:lastPrinted>2007-03-06T05:38:55Z</cp:lastPrinted>
  <dcterms:created xsi:type="dcterms:W3CDTF">2004-10-22T01:22:54Z</dcterms:created>
  <dcterms:modified xsi:type="dcterms:W3CDTF">2007-06-01T07:57:16Z</dcterms:modified>
  <cp:category/>
  <cp:version/>
  <cp:contentType/>
  <cp:contentStatus/>
</cp:coreProperties>
</file>