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782\Desktop\"/>
    </mc:Choice>
  </mc:AlternateContent>
  <xr:revisionPtr revIDLastSave="0" documentId="13_ncr:1_{D6604336-3F4E-4F78-8CA9-FC76A4DD45A8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第２表" sheetId="1" r:id="rId1"/>
  </sheets>
  <externalReferences>
    <externalReference r:id="rId2"/>
  </externalReferences>
  <definedNames>
    <definedName name="_xlnm.Print_Area" localSheetId="0">第２表!$A$1:$AB$34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AB30" i="1"/>
  <c r="AA30" i="1"/>
  <c r="Z30" i="1"/>
  <c r="X30" i="1" s="1"/>
  <c r="Y30" i="1"/>
  <c r="W30" i="1"/>
  <c r="V30" i="1"/>
  <c r="T30" i="1"/>
  <c r="S30" i="1"/>
  <c r="R30" i="1" s="1"/>
  <c r="Q30" i="1"/>
  <c r="P30" i="1"/>
  <c r="O30" i="1" s="1"/>
  <c r="N30" i="1"/>
  <c r="L30" i="1" s="1"/>
  <c r="M30" i="1"/>
  <c r="H30" i="1"/>
  <c r="F30" i="1" s="1"/>
  <c r="G30" i="1"/>
  <c r="E30" i="1"/>
  <c r="D30" i="1"/>
  <c r="C30" i="1" s="1"/>
  <c r="AB29" i="1"/>
  <c r="AA29" i="1"/>
  <c r="Z29" i="1"/>
  <c r="X29" i="1" s="1"/>
  <c r="Y29" i="1"/>
  <c r="W29" i="1"/>
  <c r="U29" i="1" s="1"/>
  <c r="V29" i="1"/>
  <c r="T29" i="1"/>
  <c r="S29" i="1"/>
  <c r="Q29" i="1"/>
  <c r="O29" i="1" s="1"/>
  <c r="P29" i="1"/>
  <c r="N29" i="1"/>
  <c r="M29" i="1"/>
  <c r="H29" i="1"/>
  <c r="G29" i="1"/>
  <c r="F29" i="1" s="1"/>
  <c r="E29" i="1"/>
  <c r="K29" i="1" s="1"/>
  <c r="D29" i="1"/>
  <c r="C29" i="1" s="1"/>
  <c r="AB28" i="1"/>
  <c r="AA28" i="1"/>
  <c r="Z28" i="1"/>
  <c r="Y28" i="1"/>
  <c r="Y31" i="1" s="1"/>
  <c r="W28" i="1"/>
  <c r="V28" i="1"/>
  <c r="T28" i="1"/>
  <c r="T31" i="1" s="1"/>
  <c r="S28" i="1"/>
  <c r="Q28" i="1"/>
  <c r="P28" i="1"/>
  <c r="N28" i="1"/>
  <c r="N31" i="1" s="1"/>
  <c r="M28" i="1"/>
  <c r="H28" i="1"/>
  <c r="H31" i="1" s="1"/>
  <c r="G28" i="1"/>
  <c r="F28" i="1"/>
  <c r="E28" i="1"/>
  <c r="E31" i="1" s="1"/>
  <c r="D28" i="1"/>
  <c r="AB26" i="1"/>
  <c r="AA26" i="1"/>
  <c r="Z26" i="1"/>
  <c r="X26" i="1" s="1"/>
  <c r="Y26" i="1"/>
  <c r="W26" i="1"/>
  <c r="V26" i="1"/>
  <c r="U26" i="1" s="1"/>
  <c r="T26" i="1"/>
  <c r="S26" i="1"/>
  <c r="R26" i="1" s="1"/>
  <c r="Q26" i="1"/>
  <c r="P26" i="1"/>
  <c r="N26" i="1"/>
  <c r="M26" i="1"/>
  <c r="L26" i="1" s="1"/>
  <c r="H26" i="1"/>
  <c r="K26" i="1" s="1"/>
  <c r="G26" i="1"/>
  <c r="F26" i="1" s="1"/>
  <c r="E26" i="1"/>
  <c r="D26" i="1"/>
  <c r="AB25" i="1"/>
  <c r="AA25" i="1"/>
  <c r="Z25" i="1"/>
  <c r="Y25" i="1"/>
  <c r="W25" i="1"/>
  <c r="V25" i="1"/>
  <c r="T25" i="1"/>
  <c r="S25" i="1"/>
  <c r="R25" i="1" s="1"/>
  <c r="Q25" i="1"/>
  <c r="P25" i="1"/>
  <c r="N25" i="1"/>
  <c r="M25" i="1"/>
  <c r="H25" i="1"/>
  <c r="G25" i="1"/>
  <c r="E25" i="1"/>
  <c r="D25" i="1"/>
  <c r="AB24" i="1"/>
  <c r="AA24" i="1"/>
  <c r="Z24" i="1"/>
  <c r="Y24" i="1"/>
  <c r="Y27" i="1" s="1"/>
  <c r="W24" i="1"/>
  <c r="V24" i="1"/>
  <c r="T24" i="1"/>
  <c r="S24" i="1"/>
  <c r="R24" i="1" s="1"/>
  <c r="Q24" i="1"/>
  <c r="Q27" i="1" s="1"/>
  <c r="P24" i="1"/>
  <c r="N24" i="1"/>
  <c r="N27" i="1" s="1"/>
  <c r="M24" i="1"/>
  <c r="J24" i="1"/>
  <c r="H24" i="1"/>
  <c r="H27" i="1" s="1"/>
  <c r="G24" i="1"/>
  <c r="E24" i="1"/>
  <c r="D24" i="1"/>
  <c r="AB22" i="1"/>
  <c r="AA22" i="1"/>
  <c r="Z22" i="1"/>
  <c r="Y22" i="1"/>
  <c r="W22" i="1"/>
  <c r="V22" i="1"/>
  <c r="T22" i="1"/>
  <c r="S22" i="1"/>
  <c r="R22" i="1" s="1"/>
  <c r="Q22" i="1"/>
  <c r="P22" i="1"/>
  <c r="O22" i="1" s="1"/>
  <c r="N22" i="1"/>
  <c r="M22" i="1"/>
  <c r="H22" i="1"/>
  <c r="F22" i="1" s="1"/>
  <c r="G22" i="1"/>
  <c r="E22" i="1"/>
  <c r="D22" i="1"/>
  <c r="AB21" i="1"/>
  <c r="AA21" i="1"/>
  <c r="Z21" i="1"/>
  <c r="Y21" i="1"/>
  <c r="Y7" i="1" s="1"/>
  <c r="W21" i="1"/>
  <c r="V21" i="1"/>
  <c r="U21" i="1" s="1"/>
  <c r="T21" i="1"/>
  <c r="S21" i="1"/>
  <c r="Q21" i="1"/>
  <c r="P21" i="1"/>
  <c r="N21" i="1"/>
  <c r="M21" i="1"/>
  <c r="M7" i="1" s="1"/>
  <c r="H21" i="1"/>
  <c r="G21" i="1"/>
  <c r="E21" i="1"/>
  <c r="D21" i="1"/>
  <c r="J21" i="1" s="1"/>
  <c r="AB20" i="1"/>
  <c r="AA20" i="1"/>
  <c r="Z20" i="1"/>
  <c r="Y20" i="1"/>
  <c r="X20" i="1"/>
  <c r="W20" i="1"/>
  <c r="V20" i="1"/>
  <c r="U20" i="1" s="1"/>
  <c r="T20" i="1"/>
  <c r="S20" i="1"/>
  <c r="Q20" i="1"/>
  <c r="Q7" i="1" s="1"/>
  <c r="P20" i="1"/>
  <c r="N20" i="1"/>
  <c r="M20" i="1"/>
  <c r="L20" i="1" s="1"/>
  <c r="H20" i="1"/>
  <c r="G20" i="1"/>
  <c r="F20" i="1"/>
  <c r="E20" i="1"/>
  <c r="K20" i="1" s="1"/>
  <c r="D20" i="1"/>
  <c r="AB19" i="1"/>
  <c r="AA19" i="1"/>
  <c r="Z19" i="1"/>
  <c r="Y19" i="1"/>
  <c r="W19" i="1"/>
  <c r="V19" i="1"/>
  <c r="U19" i="1" s="1"/>
  <c r="T19" i="1"/>
  <c r="S19" i="1"/>
  <c r="Q19" i="1"/>
  <c r="P19" i="1"/>
  <c r="N19" i="1"/>
  <c r="M19" i="1"/>
  <c r="H19" i="1"/>
  <c r="G19" i="1"/>
  <c r="F19" i="1" s="1"/>
  <c r="E19" i="1"/>
  <c r="K19" i="1" s="1"/>
  <c r="D19" i="1"/>
  <c r="AB18" i="1"/>
  <c r="AA18" i="1"/>
  <c r="Z18" i="1"/>
  <c r="Y18" i="1"/>
  <c r="W18" i="1"/>
  <c r="V18" i="1"/>
  <c r="T18" i="1"/>
  <c r="T23" i="1" s="1"/>
  <c r="S18" i="1"/>
  <c r="Q18" i="1"/>
  <c r="P18" i="1"/>
  <c r="N18" i="1"/>
  <c r="M18" i="1"/>
  <c r="L18" i="1"/>
  <c r="H18" i="1"/>
  <c r="H23" i="1" s="1"/>
  <c r="G18" i="1"/>
  <c r="F18" i="1" s="1"/>
  <c r="E18" i="1"/>
  <c r="D18" i="1"/>
  <c r="N17" i="1"/>
  <c r="AB16" i="1"/>
  <c r="AA16" i="1"/>
  <c r="Z16" i="1"/>
  <c r="X16" i="1" s="1"/>
  <c r="Y16" i="1"/>
  <c r="W16" i="1"/>
  <c r="V16" i="1"/>
  <c r="T16" i="1"/>
  <c r="S16" i="1"/>
  <c r="Q16" i="1"/>
  <c r="P16" i="1"/>
  <c r="O16" i="1" s="1"/>
  <c r="N16" i="1"/>
  <c r="M16" i="1"/>
  <c r="H16" i="1"/>
  <c r="G16" i="1"/>
  <c r="E16" i="1"/>
  <c r="K16" i="1" s="1"/>
  <c r="D16" i="1"/>
  <c r="C16" i="1" s="1"/>
  <c r="AB15" i="1"/>
  <c r="AB17" i="1" s="1"/>
  <c r="AA15" i="1"/>
  <c r="Z15" i="1"/>
  <c r="Y15" i="1"/>
  <c r="Y17" i="1" s="1"/>
  <c r="W15" i="1"/>
  <c r="V15" i="1"/>
  <c r="V17" i="1" s="1"/>
  <c r="T15" i="1"/>
  <c r="S15" i="1"/>
  <c r="R15" i="1" s="1"/>
  <c r="Q15" i="1"/>
  <c r="Q17" i="1" s="1"/>
  <c r="P15" i="1"/>
  <c r="N15" i="1"/>
  <c r="M15" i="1"/>
  <c r="H15" i="1"/>
  <c r="H17" i="1" s="1"/>
  <c r="G15" i="1"/>
  <c r="G17" i="1" s="1"/>
  <c r="E15" i="1"/>
  <c r="E17" i="1" s="1"/>
  <c r="D15" i="1"/>
  <c r="D17" i="1" s="1"/>
  <c r="AB13" i="1"/>
  <c r="AA13" i="1"/>
  <c r="Z13" i="1"/>
  <c r="Y13" i="1"/>
  <c r="W13" i="1"/>
  <c r="U13" i="1" s="1"/>
  <c r="V13" i="1"/>
  <c r="T13" i="1"/>
  <c r="S13" i="1"/>
  <c r="R13" i="1" s="1"/>
  <c r="Q13" i="1"/>
  <c r="P13" i="1"/>
  <c r="N13" i="1"/>
  <c r="M13" i="1"/>
  <c r="L13" i="1" s="1"/>
  <c r="H13" i="1"/>
  <c r="G13" i="1"/>
  <c r="E13" i="1"/>
  <c r="K13" i="1" s="1"/>
  <c r="D13" i="1"/>
  <c r="C13" i="1" s="1"/>
  <c r="B14" i="1"/>
  <c r="AB12" i="1"/>
  <c r="AA12" i="1"/>
  <c r="Z12" i="1"/>
  <c r="Z14" i="1" s="1"/>
  <c r="Y12" i="1"/>
  <c r="W12" i="1"/>
  <c r="W14" i="1" s="1"/>
  <c r="V12" i="1"/>
  <c r="T12" i="1"/>
  <c r="T14" i="1" s="1"/>
  <c r="S12" i="1"/>
  <c r="Q12" i="1"/>
  <c r="P12" i="1"/>
  <c r="P14" i="1" s="1"/>
  <c r="N12" i="1"/>
  <c r="N14" i="1" s="1"/>
  <c r="M12" i="1"/>
  <c r="H12" i="1"/>
  <c r="H14" i="1" s="1"/>
  <c r="G12" i="1"/>
  <c r="F12" i="1"/>
  <c r="E12" i="1"/>
  <c r="D12" i="1"/>
  <c r="M11" i="1"/>
  <c r="AB10" i="1"/>
  <c r="AA10" i="1"/>
  <c r="AA11" i="1" s="1"/>
  <c r="Z10" i="1"/>
  <c r="Z7" i="1" s="1"/>
  <c r="Y10" i="1"/>
  <c r="Y11" i="1" s="1"/>
  <c r="W10" i="1"/>
  <c r="V10" i="1"/>
  <c r="V11" i="1" s="1"/>
  <c r="T10" i="1"/>
  <c r="S10" i="1"/>
  <c r="Q10" i="1"/>
  <c r="Q11" i="1" s="1"/>
  <c r="P10" i="1"/>
  <c r="P11" i="1" s="1"/>
  <c r="N10" i="1"/>
  <c r="N11" i="1" s="1"/>
  <c r="M10" i="1"/>
  <c r="H10" i="1"/>
  <c r="G10" i="1"/>
  <c r="G11" i="1" s="1"/>
  <c r="E10" i="1"/>
  <c r="E11" i="1" s="1"/>
  <c r="D10" i="1"/>
  <c r="C10" i="1" s="1"/>
  <c r="C11" i="1" s="1"/>
  <c r="AA9" i="1"/>
  <c r="AB8" i="1"/>
  <c r="AB9" i="1" s="1"/>
  <c r="AA8" i="1"/>
  <c r="Z8" i="1"/>
  <c r="Y8" i="1"/>
  <c r="Y9" i="1" s="1"/>
  <c r="W8" i="1"/>
  <c r="W9" i="1" s="1"/>
  <c r="V8" i="1"/>
  <c r="U8" i="1" s="1"/>
  <c r="U9" i="1" s="1"/>
  <c r="T8" i="1"/>
  <c r="T9" i="1" s="1"/>
  <c r="S8" i="1"/>
  <c r="S9" i="1" s="1"/>
  <c r="R8" i="1"/>
  <c r="R9" i="1" s="1"/>
  <c r="Q8" i="1"/>
  <c r="Q9" i="1" s="1"/>
  <c r="P8" i="1"/>
  <c r="O8" i="1" s="1"/>
  <c r="O9" i="1" s="1"/>
  <c r="N8" i="1"/>
  <c r="N9" i="1" s="1"/>
  <c r="M8" i="1"/>
  <c r="M6" i="1" s="1"/>
  <c r="L8" i="1"/>
  <c r="L9" i="1" s="1"/>
  <c r="H8" i="1"/>
  <c r="G8" i="1"/>
  <c r="G9" i="1" s="1"/>
  <c r="E8" i="1"/>
  <c r="E9" i="1" s="1"/>
  <c r="D8" i="1"/>
  <c r="D9" i="1" s="1"/>
  <c r="E7" i="1"/>
  <c r="AB7" i="1" l="1"/>
  <c r="X8" i="1"/>
  <c r="X9" i="1" s="1"/>
  <c r="F10" i="1"/>
  <c r="F11" i="1" s="1"/>
  <c r="F13" i="1"/>
  <c r="R16" i="1"/>
  <c r="M23" i="1"/>
  <c r="C21" i="1"/>
  <c r="O21" i="1"/>
  <c r="T7" i="1"/>
  <c r="Y14" i="1"/>
  <c r="W17" i="1"/>
  <c r="U17" i="1" s="1"/>
  <c r="N23" i="1"/>
  <c r="X18" i="1"/>
  <c r="L19" i="1"/>
  <c r="X19" i="1"/>
  <c r="O25" i="1"/>
  <c r="W31" i="1"/>
  <c r="J16" i="1"/>
  <c r="D23" i="1"/>
  <c r="AA23" i="1"/>
  <c r="X22" i="1"/>
  <c r="L10" i="1"/>
  <c r="L11" i="1" s="1"/>
  <c r="W7" i="1"/>
  <c r="X13" i="1"/>
  <c r="L16" i="1"/>
  <c r="K18" i="1"/>
  <c r="J25" i="1"/>
  <c r="O26" i="1"/>
  <c r="H7" i="1"/>
  <c r="C12" i="1"/>
  <c r="P6" i="1"/>
  <c r="P17" i="1"/>
  <c r="AA17" i="1"/>
  <c r="J19" i="1"/>
  <c r="O20" i="1"/>
  <c r="K21" i="1"/>
  <c r="I21" i="1" s="1"/>
  <c r="G27" i="1"/>
  <c r="T27" i="1"/>
  <c r="V9" i="1"/>
  <c r="AA14" i="1"/>
  <c r="U15" i="1"/>
  <c r="I19" i="1"/>
  <c r="B27" i="1"/>
  <c r="F8" i="1"/>
  <c r="F9" i="1" s="1"/>
  <c r="G6" i="1"/>
  <c r="Q14" i="1"/>
  <c r="J13" i="1"/>
  <c r="I13" i="1" s="1"/>
  <c r="Q23" i="1"/>
  <c r="AA7" i="1"/>
  <c r="W6" i="1"/>
  <c r="E6" i="1"/>
  <c r="K10" i="1"/>
  <c r="K11" i="1" s="1"/>
  <c r="H11" i="1"/>
  <c r="E14" i="1"/>
  <c r="S14" i="1"/>
  <c r="R14" i="1" s="1"/>
  <c r="AB14" i="1"/>
  <c r="L15" i="1"/>
  <c r="B23" i="1"/>
  <c r="R19" i="1"/>
  <c r="F21" i="1"/>
  <c r="R21" i="1"/>
  <c r="L22" i="1"/>
  <c r="D27" i="1"/>
  <c r="P27" i="1"/>
  <c r="O27" i="1" s="1"/>
  <c r="X24" i="1"/>
  <c r="L25" i="1"/>
  <c r="U25" i="1"/>
  <c r="AA27" i="1"/>
  <c r="G31" i="1"/>
  <c r="F31" i="1" s="1"/>
  <c r="U28" i="1"/>
  <c r="E27" i="1"/>
  <c r="J29" i="1"/>
  <c r="I29" i="1" s="1"/>
  <c r="U12" i="1"/>
  <c r="O15" i="1"/>
  <c r="X15" i="1"/>
  <c r="F16" i="1"/>
  <c r="P23" i="1"/>
  <c r="Z23" i="1"/>
  <c r="C20" i="1"/>
  <c r="C22" i="1"/>
  <c r="AB27" i="1"/>
  <c r="X25" i="1"/>
  <c r="L28" i="1"/>
  <c r="X28" i="1"/>
  <c r="R29" i="1"/>
  <c r="J8" i="1"/>
  <c r="O17" i="1"/>
  <c r="M9" i="1"/>
  <c r="O10" i="1"/>
  <c r="O11" i="1" s="1"/>
  <c r="W11" i="1"/>
  <c r="W5" i="1" s="1"/>
  <c r="L12" i="1"/>
  <c r="X12" i="1"/>
  <c r="O13" i="1"/>
  <c r="AA6" i="1"/>
  <c r="C17" i="1"/>
  <c r="U16" i="1"/>
  <c r="S23" i="1"/>
  <c r="R23" i="1" s="1"/>
  <c r="AB23" i="1"/>
  <c r="W23" i="1"/>
  <c r="R20" i="1"/>
  <c r="L21" i="1"/>
  <c r="B31" i="1"/>
  <c r="P31" i="1"/>
  <c r="Z31" i="1"/>
  <c r="X14" i="1"/>
  <c r="E23" i="1"/>
  <c r="C23" i="1" s="1"/>
  <c r="L24" i="1"/>
  <c r="V27" i="1"/>
  <c r="K25" i="1"/>
  <c r="I25" i="1" s="1"/>
  <c r="D31" i="1"/>
  <c r="C31" i="1" s="1"/>
  <c r="Q31" i="1"/>
  <c r="Q5" i="1" s="1"/>
  <c r="AA31" i="1"/>
  <c r="H6" i="1"/>
  <c r="B6" i="1"/>
  <c r="B5" i="1" s="1"/>
  <c r="R10" i="1"/>
  <c r="R11" i="1" s="1"/>
  <c r="O12" i="1"/>
  <c r="G14" i="1"/>
  <c r="F14" i="1" s="1"/>
  <c r="F15" i="1"/>
  <c r="T17" i="1"/>
  <c r="B17" i="1"/>
  <c r="V23" i="1"/>
  <c r="C19" i="1"/>
  <c r="O19" i="1"/>
  <c r="X21" i="1"/>
  <c r="J22" i="1"/>
  <c r="U22" i="1"/>
  <c r="M27" i="1"/>
  <c r="L27" i="1" s="1"/>
  <c r="W27" i="1"/>
  <c r="F25" i="1"/>
  <c r="C26" i="1"/>
  <c r="K28" i="1"/>
  <c r="S31" i="1"/>
  <c r="AB31" i="1"/>
  <c r="L29" i="1"/>
  <c r="U30" i="1"/>
  <c r="M31" i="1"/>
  <c r="O14" i="1"/>
  <c r="F17" i="1"/>
  <c r="F27" i="1"/>
  <c r="X31" i="1"/>
  <c r="K31" i="1"/>
  <c r="I16" i="1"/>
  <c r="AA5" i="1"/>
  <c r="N5" i="1"/>
  <c r="L23" i="1"/>
  <c r="R31" i="1"/>
  <c r="L31" i="1"/>
  <c r="Q6" i="1"/>
  <c r="O6" i="1" s="1"/>
  <c r="Y6" i="1"/>
  <c r="N7" i="1"/>
  <c r="L7" i="1" s="1"/>
  <c r="V7" i="1"/>
  <c r="U7" i="1" s="1"/>
  <c r="C8" i="1"/>
  <c r="C9" i="1" s="1"/>
  <c r="K8" i="1"/>
  <c r="H9" i="1"/>
  <c r="H5" i="1" s="1"/>
  <c r="P9" i="1"/>
  <c r="U10" i="1"/>
  <c r="U11" i="1" s="1"/>
  <c r="B11" i="1"/>
  <c r="Z11" i="1"/>
  <c r="U18" i="1"/>
  <c r="C24" i="1"/>
  <c r="K24" i="1"/>
  <c r="K27" i="1" s="1"/>
  <c r="Z27" i="1"/>
  <c r="X27" i="1" s="1"/>
  <c r="O28" i="1"/>
  <c r="V31" i="1"/>
  <c r="U31" i="1" s="1"/>
  <c r="G23" i="1"/>
  <c r="F23" i="1" s="1"/>
  <c r="S27" i="1"/>
  <c r="R27" i="1" s="1"/>
  <c r="J30" i="1"/>
  <c r="S6" i="1"/>
  <c r="P7" i="1"/>
  <c r="O7" i="1" s="1"/>
  <c r="B9" i="1"/>
  <c r="J9" i="1"/>
  <c r="Z9" i="1"/>
  <c r="D11" i="1"/>
  <c r="D5" i="1" s="1"/>
  <c r="T11" i="1"/>
  <c r="AB11" i="1"/>
  <c r="AB5" i="1" s="1"/>
  <c r="Z17" i="1"/>
  <c r="X17" i="1" s="1"/>
  <c r="O18" i="1"/>
  <c r="K22" i="1"/>
  <c r="K23" i="1" s="1"/>
  <c r="U24" i="1"/>
  <c r="K30" i="1"/>
  <c r="G7" i="1"/>
  <c r="F7" i="1" s="1"/>
  <c r="S11" i="1"/>
  <c r="D6" i="1"/>
  <c r="C6" i="1" s="1"/>
  <c r="T6" i="1"/>
  <c r="J12" i="1"/>
  <c r="R12" i="1"/>
  <c r="D14" i="1"/>
  <c r="C14" i="1" s="1"/>
  <c r="S17" i="1"/>
  <c r="J20" i="1"/>
  <c r="I20" i="1" s="1"/>
  <c r="Y23" i="1"/>
  <c r="Y5" i="1" s="1"/>
  <c r="F24" i="1"/>
  <c r="C25" i="1"/>
  <c r="J28" i="1"/>
  <c r="I28" i="1" s="1"/>
  <c r="R28" i="1"/>
  <c r="Z6" i="1"/>
  <c r="AB6" i="1"/>
  <c r="X10" i="1"/>
  <c r="K12" i="1"/>
  <c r="K14" i="1" s="1"/>
  <c r="M14" i="1"/>
  <c r="L14" i="1" s="1"/>
  <c r="J15" i="1"/>
  <c r="O24" i="1"/>
  <c r="C28" i="1"/>
  <c r="N6" i="1"/>
  <c r="L6" i="1" s="1"/>
  <c r="V6" i="1"/>
  <c r="U6" i="1" s="1"/>
  <c r="S7" i="1"/>
  <c r="R7" i="1" s="1"/>
  <c r="J10" i="1"/>
  <c r="V14" i="1"/>
  <c r="U14" i="1" s="1"/>
  <c r="C15" i="1"/>
  <c r="K15" i="1"/>
  <c r="K17" i="1" s="1"/>
  <c r="M17" i="1"/>
  <c r="L17" i="1" s="1"/>
  <c r="J18" i="1"/>
  <c r="R18" i="1"/>
  <c r="J26" i="1"/>
  <c r="I26" i="1" s="1"/>
  <c r="D7" i="1"/>
  <c r="C7" i="1" s="1"/>
  <c r="C18" i="1"/>
  <c r="O31" i="1" l="1"/>
  <c r="E5" i="1"/>
  <c r="O23" i="1"/>
  <c r="J31" i="1"/>
  <c r="I22" i="1"/>
  <c r="I30" i="1"/>
  <c r="U23" i="1"/>
  <c r="S5" i="1"/>
  <c r="R5" i="1" s="1"/>
  <c r="T5" i="1"/>
  <c r="X6" i="1"/>
  <c r="P5" i="1"/>
  <c r="O5" i="1" s="1"/>
  <c r="K7" i="1"/>
  <c r="X23" i="1"/>
  <c r="C27" i="1"/>
  <c r="U27" i="1"/>
  <c r="J6" i="1"/>
  <c r="F6" i="1"/>
  <c r="C5" i="1"/>
  <c r="R17" i="1"/>
  <c r="R6" i="1"/>
  <c r="V5" i="1"/>
  <c r="U5" i="1" s="1"/>
  <c r="J23" i="1"/>
  <c r="I23" i="1" s="1"/>
  <c r="I18" i="1"/>
  <c r="G5" i="1"/>
  <c r="F5" i="1" s="1"/>
  <c r="I10" i="1"/>
  <c r="I11" i="1" s="1"/>
  <c r="J7" i="1"/>
  <c r="I7" i="1" s="1"/>
  <c r="J11" i="1"/>
  <c r="X11" i="1"/>
  <c r="X7" i="1"/>
  <c r="Z5" i="1"/>
  <c r="X5" i="1" s="1"/>
  <c r="K9" i="1"/>
  <c r="K5" i="1" s="1"/>
  <c r="K6" i="1"/>
  <c r="I6" i="1" s="1"/>
  <c r="I31" i="1"/>
  <c r="I12" i="1"/>
  <c r="J14" i="1"/>
  <c r="I14" i="1" s="1"/>
  <c r="I8" i="1"/>
  <c r="I9" i="1" s="1"/>
  <c r="I24" i="1"/>
  <c r="M5" i="1"/>
  <c r="L5" i="1" s="1"/>
  <c r="I15" i="1"/>
  <c r="J17" i="1"/>
  <c r="I17" i="1" s="1"/>
  <c r="J27" i="1"/>
  <c r="I27" i="1" s="1"/>
  <c r="J5" i="1" l="1"/>
  <c r="I5" i="1" s="1"/>
</calcChain>
</file>

<file path=xl/sharedStrings.xml><?xml version="1.0" encoding="utf-8"?>
<sst xmlns="http://schemas.openxmlformats.org/spreadsheetml/2006/main" count="66" uniqueCount="46">
  <si>
    <t>乳児死亡</t>
  </si>
  <si>
    <t>新生児死亡</t>
  </si>
  <si>
    <t>周産期死亡数</t>
  </si>
  <si>
    <t>死産数</t>
  </si>
  <si>
    <t>離婚</t>
  </si>
  <si>
    <t>総数</t>
  </si>
  <si>
    <t>男</t>
  </si>
  <si>
    <t>女</t>
  </si>
  <si>
    <t>　　第２表　人口動態総覧（市町別）</t>
    <rPh sb="2" eb="3">
      <t>ダイ</t>
    </rPh>
    <rPh sb="4" eb="5">
      <t>ヒョウ</t>
    </rPh>
    <rPh sb="6" eb="8">
      <t>ジンコウ</t>
    </rPh>
    <rPh sb="8" eb="10">
      <t>ドウタイ</t>
    </rPh>
    <rPh sb="10" eb="12">
      <t>ソウラン</t>
    </rPh>
    <rPh sb="13" eb="14">
      <t>シ</t>
    </rPh>
    <rPh sb="14" eb="15">
      <t>マチ</t>
    </rPh>
    <rPh sb="15" eb="16">
      <t>ベツ</t>
    </rPh>
    <phoneticPr fontId="2"/>
  </si>
  <si>
    <t>市町村</t>
    <rPh sb="0" eb="3">
      <t>シチョウソン</t>
    </rPh>
    <phoneticPr fontId="2"/>
  </si>
  <si>
    <t>人口</t>
    <rPh sb="0" eb="2">
      <t>ジンコウ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</si>
  <si>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</si>
  <si>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</si>
  <si>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自然増加数</t>
    <rPh sb="0" eb="2">
      <t>シゼン</t>
    </rPh>
    <rPh sb="2" eb="4">
      <t>ゾウカ</t>
    </rPh>
    <rPh sb="4" eb="5">
      <t>スウ</t>
    </rPh>
    <phoneticPr fontId="2"/>
  </si>
  <si>
    <t>低体重児数</t>
    <rPh sb="0" eb="1">
      <t>テイ</t>
    </rPh>
    <rPh sb="1" eb="3">
      <t>タイジュウ</t>
    </rPh>
    <rPh sb="3" eb="4">
      <t>ジ</t>
    </rPh>
    <rPh sb="4" eb="5">
      <t>スウ</t>
    </rPh>
    <phoneticPr fontId="2"/>
  </si>
  <si>
    <t>婚姻</t>
    <rPh sb="0" eb="2">
      <t>コンイン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</si>
  <si>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</si>
  <si>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</si>
  <si>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</si>
  <si>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満２２週
以後の死産</t>
    <rPh sb="0" eb="1">
      <t>マン</t>
    </rPh>
    <rPh sb="1" eb="4">
      <t>２２シュウ</t>
    </rPh>
    <rPh sb="5" eb="7">
      <t>イゴ</t>
    </rPh>
    <rPh sb="8" eb="10">
      <t>シザン</t>
    </rPh>
    <phoneticPr fontId="2"/>
  </si>
  <si>
    <t>早期新生児死亡　　　　（生後１週未満）</t>
    <rPh sb="0" eb="2">
      <t>ソウキ</t>
    </rPh>
    <rPh sb="2" eb="5">
      <t>シンセイジ</t>
    </rPh>
    <rPh sb="5" eb="7">
      <t>シボウ</t>
    </rPh>
    <rPh sb="12" eb="14">
      <t>セイゴ</t>
    </rPh>
    <rPh sb="14" eb="16">
      <t>１シュウ</t>
    </rPh>
    <rPh sb="16" eb="18">
      <t>ミマン</t>
    </rPh>
    <phoneticPr fontId="2"/>
  </si>
  <si>
    <t>自然</t>
    <rPh sb="0" eb="2">
      <t>シゼン</t>
    </rPh>
    <phoneticPr fontId="2"/>
  </si>
  <si>
    <t>人工</t>
    <rPh sb="0" eb="2">
      <t>ジンコウ</t>
    </rPh>
    <phoneticPr fontId="2"/>
  </si>
  <si>
    <t>※　平成３１年４月より福井市が中核市に移行し、福井市保健所が設置された</t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</si>
  <si>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</si>
  <si>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</si>
  <si>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福井市</t>
    <rPh sb="0" eb="3">
      <t>フクイシ</t>
    </rPh>
    <phoneticPr fontId="2"/>
  </si>
  <si>
    <t>計</t>
    <rPh sb="0" eb="1">
      <t>ケイ</t>
    </rPh>
    <phoneticPr fontId="2"/>
  </si>
  <si>
    <t>永平寺町</t>
    <rPh sb="0" eb="4">
      <t>エイヘイジチョウ</t>
    </rPh>
    <phoneticPr fontId="2"/>
  </si>
  <si>
    <t>あわら市</t>
    <rPh sb="3" eb="4">
      <t>シ</t>
    </rPh>
    <phoneticPr fontId="2"/>
  </si>
  <si>
    <t>坂井市</t>
    <rPh sb="0" eb="2">
      <t>サカイ</t>
    </rPh>
    <rPh sb="2" eb="3">
      <t>シ</t>
    </rPh>
    <phoneticPr fontId="2"/>
  </si>
  <si>
    <t>大野市</t>
    <rPh sb="0" eb="3">
      <t>オオノシ</t>
    </rPh>
    <phoneticPr fontId="2"/>
  </si>
  <si>
    <t>勝山市</t>
    <rPh sb="0" eb="3">
      <t>カツヤマシ</t>
    </rPh>
    <phoneticPr fontId="2"/>
  </si>
  <si>
    <t>鯖江市</t>
    <rPh sb="0" eb="3">
      <t>サバエシ</t>
    </rPh>
    <phoneticPr fontId="2"/>
  </si>
  <si>
    <t>越前市</t>
    <rPh sb="0" eb="2">
      <t>エチゼン</t>
    </rPh>
    <rPh sb="2" eb="3">
      <t>シ</t>
    </rPh>
    <phoneticPr fontId="2"/>
  </si>
  <si>
    <t>池田町</t>
    <rPh sb="0" eb="3">
      <t>イケダチョウ</t>
    </rPh>
    <phoneticPr fontId="2"/>
  </si>
  <si>
    <t>南越前町</t>
    <rPh sb="0" eb="1">
      <t>ミナミ</t>
    </rPh>
    <rPh sb="1" eb="4">
      <t>エチゼンチョウ</t>
    </rPh>
    <phoneticPr fontId="2"/>
  </si>
  <si>
    <t>越前町</t>
    <rPh sb="0" eb="3">
      <t>エチゼンチョウ</t>
    </rPh>
    <phoneticPr fontId="2"/>
  </si>
  <si>
    <t>敦賀市</t>
    <rPh sb="0" eb="3">
      <t>ツルガシ</t>
    </rPh>
    <phoneticPr fontId="2"/>
  </si>
  <si>
    <t>美浜町</t>
    <rPh sb="0" eb="3">
      <t>ミハマチョウ</t>
    </rPh>
    <phoneticPr fontId="2"/>
  </si>
  <si>
    <t>若狭町</t>
    <rPh sb="0" eb="2">
      <t>ワカサ</t>
    </rPh>
    <rPh sb="2" eb="3">
      <t>チョウ</t>
    </rPh>
    <phoneticPr fontId="2"/>
  </si>
  <si>
    <t>小浜市</t>
    <rPh sb="0" eb="3">
      <t>オバマシ</t>
    </rPh>
    <phoneticPr fontId="2"/>
  </si>
  <si>
    <t>高浜町</t>
    <rPh sb="0" eb="3">
      <t>タカハマチョウ</t>
    </rPh>
    <phoneticPr fontId="2"/>
  </si>
  <si>
    <t>おおい町</t>
    <rPh sb="3" eb="4">
      <t>チョウ</t>
    </rPh>
    <phoneticPr fontId="2"/>
  </si>
  <si>
    <t>令和３年　福井県</t>
    <rPh sb="0" eb="2">
      <t>レイワ</t>
    </rPh>
    <rPh sb="3" eb="4">
      <t>ネン</t>
    </rPh>
    <rPh sb="5" eb="8">
      <t>フクイケン</t>
    </rPh>
    <phoneticPr fontId="2"/>
  </si>
  <si>
    <t>※　県および市町の人口は「福井県の推計人口（令和３年１０月１日現在）」（福井県地域戦略部統計調査課）より算出した日本人人口。</t>
    <rPh sb="2" eb="3">
      <t>ケン</t>
    </rPh>
    <rPh sb="6" eb="8">
      <t>シマチ</t>
    </rPh>
    <rPh sb="9" eb="11">
      <t>ジンコウ</t>
    </rPh>
    <rPh sb="13" eb="16">
      <t>フクイケン</t>
    </rPh>
    <rPh sb="17" eb="19">
      <t>スイケイ</t>
    </rPh>
    <rPh sb="19" eb="21">
      <t>ジンコウ</t>
    </rPh>
    <rPh sb="22" eb="24">
      <t>レイワ</t>
    </rPh>
    <rPh sb="25" eb="26">
      <t>ネン</t>
    </rPh>
    <rPh sb="28" eb="29">
      <t>ガツ</t>
    </rPh>
    <rPh sb="30" eb="31">
      <t>ニチ</t>
    </rPh>
    <rPh sb="31" eb="33">
      <t>ゲンザイ</t>
    </rPh>
    <rPh sb="36" eb="39">
      <t>フクイケン</t>
    </rPh>
    <rPh sb="39" eb="44">
      <t>チイキセンリャクブ</t>
    </rPh>
    <rPh sb="44" eb="46">
      <t>トウケイ</t>
    </rPh>
    <rPh sb="46" eb="49">
      <t>チョウサカ</t>
    </rPh>
    <rPh sb="52" eb="54">
      <t>サンシュツ</t>
    </rPh>
    <rPh sb="56" eb="61">
      <t>ニホンジンジンコウ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</si>
</sst>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#;\-;"/>
  </numFmts>
  <fonts count="9" x14ac:knownFonts="1">
    <font>
      <sz val="11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2" borderId="1" xfId="0" applyFont="1" applyFill="1" applyBorder="1" applyAlignment="1">
      <alignment horizontal="distributed" vertical="center"/>
    </xf>
    <xf numFmtId="0" fontId="6" fillId="0" borderId="0" xfId="0" applyFont="1" applyFill="1" applyAlignment="1"/>
    <xf numFmtId="0" fontId="7" fillId="2" borderId="1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right"/>
    </xf>
    <xf numFmtId="176" fontId="3" fillId="2" borderId="1" xfId="0" applyNumberFormat="1" applyFont="1" applyFill="1" applyBorder="1" applyAlignment="1"/>
    <xf numFmtId="176" fontId="8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/>
    <xf numFmtId="177" fontId="3" fillId="2" borderId="1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vertical="center" wrapText="1" shrinkToFit="1"/>
    </xf>
    <xf numFmtId="0" fontId="3" fillId="0" borderId="0" xfId="0" applyFont="1" applyAlignment="1"/>
    <xf numFmtId="176" fontId="3" fillId="0" borderId="0" xfId="0" applyNumberFormat="1" applyFont="1" applyAlignment="1">
      <alignment horizontal="right"/>
    </xf>
    <xf numFmtId="0" fontId="7" fillId="0" borderId="0" xfId="0" applyFont="1" applyAlignment="1"/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HDHT125\chiiki-f\&#9632;&#24066;&#24029;\05-01&#34907;&#29983;&#32113;&#35336;&#24180;&#22577;\&#34907;&#29983;&#32113;&#35336;&#24180;&#22577;\R3&#34907;&#29983;&#32113;&#35336;&#24180;&#22577;\3&#12288;&#12500;&#12508;&#12483;&#12488;&#12471;&#12540;&#12488;\tenki\&#9745;&#31532;2,3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（２）"/>
      <sheetName val="第３表"/>
      <sheetName val="元５表"/>
      <sheetName val="元１１表"/>
      <sheetName val="元１２表"/>
      <sheetName val="元１５表"/>
      <sheetName val="元１７表"/>
      <sheetName val="元１８表"/>
      <sheetName val="元１９表"/>
      <sheetName val="元３１表"/>
      <sheetName val="元３４表"/>
      <sheetName val="人口（県）"/>
    </sheetNames>
    <sheetDataSet>
      <sheetData sheetId="0" refreshError="1"/>
      <sheetData sheetId="1" refreshError="1"/>
      <sheetData sheetId="2" refreshError="1">
        <row r="8">
          <cell r="E8">
            <v>1031</v>
          </cell>
          <cell r="F8">
            <v>904</v>
          </cell>
        </row>
        <row r="10">
          <cell r="E10">
            <v>60</v>
          </cell>
          <cell r="F10">
            <v>56</v>
          </cell>
        </row>
        <row r="12">
          <cell r="E12">
            <v>60</v>
          </cell>
          <cell r="F12">
            <v>69</v>
          </cell>
        </row>
        <row r="13">
          <cell r="E13">
            <v>305</v>
          </cell>
          <cell r="F13">
            <v>272</v>
          </cell>
        </row>
        <row r="15">
          <cell r="E15">
            <v>83</v>
          </cell>
          <cell r="F15">
            <v>73</v>
          </cell>
        </row>
        <row r="16">
          <cell r="E16">
            <v>62</v>
          </cell>
          <cell r="F16">
            <v>53</v>
          </cell>
        </row>
        <row r="18">
          <cell r="E18">
            <v>277</v>
          </cell>
          <cell r="F18">
            <v>266</v>
          </cell>
        </row>
        <row r="19">
          <cell r="E19">
            <v>270</v>
          </cell>
          <cell r="F19">
            <v>249</v>
          </cell>
        </row>
        <row r="20">
          <cell r="E20">
            <v>4</v>
          </cell>
          <cell r="F20">
            <v>6</v>
          </cell>
        </row>
        <row r="21">
          <cell r="E21">
            <v>34</v>
          </cell>
          <cell r="F21">
            <v>28</v>
          </cell>
        </row>
        <row r="22">
          <cell r="E22">
            <v>62</v>
          </cell>
          <cell r="F22">
            <v>52</v>
          </cell>
        </row>
        <row r="24">
          <cell r="E24">
            <v>236</v>
          </cell>
          <cell r="F24">
            <v>229</v>
          </cell>
        </row>
        <row r="25">
          <cell r="E25">
            <v>31</v>
          </cell>
          <cell r="F25">
            <v>34</v>
          </cell>
        </row>
        <row r="26">
          <cell r="E26">
            <v>39</v>
          </cell>
          <cell r="F26">
            <v>42</v>
          </cell>
        </row>
        <row r="28">
          <cell r="E28">
            <v>95</v>
          </cell>
          <cell r="F28">
            <v>100</v>
          </cell>
        </row>
        <row r="29">
          <cell r="E29">
            <v>31</v>
          </cell>
          <cell r="F29">
            <v>43</v>
          </cell>
        </row>
        <row r="30">
          <cell r="E30">
            <v>32</v>
          </cell>
          <cell r="F30">
            <v>35</v>
          </cell>
        </row>
      </sheetData>
      <sheetData sheetId="3" refreshError="1">
        <row r="8">
          <cell r="E8">
            <v>60</v>
          </cell>
          <cell r="F8">
            <v>98</v>
          </cell>
        </row>
        <row r="10">
          <cell r="E10">
            <v>3</v>
          </cell>
          <cell r="F10">
            <v>5</v>
          </cell>
        </row>
        <row r="12">
          <cell r="E12">
            <v>3</v>
          </cell>
          <cell r="F12">
            <v>6</v>
          </cell>
        </row>
        <row r="13">
          <cell r="E13">
            <v>18</v>
          </cell>
          <cell r="F13">
            <v>26</v>
          </cell>
        </row>
        <row r="15">
          <cell r="E15">
            <v>8</v>
          </cell>
          <cell r="F15">
            <v>8</v>
          </cell>
        </row>
        <row r="16">
          <cell r="E16">
            <v>5</v>
          </cell>
          <cell r="F16">
            <v>3</v>
          </cell>
        </row>
        <row r="18">
          <cell r="E18">
            <v>17</v>
          </cell>
          <cell r="F18">
            <v>25</v>
          </cell>
        </row>
        <row r="19">
          <cell r="E19">
            <v>21</v>
          </cell>
          <cell r="F19">
            <v>22</v>
          </cell>
        </row>
        <row r="20">
          <cell r="E20">
            <v>0</v>
          </cell>
          <cell r="F20">
            <v>1</v>
          </cell>
        </row>
        <row r="21">
          <cell r="E21">
            <v>4</v>
          </cell>
          <cell r="F21">
            <v>2</v>
          </cell>
        </row>
        <row r="22">
          <cell r="E22">
            <v>3</v>
          </cell>
          <cell r="F22">
            <v>10</v>
          </cell>
        </row>
        <row r="24">
          <cell r="E24">
            <v>18</v>
          </cell>
          <cell r="F24">
            <v>19</v>
          </cell>
        </row>
        <row r="25">
          <cell r="E25">
            <v>4</v>
          </cell>
          <cell r="F25">
            <v>3</v>
          </cell>
        </row>
        <row r="26">
          <cell r="E26">
            <v>4</v>
          </cell>
          <cell r="F26">
            <v>4</v>
          </cell>
        </row>
        <row r="28">
          <cell r="E28">
            <v>7</v>
          </cell>
          <cell r="F28">
            <v>6</v>
          </cell>
        </row>
        <row r="29">
          <cell r="E29">
            <v>6</v>
          </cell>
          <cell r="F29">
            <v>3</v>
          </cell>
        </row>
        <row r="30">
          <cell r="E30">
            <v>2</v>
          </cell>
          <cell r="F30">
            <v>2</v>
          </cell>
        </row>
      </sheetData>
      <sheetData sheetId="4" refreshError="1">
        <row r="8">
          <cell r="E8">
            <v>1515</v>
          </cell>
          <cell r="F8">
            <v>1549</v>
          </cell>
        </row>
        <row r="10">
          <cell r="E10">
            <v>122</v>
          </cell>
          <cell r="F10">
            <v>133</v>
          </cell>
        </row>
        <row r="12">
          <cell r="E12">
            <v>195</v>
          </cell>
          <cell r="F12">
            <v>200</v>
          </cell>
        </row>
        <row r="13">
          <cell r="E13">
            <v>517</v>
          </cell>
          <cell r="F13">
            <v>545</v>
          </cell>
        </row>
        <row r="15">
          <cell r="E15">
            <v>245</v>
          </cell>
          <cell r="F15">
            <v>295</v>
          </cell>
        </row>
        <row r="16">
          <cell r="E16">
            <v>161</v>
          </cell>
          <cell r="F16">
            <v>194</v>
          </cell>
        </row>
        <row r="18">
          <cell r="E18">
            <v>338</v>
          </cell>
          <cell r="F18">
            <v>348</v>
          </cell>
        </row>
        <row r="19">
          <cell r="E19">
            <v>487</v>
          </cell>
          <cell r="F19">
            <v>489</v>
          </cell>
        </row>
        <row r="20">
          <cell r="E20">
            <v>24</v>
          </cell>
          <cell r="F20">
            <v>30</v>
          </cell>
        </row>
        <row r="21">
          <cell r="E21">
            <v>70</v>
          </cell>
          <cell r="F21">
            <v>92</v>
          </cell>
        </row>
        <row r="22">
          <cell r="E22">
            <v>162</v>
          </cell>
          <cell r="F22">
            <v>169</v>
          </cell>
        </row>
        <row r="24">
          <cell r="E24">
            <v>387</v>
          </cell>
          <cell r="F24">
            <v>350</v>
          </cell>
        </row>
        <row r="25">
          <cell r="E25">
            <v>57</v>
          </cell>
          <cell r="F25">
            <v>82</v>
          </cell>
        </row>
        <row r="26">
          <cell r="E26">
            <v>115</v>
          </cell>
          <cell r="F26">
            <v>137</v>
          </cell>
        </row>
        <row r="28">
          <cell r="E28">
            <v>219</v>
          </cell>
          <cell r="F28">
            <v>234</v>
          </cell>
        </row>
        <row r="29">
          <cell r="E29">
            <v>66</v>
          </cell>
          <cell r="F29">
            <v>70</v>
          </cell>
        </row>
        <row r="30">
          <cell r="E30">
            <v>63</v>
          </cell>
          <cell r="F30">
            <v>61</v>
          </cell>
        </row>
      </sheetData>
      <sheetData sheetId="5" refreshError="1">
        <row r="8">
          <cell r="E8">
            <v>1</v>
          </cell>
          <cell r="F8">
            <v>2</v>
          </cell>
        </row>
        <row r="10">
          <cell r="E10">
            <v>0</v>
          </cell>
          <cell r="F10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1</v>
          </cell>
          <cell r="F13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4">
          <cell r="E24">
            <v>0</v>
          </cell>
          <cell r="F24">
            <v>1</v>
          </cell>
        </row>
        <row r="25">
          <cell r="E25">
            <v>0</v>
          </cell>
          <cell r="F25">
            <v>1</v>
          </cell>
        </row>
        <row r="26">
          <cell r="E26">
            <v>0</v>
          </cell>
          <cell r="F26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</sheetData>
      <sheetData sheetId="6" refreshError="1">
        <row r="8">
          <cell r="E8">
            <v>0</v>
          </cell>
          <cell r="F8">
            <v>2</v>
          </cell>
        </row>
        <row r="10">
          <cell r="E10">
            <v>0</v>
          </cell>
          <cell r="F10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1</v>
          </cell>
          <cell r="F13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0</v>
          </cell>
          <cell r="F26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</sheetData>
      <sheetData sheetId="7" refreshError="1">
        <row r="8">
          <cell r="E8">
            <v>2</v>
          </cell>
          <cell r="F8">
            <v>2</v>
          </cell>
        </row>
        <row r="10">
          <cell r="E10">
            <v>0</v>
          </cell>
          <cell r="F10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3</v>
          </cell>
          <cell r="F13">
            <v>1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8">
          <cell r="E18">
            <v>3</v>
          </cell>
          <cell r="F18">
            <v>0</v>
          </cell>
        </row>
        <row r="19">
          <cell r="E19">
            <v>1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</v>
          </cell>
          <cell r="F22">
            <v>0</v>
          </cell>
        </row>
        <row r="24">
          <cell r="E24">
            <v>3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1</v>
          </cell>
          <cell r="F26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</sheetData>
      <sheetData sheetId="8" refreshError="1">
        <row r="8">
          <cell r="E8">
            <v>26</v>
          </cell>
          <cell r="F8">
            <v>19</v>
          </cell>
        </row>
        <row r="10">
          <cell r="E10">
            <v>0</v>
          </cell>
          <cell r="F10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8</v>
          </cell>
          <cell r="F13">
            <v>4</v>
          </cell>
        </row>
        <row r="15">
          <cell r="E15">
            <v>2</v>
          </cell>
          <cell r="F15">
            <v>2</v>
          </cell>
        </row>
        <row r="16">
          <cell r="E16">
            <v>1</v>
          </cell>
          <cell r="F16">
            <v>1</v>
          </cell>
        </row>
        <row r="18">
          <cell r="E18">
            <v>7</v>
          </cell>
          <cell r="F18">
            <v>3</v>
          </cell>
        </row>
        <row r="19">
          <cell r="E19">
            <v>9</v>
          </cell>
          <cell r="F19">
            <v>5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</v>
          </cell>
          <cell r="F22">
            <v>0</v>
          </cell>
        </row>
        <row r="24">
          <cell r="E24">
            <v>5</v>
          </cell>
          <cell r="F24">
            <v>4</v>
          </cell>
        </row>
        <row r="25">
          <cell r="E25">
            <v>0</v>
          </cell>
          <cell r="F25">
            <v>0</v>
          </cell>
        </row>
        <row r="26">
          <cell r="E26">
            <v>3</v>
          </cell>
          <cell r="F26">
            <v>1</v>
          </cell>
        </row>
        <row r="28">
          <cell r="E28">
            <v>1</v>
          </cell>
          <cell r="F28">
            <v>1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</sheetData>
      <sheetData sheetId="9" refreshError="1">
        <row r="8">
          <cell r="D8">
            <v>1078</v>
          </cell>
        </row>
        <row r="10">
          <cell r="D10">
            <v>63</v>
          </cell>
        </row>
        <row r="12">
          <cell r="D12">
            <v>74</v>
          </cell>
        </row>
        <row r="13">
          <cell r="D13">
            <v>302</v>
          </cell>
        </row>
        <row r="15">
          <cell r="D15">
            <v>97</v>
          </cell>
        </row>
        <row r="16">
          <cell r="D16">
            <v>63</v>
          </cell>
        </row>
        <row r="18">
          <cell r="D18">
            <v>275</v>
          </cell>
        </row>
        <row r="19">
          <cell r="D19">
            <v>249</v>
          </cell>
        </row>
        <row r="20">
          <cell r="D20">
            <v>9</v>
          </cell>
        </row>
        <row r="21">
          <cell r="D21">
            <v>26</v>
          </cell>
        </row>
        <row r="22">
          <cell r="D22">
            <v>64</v>
          </cell>
        </row>
        <row r="24">
          <cell r="D24">
            <v>245</v>
          </cell>
        </row>
        <row r="25">
          <cell r="D25">
            <v>42</v>
          </cell>
        </row>
        <row r="26">
          <cell r="D26">
            <v>33</v>
          </cell>
        </row>
        <row r="28">
          <cell r="D28">
            <v>113</v>
          </cell>
        </row>
        <row r="29">
          <cell r="D29">
            <v>40</v>
          </cell>
        </row>
        <row r="30">
          <cell r="D30">
            <v>48</v>
          </cell>
        </row>
      </sheetData>
      <sheetData sheetId="10" refreshError="1">
        <row r="7">
          <cell r="D7">
            <v>384</v>
          </cell>
        </row>
        <row r="9">
          <cell r="D9">
            <v>25</v>
          </cell>
        </row>
        <row r="11">
          <cell r="D11">
            <v>28</v>
          </cell>
        </row>
        <row r="12">
          <cell r="D12">
            <v>106</v>
          </cell>
        </row>
        <row r="14">
          <cell r="D14">
            <v>34</v>
          </cell>
        </row>
        <row r="15">
          <cell r="D15">
            <v>15</v>
          </cell>
        </row>
        <row r="17">
          <cell r="D17">
            <v>99</v>
          </cell>
        </row>
        <row r="18">
          <cell r="D18">
            <v>114</v>
          </cell>
        </row>
        <row r="19">
          <cell r="D19">
            <v>1</v>
          </cell>
        </row>
        <row r="20">
          <cell r="D20">
            <v>8</v>
          </cell>
        </row>
        <row r="21">
          <cell r="D21">
            <v>24</v>
          </cell>
        </row>
        <row r="23">
          <cell r="D23">
            <v>109</v>
          </cell>
        </row>
        <row r="24">
          <cell r="D24">
            <v>6</v>
          </cell>
        </row>
        <row r="25">
          <cell r="D25">
            <v>15</v>
          </cell>
        </row>
        <row r="27">
          <cell r="D27">
            <v>27</v>
          </cell>
        </row>
        <row r="28">
          <cell r="D28">
            <v>12</v>
          </cell>
        </row>
        <row r="29">
          <cell r="D29">
            <v>11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view="pageBreakPreview" zoomScale="75" zoomScaleNormal="100" zoomScaleSheetLayoutView="75" workbookViewId="0">
      <selection activeCell="B5" sqref="B5:B31"/>
    </sheetView>
  </sheetViews>
  <sheetFormatPr defaultRowHeight="13.5" x14ac:dyDescent="0.15"/>
  <cols>
    <col min="1" max="1" width="11" style="2" customWidth="1"/>
    <col min="2" max="2" width="9.875" style="2" customWidth="1"/>
    <col min="3" max="5" width="6" style="2" customWidth="1"/>
    <col min="6" max="6" width="8.125" style="2" customWidth="1"/>
    <col min="7" max="8" width="6" style="2" customWidth="1"/>
    <col min="9" max="9" width="9.25" style="2" customWidth="1"/>
    <col min="10" max="11" width="7.875" style="2" customWidth="1"/>
    <col min="12" max="15" width="6" style="2" customWidth="1"/>
    <col min="16" max="16" width="5.75" style="2" customWidth="1"/>
    <col min="17" max="18" width="5.25" style="2" customWidth="1"/>
    <col min="19" max="19" width="5.375" style="2" customWidth="1"/>
    <col min="20" max="20" width="5.5" style="2" customWidth="1"/>
    <col min="21" max="21" width="6.25" style="2" customWidth="1"/>
    <col min="22" max="22" width="6.75" style="2" customWidth="1"/>
    <col min="23" max="23" width="7.125" style="2" customWidth="1"/>
    <col min="24" max="26" width="6" style="2" customWidth="1"/>
    <col min="27" max="16384" width="9" style="2"/>
  </cols>
  <sheetData>
    <row r="1" spans="1:28" ht="18.75" customHeight="1" x14ac:dyDescent="0.2">
      <c r="A1" s="1" t="s">
        <v>8</v>
      </c>
    </row>
    <row r="2" spans="1:28" ht="17.25" customHeight="1" x14ac:dyDescent="0.15"/>
    <row r="3" spans="1:28" ht="18" customHeight="1" x14ac:dyDescent="0.15">
      <c r="A3" s="26" t="s">
        <v>9</v>
      </c>
      <c r="B3" s="26" t="s">
        <v>10</v>
      </c>
      <c r="C3" s="26" t="s">
        <v>11</v>
      </c>
      <c r="D3" s="26"/>
      <c r="E3" s="26"/>
      <c r="F3" s="26" t="s">
        <v>12</v>
      </c>
      <c r="G3" s="26"/>
      <c r="H3" s="26"/>
      <c r="I3" s="26" t="s">
        <v>13</v>
      </c>
      <c r="J3" s="26"/>
      <c r="K3" s="26"/>
      <c r="L3" s="26" t="s">
        <v>14</v>
      </c>
      <c r="M3" s="26"/>
      <c r="N3" s="26"/>
      <c r="O3" s="26" t="s">
        <v>0</v>
      </c>
      <c r="P3" s="26"/>
      <c r="Q3" s="26"/>
      <c r="R3" s="26" t="s">
        <v>1</v>
      </c>
      <c r="S3" s="26"/>
      <c r="T3" s="26"/>
      <c r="U3" s="26" t="s">
        <v>2</v>
      </c>
      <c r="V3" s="26"/>
      <c r="W3" s="26"/>
      <c r="X3" s="23" t="s">
        <v>3</v>
      </c>
      <c r="Y3" s="24"/>
      <c r="Z3" s="25"/>
      <c r="AA3" s="26" t="s">
        <v>15</v>
      </c>
      <c r="AB3" s="26" t="s">
        <v>4</v>
      </c>
    </row>
    <row r="4" spans="1:28" ht="45" customHeight="1" x14ac:dyDescent="0.15">
      <c r="A4" s="26"/>
      <c r="B4" s="26"/>
      <c r="C4" s="17" t="s">
        <v>16</v>
      </c>
      <c r="D4" s="17" t="s">
        <v>17</v>
      </c>
      <c r="E4" s="17" t="s">
        <v>18</v>
      </c>
      <c r="F4" s="17" t="s">
        <v>16</v>
      </c>
      <c r="G4" s="17" t="s">
        <v>17</v>
      </c>
      <c r="H4" s="17" t="s">
        <v>18</v>
      </c>
      <c r="I4" s="17" t="s">
        <v>16</v>
      </c>
      <c r="J4" s="17" t="s">
        <v>17</v>
      </c>
      <c r="K4" s="17" t="s">
        <v>18</v>
      </c>
      <c r="L4" s="17" t="s">
        <v>16</v>
      </c>
      <c r="M4" s="17" t="s">
        <v>17</v>
      </c>
      <c r="N4" s="17" t="s">
        <v>18</v>
      </c>
      <c r="O4" s="17" t="s">
        <v>5</v>
      </c>
      <c r="P4" s="17" t="s">
        <v>6</v>
      </c>
      <c r="Q4" s="17" t="s">
        <v>7</v>
      </c>
      <c r="R4" s="17" t="s">
        <v>5</v>
      </c>
      <c r="S4" s="17" t="s">
        <v>6</v>
      </c>
      <c r="T4" s="17" t="s">
        <v>7</v>
      </c>
      <c r="U4" s="17" t="s">
        <v>5</v>
      </c>
      <c r="V4" s="18" t="s">
        <v>19</v>
      </c>
      <c r="W4" s="19" t="s">
        <v>20</v>
      </c>
      <c r="X4" s="17" t="s">
        <v>5</v>
      </c>
      <c r="Y4" s="17" t="s">
        <v>21</v>
      </c>
      <c r="Z4" s="17" t="s">
        <v>22</v>
      </c>
      <c r="AA4" s="26"/>
      <c r="AB4" s="26"/>
    </row>
    <row r="5" spans="1:28" ht="24.95" customHeight="1" x14ac:dyDescent="0.15">
      <c r="A5" s="5" t="s">
        <v>44</v>
      </c>
      <c r="B5" s="6">
        <f>B6+B7</f>
        <v>746536</v>
      </c>
      <c r="C5" s="6">
        <f>D5+E5</f>
        <v>5223</v>
      </c>
      <c r="D5" s="6">
        <f>D9+D11+D14+D17+D23+D27+D31</f>
        <v>2712</v>
      </c>
      <c r="E5" s="6">
        <f>E9+E11+E14+E17+E23+E27+E31</f>
        <v>2511</v>
      </c>
      <c r="F5" s="6">
        <f>G5+H5</f>
        <v>9721</v>
      </c>
      <c r="G5" s="6">
        <f>G9+G11+G14+G17+G23+G27+G31</f>
        <v>4743</v>
      </c>
      <c r="H5" s="6">
        <f>H9+H11+H14+H17+H23+H27+H31</f>
        <v>4978</v>
      </c>
      <c r="I5" s="6">
        <f>J5+K5</f>
        <v>-4498</v>
      </c>
      <c r="J5" s="6">
        <f>J9+J11+J14+J17+J23+J27+J31</f>
        <v>-2031</v>
      </c>
      <c r="K5" s="6">
        <f>K9+K11+K14+K17+K23+K27+K31</f>
        <v>-2467</v>
      </c>
      <c r="L5" s="6">
        <f>M5+N5</f>
        <v>426</v>
      </c>
      <c r="M5" s="6">
        <f>M9+M11+M14+M17+M23+M27+M31</f>
        <v>183</v>
      </c>
      <c r="N5" s="6">
        <f>N9+N11+N14+N17+N23+N27+N31</f>
        <v>243</v>
      </c>
      <c r="O5" s="7">
        <f>P5+Q5</f>
        <v>6</v>
      </c>
      <c r="P5" s="7">
        <f>P9+P11+P14+P17+P23+P27+P31</f>
        <v>2</v>
      </c>
      <c r="Q5" s="7">
        <f>Q9+Q11+Q14+Q17+Q23+Q27+Q31</f>
        <v>4</v>
      </c>
      <c r="R5" s="7">
        <f>S5+T5</f>
        <v>4</v>
      </c>
      <c r="S5" s="7">
        <f>S9+S11+S14+S17+S23+S27+S31</f>
        <v>1</v>
      </c>
      <c r="T5" s="7">
        <f>T9+T11+T14+T17+T23+T27+T31</f>
        <v>3</v>
      </c>
      <c r="U5" s="7">
        <f>V5+W5</f>
        <v>17</v>
      </c>
      <c r="V5" s="7">
        <f>V9+V11+V14+V17+V23+V27+V31</f>
        <v>14</v>
      </c>
      <c r="W5" s="7">
        <f>W9+W11+W14+W17+W23+W27+W31</f>
        <v>3</v>
      </c>
      <c r="X5" s="7">
        <f>Z5+Y5</f>
        <v>103</v>
      </c>
      <c r="Y5" s="7">
        <f>Y9+Y11+Y14+Y17+Y23+Y27+Y31</f>
        <v>63</v>
      </c>
      <c r="Z5" s="7">
        <f>Z9+Z11+Z14+Z17+Z23+Z27+Z31</f>
        <v>40</v>
      </c>
      <c r="AA5" s="7">
        <f>AA9+AA11+AA14+AA17+AA23+AA27+AA31</f>
        <v>2821</v>
      </c>
      <c r="AB5" s="7">
        <f>AB9+AB11+AB14+AB17+AB23+AB27+AB31</f>
        <v>1018</v>
      </c>
    </row>
    <row r="6" spans="1:28" ht="24.95" customHeight="1" x14ac:dyDescent="0.15">
      <c r="A6" s="3" t="s">
        <v>24</v>
      </c>
      <c r="B6" s="8">
        <f>SUM(B8+B12+B13+B15+B16+B18+B19+B24+B28)</f>
        <v>655835</v>
      </c>
      <c r="C6" s="6">
        <f>D6+E6</f>
        <v>4634</v>
      </c>
      <c r="D6" s="6">
        <f>SUM(D8+D12+D13+D15+D16+D18+D19+D24+D28)</f>
        <v>2419</v>
      </c>
      <c r="E6" s="6">
        <f>SUM(E8+E12+E13+E15+E16+E18+E19+E24+E28)</f>
        <v>2215</v>
      </c>
      <c r="F6" s="6">
        <f>G6+H6</f>
        <v>8268</v>
      </c>
      <c r="G6" s="6">
        <f>SUM(G8+G12+G13+G15+G16+G18+G19+G24+G28)</f>
        <v>4064</v>
      </c>
      <c r="H6" s="6">
        <f>SUM(H8+H12+H13+H15+H16+H18+H19+H24+H28)</f>
        <v>4204</v>
      </c>
      <c r="I6" s="6">
        <f>J6+K6</f>
        <v>-3634</v>
      </c>
      <c r="J6" s="6">
        <f>SUM(J8+J12+J13+J15+J16+J18+J19+J24+J28)</f>
        <v>-1645</v>
      </c>
      <c r="K6" s="6">
        <f>SUM(K8+K12+K13+K15+K16+K18+K19+K24+K28)</f>
        <v>-1989</v>
      </c>
      <c r="L6" s="6">
        <f>M6+N6</f>
        <v>370</v>
      </c>
      <c r="M6" s="6">
        <f>SUM(M8+M12+M13+M15+M16+M18+M19+M24+M28)</f>
        <v>157</v>
      </c>
      <c r="N6" s="6">
        <f>SUM(N8+N12+N13+N15+N16+N18+N19+N24+N28)</f>
        <v>213</v>
      </c>
      <c r="O6" s="6">
        <f>P6+Q6</f>
        <v>5</v>
      </c>
      <c r="P6" s="6">
        <f>SUM(P8+P12+P13+P15+P16+P18+P19+P24+P28)</f>
        <v>2</v>
      </c>
      <c r="Q6" s="6">
        <f>SUM(Q8+Q12+Q13+Q15+Q16+Q18+Q19+Q24+Q28)</f>
        <v>3</v>
      </c>
      <c r="R6" s="6">
        <f>S6+T6</f>
        <v>3</v>
      </c>
      <c r="S6" s="6">
        <f>SUM(S8+S12+S13+S15+S16+S18+S19+S24+S28)</f>
        <v>1</v>
      </c>
      <c r="T6" s="6">
        <f>SUM(T8+T12+T13+T15+T16+T18+T19+T24+T28)</f>
        <v>2</v>
      </c>
      <c r="U6" s="6">
        <f>V6+W6</f>
        <v>15</v>
      </c>
      <c r="V6" s="6">
        <f>SUM(V8+V12+V13+V15+V16+V18+V19+V24+V28)</f>
        <v>12</v>
      </c>
      <c r="W6" s="6">
        <f>SUM(W8+W12+W13+W15+W16+W18+W19+W24+W28)</f>
        <v>3</v>
      </c>
      <c r="X6" s="6">
        <f>Z6+Y6</f>
        <v>98</v>
      </c>
      <c r="Y6" s="6">
        <f>SUM(Y8+Y12+Y13+Y15+Y16+Y18+Y19+Y24+Y28)</f>
        <v>59</v>
      </c>
      <c r="Z6" s="6">
        <f>SUM(Z8+Z12+Z13+Z15+Z16+Z18+Z19+Z24+Z28)</f>
        <v>39</v>
      </c>
      <c r="AA6" s="6">
        <f>SUM(AA8+AA12+AA13+AA15+AA16+AA18+AA19+AA24+AA28)</f>
        <v>2496</v>
      </c>
      <c r="AB6" s="6">
        <f>SUM(AB8+AB12+AB13+AB15+AB16+AB18+AB19+AB24+AB28)</f>
        <v>916</v>
      </c>
    </row>
    <row r="7" spans="1:28" ht="24.95" customHeight="1" x14ac:dyDescent="0.15">
      <c r="A7" s="3" t="s">
        <v>25</v>
      </c>
      <c r="B7" s="8">
        <f>SUM(B10+B20+B21+B22+B25+B26+B29+B30)</f>
        <v>90701</v>
      </c>
      <c r="C7" s="6">
        <f>D7+E7</f>
        <v>589</v>
      </c>
      <c r="D7" s="6">
        <f>SUM(D10+D20+D21+D22+D25+D26+D29+D30)</f>
        <v>293</v>
      </c>
      <c r="E7" s="6">
        <f>SUM(E10+E20+E21+E22+E25+E26+E29+E30)</f>
        <v>296</v>
      </c>
      <c r="F7" s="6">
        <f>G7+H7</f>
        <v>1453</v>
      </c>
      <c r="G7" s="6">
        <f>SUM(G10+G20+G21+G22+G25+G26+G29+G30)</f>
        <v>679</v>
      </c>
      <c r="H7" s="6">
        <f>SUM(H10+H20+H21+H22+H25+H26+H29+H30)</f>
        <v>774</v>
      </c>
      <c r="I7" s="6">
        <f>J7+K7</f>
        <v>-864</v>
      </c>
      <c r="J7" s="6">
        <f>SUM(J10+J20+J21+J22+J25+J26+J29+J30)</f>
        <v>-386</v>
      </c>
      <c r="K7" s="6">
        <f>SUM(K10+K20+K21+K22+K25+K26+K29+K30)</f>
        <v>-478</v>
      </c>
      <c r="L7" s="6">
        <f>M7+N7</f>
        <v>56</v>
      </c>
      <c r="M7" s="6">
        <f>SUM(M10+M20+M21+M22+M25+M26+M29+M30)</f>
        <v>26</v>
      </c>
      <c r="N7" s="6">
        <f>SUM(N10+N20+N21+N22+N25+N26+N29+N30)</f>
        <v>30</v>
      </c>
      <c r="O7" s="6">
        <f>P7+Q7</f>
        <v>1</v>
      </c>
      <c r="P7" s="6">
        <f>SUM(P10+P20+P21+P22+P25+P26+P29+P30)</f>
        <v>0</v>
      </c>
      <c r="Q7" s="6">
        <f>SUM(Q10+Q20+Q21+Q22+Q25+Q26+Q29+Q30)</f>
        <v>1</v>
      </c>
      <c r="R7" s="6">
        <f>S7+T7</f>
        <v>1</v>
      </c>
      <c r="S7" s="6">
        <f>SUM(S10+S20+S21+S22+S25+S26+S29+S30)</f>
        <v>0</v>
      </c>
      <c r="T7" s="6">
        <f>SUM(T10+T20+T21+T22+T25+T26+T29+T30)</f>
        <v>1</v>
      </c>
      <c r="U7" s="6">
        <f>V7+W7</f>
        <v>2</v>
      </c>
      <c r="V7" s="6">
        <f>SUM(V10+V20+V21+V22+V25+V26+V29+V30)</f>
        <v>2</v>
      </c>
      <c r="W7" s="6">
        <f>SUM(W10+W20+W21+W22+W25+W26+W29+W30)</f>
        <v>0</v>
      </c>
      <c r="X7" s="6">
        <f t="shared" ref="X7:AB7" si="0">SUM(X10+X20+X21+X22+X25+X26+X29+X30)</f>
        <v>5</v>
      </c>
      <c r="Y7" s="6">
        <f>SUM(Y10+Y20+Y21+Y22+Y25+Y26+Y29+Y30)</f>
        <v>4</v>
      </c>
      <c r="Z7" s="6">
        <f t="shared" si="0"/>
        <v>1</v>
      </c>
      <c r="AA7" s="6">
        <f t="shared" si="0"/>
        <v>325</v>
      </c>
      <c r="AB7" s="6">
        <f t="shared" si="0"/>
        <v>102</v>
      </c>
    </row>
    <row r="8" spans="1:28" ht="24.95" customHeight="1" x14ac:dyDescent="0.15">
      <c r="A8" s="9" t="s">
        <v>26</v>
      </c>
      <c r="B8" s="10">
        <v>256941</v>
      </c>
      <c r="C8" s="11">
        <f t="shared" ref="C8:C31" si="1">D8+E8</f>
        <v>1935</v>
      </c>
      <c r="D8" s="12">
        <f>[1]元５表!E8</f>
        <v>1031</v>
      </c>
      <c r="E8" s="12">
        <f>[1]元５表!F8</f>
        <v>904</v>
      </c>
      <c r="F8" s="11">
        <f t="shared" ref="F8:F31" si="2">G8+H8</f>
        <v>3064</v>
      </c>
      <c r="G8" s="12">
        <f>[1]元１２表!E8</f>
        <v>1515</v>
      </c>
      <c r="H8" s="12">
        <f>[1]元１２表!F8</f>
        <v>1549</v>
      </c>
      <c r="I8" s="11">
        <f t="shared" ref="I8:I31" si="3">J8+K8</f>
        <v>-1129</v>
      </c>
      <c r="J8" s="11">
        <f>D8-G8</f>
        <v>-484</v>
      </c>
      <c r="K8" s="11">
        <f>E8-H8</f>
        <v>-645</v>
      </c>
      <c r="L8" s="11">
        <f t="shared" ref="L8:L31" si="4">M8+N8</f>
        <v>158</v>
      </c>
      <c r="M8" s="12">
        <f>[1]元１１表!E8</f>
        <v>60</v>
      </c>
      <c r="N8" s="12">
        <f>[1]元１１表!F8</f>
        <v>98</v>
      </c>
      <c r="O8" s="11">
        <f t="shared" ref="O8:O31" si="5">P8+Q8</f>
        <v>3</v>
      </c>
      <c r="P8" s="13">
        <f>[1]元１５表!E8</f>
        <v>1</v>
      </c>
      <c r="Q8" s="13">
        <f>[1]元１５表!F8</f>
        <v>2</v>
      </c>
      <c r="R8" s="11">
        <f t="shared" ref="R8:R31" si="6">S8+T8</f>
        <v>2</v>
      </c>
      <c r="S8" s="13">
        <f>[1]元１７表!E8</f>
        <v>0</v>
      </c>
      <c r="T8" s="13">
        <f>[1]元１７表!F8</f>
        <v>2</v>
      </c>
      <c r="U8" s="11">
        <f t="shared" ref="U8:U31" si="7">V8+W8</f>
        <v>4</v>
      </c>
      <c r="V8" s="13">
        <f>[1]元１８表!E8</f>
        <v>2</v>
      </c>
      <c r="W8" s="13">
        <f>[1]元１８表!F8</f>
        <v>2</v>
      </c>
      <c r="X8" s="11">
        <f>Z8+Y8</f>
        <v>45</v>
      </c>
      <c r="Y8" s="13">
        <f>[1]元１９表!E8</f>
        <v>26</v>
      </c>
      <c r="Z8" s="13">
        <f>[1]元１９表!F8</f>
        <v>19</v>
      </c>
      <c r="AA8" s="13">
        <f>[1]元３１表!D8</f>
        <v>1078</v>
      </c>
      <c r="AB8" s="13">
        <f>[1]元３４表!D7</f>
        <v>384</v>
      </c>
    </row>
    <row r="9" spans="1:28" ht="24.95" customHeight="1" x14ac:dyDescent="0.15">
      <c r="A9" s="3" t="s">
        <v>27</v>
      </c>
      <c r="B9" s="8">
        <f>B8</f>
        <v>256941</v>
      </c>
      <c r="C9" s="6">
        <f>C8</f>
        <v>1935</v>
      </c>
      <c r="D9" s="6">
        <f t="shared" ref="D9:H9" si="8">D8</f>
        <v>1031</v>
      </c>
      <c r="E9" s="6">
        <f t="shared" si="8"/>
        <v>904</v>
      </c>
      <c r="F9" s="6">
        <f t="shared" si="8"/>
        <v>3064</v>
      </c>
      <c r="G9" s="6">
        <f t="shared" si="8"/>
        <v>1515</v>
      </c>
      <c r="H9" s="6">
        <f t="shared" si="8"/>
        <v>1549</v>
      </c>
      <c r="I9" s="6">
        <f>I8</f>
        <v>-1129</v>
      </c>
      <c r="J9" s="6">
        <f t="shared" ref="J9:K9" si="9">J8</f>
        <v>-484</v>
      </c>
      <c r="K9" s="6">
        <f t="shared" si="9"/>
        <v>-645</v>
      </c>
      <c r="L9" s="6">
        <f>L8</f>
        <v>158</v>
      </c>
      <c r="M9" s="14">
        <f>M8</f>
        <v>60</v>
      </c>
      <c r="N9" s="14">
        <f>N8</f>
        <v>98</v>
      </c>
      <c r="O9" s="6">
        <f>O8</f>
        <v>3</v>
      </c>
      <c r="P9" s="6">
        <f t="shared" ref="P9:Q9" si="10">P8</f>
        <v>1</v>
      </c>
      <c r="Q9" s="6">
        <f t="shared" si="10"/>
        <v>2</v>
      </c>
      <c r="R9" s="6">
        <f>R8</f>
        <v>2</v>
      </c>
      <c r="S9" s="6">
        <f t="shared" ref="S9:T9" si="11">S8</f>
        <v>0</v>
      </c>
      <c r="T9" s="6">
        <f t="shared" si="11"/>
        <v>2</v>
      </c>
      <c r="U9" s="6">
        <f>U8</f>
        <v>4</v>
      </c>
      <c r="V9" s="6">
        <f t="shared" ref="V9:W9" si="12">V8</f>
        <v>2</v>
      </c>
      <c r="W9" s="6">
        <f t="shared" si="12"/>
        <v>2</v>
      </c>
      <c r="X9" s="6">
        <f>X8</f>
        <v>45</v>
      </c>
      <c r="Y9" s="6">
        <f>Y8</f>
        <v>26</v>
      </c>
      <c r="Z9" s="6">
        <f t="shared" ref="Z9" si="13">Z8</f>
        <v>19</v>
      </c>
      <c r="AA9" s="15">
        <f>AA8</f>
        <v>1078</v>
      </c>
      <c r="AB9" s="15">
        <f>AB8</f>
        <v>384</v>
      </c>
    </row>
    <row r="10" spans="1:28" ht="24.95" customHeight="1" x14ac:dyDescent="0.15">
      <c r="A10" s="9" t="s">
        <v>28</v>
      </c>
      <c r="B10" s="10">
        <v>18607</v>
      </c>
      <c r="C10" s="11">
        <f t="shared" si="1"/>
        <v>116</v>
      </c>
      <c r="D10" s="12">
        <f>[1]元５表!E10</f>
        <v>60</v>
      </c>
      <c r="E10" s="12">
        <f>[1]元５表!F10</f>
        <v>56</v>
      </c>
      <c r="F10" s="11">
        <f t="shared" si="2"/>
        <v>255</v>
      </c>
      <c r="G10" s="12">
        <f>[1]元１２表!E10</f>
        <v>122</v>
      </c>
      <c r="H10" s="12">
        <f>[1]元１２表!F10</f>
        <v>133</v>
      </c>
      <c r="I10" s="11">
        <f t="shared" si="3"/>
        <v>-139</v>
      </c>
      <c r="J10" s="11">
        <f>D10-G10</f>
        <v>-62</v>
      </c>
      <c r="K10" s="11">
        <f>E10-H10</f>
        <v>-77</v>
      </c>
      <c r="L10" s="11">
        <f t="shared" si="4"/>
        <v>8</v>
      </c>
      <c r="M10" s="12">
        <f>[1]元１１表!E10</f>
        <v>3</v>
      </c>
      <c r="N10" s="12">
        <f>[1]元１１表!F10</f>
        <v>5</v>
      </c>
      <c r="O10" s="11">
        <f t="shared" si="5"/>
        <v>0</v>
      </c>
      <c r="P10" s="13">
        <f>[1]元１５表!E10</f>
        <v>0</v>
      </c>
      <c r="Q10" s="13">
        <f>[1]元１５表!F10</f>
        <v>0</v>
      </c>
      <c r="R10" s="11">
        <f t="shared" si="6"/>
        <v>0</v>
      </c>
      <c r="S10" s="13">
        <f>[1]元１７表!E10</f>
        <v>0</v>
      </c>
      <c r="T10" s="13">
        <f>[1]元１７表!F10</f>
        <v>0</v>
      </c>
      <c r="U10" s="11">
        <f t="shared" si="7"/>
        <v>0</v>
      </c>
      <c r="V10" s="13">
        <f>[1]元１８表!E10</f>
        <v>0</v>
      </c>
      <c r="W10" s="13">
        <f>[1]元１８表!F10</f>
        <v>0</v>
      </c>
      <c r="X10" s="11">
        <f>Z10+Y10</f>
        <v>0</v>
      </c>
      <c r="Y10" s="13">
        <f>[1]元１９表!E10</f>
        <v>0</v>
      </c>
      <c r="Z10" s="13">
        <f>[1]元１９表!F10</f>
        <v>0</v>
      </c>
      <c r="AA10" s="13">
        <f>[1]元３１表!D10</f>
        <v>63</v>
      </c>
      <c r="AB10" s="13">
        <f>[1]元３４表!D9</f>
        <v>25</v>
      </c>
    </row>
    <row r="11" spans="1:28" ht="24.95" customHeight="1" x14ac:dyDescent="0.15">
      <c r="A11" s="3" t="s">
        <v>27</v>
      </c>
      <c r="B11" s="8">
        <f>B10</f>
        <v>18607</v>
      </c>
      <c r="C11" s="6">
        <f>C10</f>
        <v>116</v>
      </c>
      <c r="D11" s="6">
        <f t="shared" ref="D11:E11" si="14">D10</f>
        <v>60</v>
      </c>
      <c r="E11" s="6">
        <f t="shared" si="14"/>
        <v>56</v>
      </c>
      <c r="F11" s="6">
        <f>F10</f>
        <v>255</v>
      </c>
      <c r="G11" s="6">
        <f t="shared" ref="G11:H11" si="15">G10</f>
        <v>122</v>
      </c>
      <c r="H11" s="6">
        <f t="shared" si="15"/>
        <v>133</v>
      </c>
      <c r="I11" s="6">
        <f>I10</f>
        <v>-139</v>
      </c>
      <c r="J11" s="6">
        <f t="shared" ref="J11:K11" si="16">J10</f>
        <v>-62</v>
      </c>
      <c r="K11" s="6">
        <f t="shared" si="16"/>
        <v>-77</v>
      </c>
      <c r="L11" s="6">
        <f>L10</f>
        <v>8</v>
      </c>
      <c r="M11" s="6">
        <f t="shared" ref="M11:N11" si="17">M10</f>
        <v>3</v>
      </c>
      <c r="N11" s="6">
        <f t="shared" si="17"/>
        <v>5</v>
      </c>
      <c r="O11" s="6">
        <f>O10</f>
        <v>0</v>
      </c>
      <c r="P11" s="6">
        <f t="shared" ref="P11:Q11" si="18">P10</f>
        <v>0</v>
      </c>
      <c r="Q11" s="6">
        <f t="shared" si="18"/>
        <v>0</v>
      </c>
      <c r="R11" s="6">
        <f>R10</f>
        <v>0</v>
      </c>
      <c r="S11" s="6">
        <f t="shared" ref="S11:T11" si="19">S10</f>
        <v>0</v>
      </c>
      <c r="T11" s="6">
        <f t="shared" si="19"/>
        <v>0</v>
      </c>
      <c r="U11" s="6">
        <f>U10</f>
        <v>0</v>
      </c>
      <c r="V11" s="6">
        <f t="shared" ref="V11:W11" si="20">V10</f>
        <v>0</v>
      </c>
      <c r="W11" s="6">
        <f t="shared" si="20"/>
        <v>0</v>
      </c>
      <c r="X11" s="6">
        <f>X10</f>
        <v>0</v>
      </c>
      <c r="Y11" s="6">
        <f>Y10</f>
        <v>0</v>
      </c>
      <c r="Z11" s="6">
        <f t="shared" ref="Z11" si="21">Z10</f>
        <v>0</v>
      </c>
      <c r="AA11" s="6">
        <f>AA10</f>
        <v>63</v>
      </c>
      <c r="AB11" s="6">
        <f>AB10</f>
        <v>25</v>
      </c>
    </row>
    <row r="12" spans="1:28" ht="24.95" customHeight="1" x14ac:dyDescent="0.15">
      <c r="A12" s="9" t="s">
        <v>29</v>
      </c>
      <c r="B12" s="10">
        <v>26693</v>
      </c>
      <c r="C12" s="11">
        <f>D12+E12</f>
        <v>129</v>
      </c>
      <c r="D12" s="12">
        <f>[1]元５表!E12</f>
        <v>60</v>
      </c>
      <c r="E12" s="12">
        <f>[1]元５表!F12</f>
        <v>69</v>
      </c>
      <c r="F12" s="11">
        <f>G12+H12</f>
        <v>395</v>
      </c>
      <c r="G12" s="12">
        <f>[1]元１２表!E12</f>
        <v>195</v>
      </c>
      <c r="H12" s="12">
        <f>[1]元１２表!F12</f>
        <v>200</v>
      </c>
      <c r="I12" s="11">
        <f>J12+K12</f>
        <v>-266</v>
      </c>
      <c r="J12" s="11">
        <f>D12-G12</f>
        <v>-135</v>
      </c>
      <c r="K12" s="11">
        <f>E12-H12</f>
        <v>-131</v>
      </c>
      <c r="L12" s="11">
        <f>M12+N12</f>
        <v>9</v>
      </c>
      <c r="M12" s="12">
        <f>[1]元１１表!E12</f>
        <v>3</v>
      </c>
      <c r="N12" s="12">
        <f>[1]元１１表!F12</f>
        <v>6</v>
      </c>
      <c r="O12" s="11">
        <f>P12+Q12</f>
        <v>0</v>
      </c>
      <c r="P12" s="13">
        <f>[1]元１５表!E12</f>
        <v>0</v>
      </c>
      <c r="Q12" s="13">
        <f>[1]元１５表!F12</f>
        <v>0</v>
      </c>
      <c r="R12" s="11">
        <f>S12+T12</f>
        <v>0</v>
      </c>
      <c r="S12" s="13">
        <f>[1]元１７表!E12</f>
        <v>0</v>
      </c>
      <c r="T12" s="13">
        <f>[1]元１７表!F12</f>
        <v>0</v>
      </c>
      <c r="U12" s="11">
        <f>V12+W12</f>
        <v>0</v>
      </c>
      <c r="V12" s="13">
        <f>[1]元１８表!E12</f>
        <v>0</v>
      </c>
      <c r="W12" s="13">
        <f>[1]元１８表!F12</f>
        <v>0</v>
      </c>
      <c r="X12" s="11">
        <f t="shared" ref="X12:X31" si="22">Z12+Y12</f>
        <v>0</v>
      </c>
      <c r="Y12" s="13">
        <f>[1]元１９表!E12</f>
        <v>0</v>
      </c>
      <c r="Z12" s="13">
        <f>[1]元１９表!F12</f>
        <v>0</v>
      </c>
      <c r="AA12" s="13">
        <f>[1]元３１表!D12</f>
        <v>74</v>
      </c>
      <c r="AB12" s="13">
        <f>[1]元３４表!D11</f>
        <v>28</v>
      </c>
    </row>
    <row r="13" spans="1:28" ht="24.95" customHeight="1" x14ac:dyDescent="0.15">
      <c r="A13" s="9" t="s">
        <v>30</v>
      </c>
      <c r="B13" s="10">
        <v>86396</v>
      </c>
      <c r="C13" s="11">
        <f t="shared" si="1"/>
        <v>577</v>
      </c>
      <c r="D13" s="12">
        <f>[1]元５表!E13</f>
        <v>305</v>
      </c>
      <c r="E13" s="12">
        <f>[1]元５表!F13</f>
        <v>272</v>
      </c>
      <c r="F13" s="11">
        <f t="shared" si="2"/>
        <v>1062</v>
      </c>
      <c r="G13" s="12">
        <f>[1]元１２表!E13</f>
        <v>517</v>
      </c>
      <c r="H13" s="12">
        <f>[1]元１２表!F13</f>
        <v>545</v>
      </c>
      <c r="I13" s="11">
        <f t="shared" si="3"/>
        <v>-485</v>
      </c>
      <c r="J13" s="11">
        <f>D13-G13</f>
        <v>-212</v>
      </c>
      <c r="K13" s="11">
        <f>E13-H13</f>
        <v>-273</v>
      </c>
      <c r="L13" s="11">
        <f t="shared" si="4"/>
        <v>44</v>
      </c>
      <c r="M13" s="12">
        <f>[1]元１１表!E13</f>
        <v>18</v>
      </c>
      <c r="N13" s="12">
        <f>[1]元１１表!F13</f>
        <v>26</v>
      </c>
      <c r="O13" s="11">
        <f t="shared" si="5"/>
        <v>1</v>
      </c>
      <c r="P13" s="13">
        <f>[1]元１５表!E13</f>
        <v>1</v>
      </c>
      <c r="Q13" s="13">
        <f>[1]元１５表!F13</f>
        <v>0</v>
      </c>
      <c r="R13" s="11">
        <f t="shared" si="6"/>
        <v>1</v>
      </c>
      <c r="S13" s="13">
        <f>[1]元１７表!E13</f>
        <v>1</v>
      </c>
      <c r="T13" s="13">
        <f>[1]元１７表!F13</f>
        <v>0</v>
      </c>
      <c r="U13" s="11">
        <f t="shared" si="7"/>
        <v>4</v>
      </c>
      <c r="V13" s="13">
        <f>[1]元１８表!E13</f>
        <v>3</v>
      </c>
      <c r="W13" s="13">
        <f>[1]元１８表!F13</f>
        <v>1</v>
      </c>
      <c r="X13" s="11">
        <f t="shared" si="22"/>
        <v>12</v>
      </c>
      <c r="Y13" s="13">
        <f>[1]元１９表!E13</f>
        <v>8</v>
      </c>
      <c r="Z13" s="13">
        <f>[1]元１９表!F13</f>
        <v>4</v>
      </c>
      <c r="AA13" s="13">
        <f>[1]元３１表!D13</f>
        <v>302</v>
      </c>
      <c r="AB13" s="13">
        <f>[1]元３４表!D12</f>
        <v>106</v>
      </c>
    </row>
    <row r="14" spans="1:28" ht="24.95" customHeight="1" x14ac:dyDescent="0.15">
      <c r="A14" s="3" t="s">
        <v>27</v>
      </c>
      <c r="B14" s="8">
        <f>SUM(B12:B13)</f>
        <v>113089</v>
      </c>
      <c r="C14" s="6">
        <f>D14+E14</f>
        <v>706</v>
      </c>
      <c r="D14" s="6">
        <f>SUM(D12:D13)</f>
        <v>365</v>
      </c>
      <c r="E14" s="6">
        <f>SUM(E12:E13)</f>
        <v>341</v>
      </c>
      <c r="F14" s="6">
        <f t="shared" si="2"/>
        <v>1457</v>
      </c>
      <c r="G14" s="6">
        <f>SUM(G12:G13)</f>
        <v>712</v>
      </c>
      <c r="H14" s="6">
        <f>SUM(H12:H13)</f>
        <v>745</v>
      </c>
      <c r="I14" s="6">
        <f t="shared" si="3"/>
        <v>-751</v>
      </c>
      <c r="J14" s="6">
        <f>SUM(J12:J13)</f>
        <v>-347</v>
      </c>
      <c r="K14" s="6">
        <f>SUM(K12:K13)</f>
        <v>-404</v>
      </c>
      <c r="L14" s="6">
        <f t="shared" si="4"/>
        <v>53</v>
      </c>
      <c r="M14" s="6">
        <f>SUM(M12:M13)</f>
        <v>21</v>
      </c>
      <c r="N14" s="6">
        <f>SUM(N12:N13)</f>
        <v>32</v>
      </c>
      <c r="O14" s="6">
        <f t="shared" si="5"/>
        <v>1</v>
      </c>
      <c r="P14" s="6">
        <f>SUM(P12:P13)</f>
        <v>1</v>
      </c>
      <c r="Q14" s="6">
        <f>SUM(Q12:Q13)</f>
        <v>0</v>
      </c>
      <c r="R14" s="6">
        <f t="shared" si="6"/>
        <v>1</v>
      </c>
      <c r="S14" s="6">
        <f>SUM(S12:S13)</f>
        <v>1</v>
      </c>
      <c r="T14" s="6">
        <f>SUM(T12:T13)</f>
        <v>0</v>
      </c>
      <c r="U14" s="6">
        <f t="shared" si="7"/>
        <v>4</v>
      </c>
      <c r="V14" s="6">
        <f>SUM(V12:V13)</f>
        <v>3</v>
      </c>
      <c r="W14" s="6">
        <f>SUM(W12:W13)</f>
        <v>1</v>
      </c>
      <c r="X14" s="6">
        <f t="shared" si="22"/>
        <v>12</v>
      </c>
      <c r="Y14" s="6">
        <f>SUM(Y12:Y13)</f>
        <v>8</v>
      </c>
      <c r="Z14" s="6">
        <f>SUM(Z12:Z13)</f>
        <v>4</v>
      </c>
      <c r="AA14" s="6">
        <f>SUM(AA12:AA13)</f>
        <v>376</v>
      </c>
      <c r="AB14" s="6">
        <f>SUM(AB12:AB13)</f>
        <v>134</v>
      </c>
    </row>
    <row r="15" spans="1:28" ht="24.95" customHeight="1" x14ac:dyDescent="0.15">
      <c r="A15" s="9" t="s">
        <v>31</v>
      </c>
      <c r="B15" s="10">
        <v>30227</v>
      </c>
      <c r="C15" s="11">
        <f t="shared" si="1"/>
        <v>156</v>
      </c>
      <c r="D15" s="12">
        <f>[1]元５表!E15</f>
        <v>83</v>
      </c>
      <c r="E15" s="12">
        <f>[1]元５表!F15</f>
        <v>73</v>
      </c>
      <c r="F15" s="11">
        <f t="shared" si="2"/>
        <v>540</v>
      </c>
      <c r="G15" s="12">
        <f>[1]元１２表!E15</f>
        <v>245</v>
      </c>
      <c r="H15" s="12">
        <f>[1]元１２表!F15</f>
        <v>295</v>
      </c>
      <c r="I15" s="11">
        <f t="shared" si="3"/>
        <v>-384</v>
      </c>
      <c r="J15" s="11">
        <f>D15-G15</f>
        <v>-162</v>
      </c>
      <c r="K15" s="11">
        <f>E15-H15</f>
        <v>-222</v>
      </c>
      <c r="L15" s="11">
        <f t="shared" si="4"/>
        <v>16</v>
      </c>
      <c r="M15" s="12">
        <f>[1]元１１表!E15</f>
        <v>8</v>
      </c>
      <c r="N15" s="12">
        <f>[1]元１１表!F15</f>
        <v>8</v>
      </c>
      <c r="O15" s="11">
        <f t="shared" si="5"/>
        <v>0</v>
      </c>
      <c r="P15" s="13">
        <f>[1]元１５表!E15</f>
        <v>0</v>
      </c>
      <c r="Q15" s="13">
        <f>[1]元１５表!F15</f>
        <v>0</v>
      </c>
      <c r="R15" s="11">
        <f t="shared" si="6"/>
        <v>0</v>
      </c>
      <c r="S15" s="13">
        <f>[1]元１７表!E15</f>
        <v>0</v>
      </c>
      <c r="T15" s="13">
        <f>[1]元１７表!F15</f>
        <v>0</v>
      </c>
      <c r="U15" s="11">
        <f t="shared" si="7"/>
        <v>0</v>
      </c>
      <c r="V15" s="13">
        <f>[1]元１８表!E15</f>
        <v>0</v>
      </c>
      <c r="W15" s="13">
        <f>[1]元１８表!F15</f>
        <v>0</v>
      </c>
      <c r="X15" s="11">
        <f t="shared" si="22"/>
        <v>4</v>
      </c>
      <c r="Y15" s="13">
        <f>[1]元１９表!E15</f>
        <v>2</v>
      </c>
      <c r="Z15" s="13">
        <f>[1]元１９表!F15</f>
        <v>2</v>
      </c>
      <c r="AA15" s="13">
        <f>[1]元３１表!D15</f>
        <v>97</v>
      </c>
      <c r="AB15" s="13">
        <f>[1]元３４表!D14</f>
        <v>34</v>
      </c>
    </row>
    <row r="16" spans="1:28" ht="24.95" customHeight="1" x14ac:dyDescent="0.15">
      <c r="A16" s="9" t="s">
        <v>32</v>
      </c>
      <c r="B16" s="10">
        <v>21521</v>
      </c>
      <c r="C16" s="11">
        <f>D16+E16</f>
        <v>115</v>
      </c>
      <c r="D16" s="12">
        <f>[1]元５表!E16</f>
        <v>62</v>
      </c>
      <c r="E16" s="12">
        <f>[1]元５表!F16</f>
        <v>53</v>
      </c>
      <c r="F16" s="11">
        <f>G16+H16</f>
        <v>355</v>
      </c>
      <c r="G16" s="12">
        <f>[1]元１２表!E16</f>
        <v>161</v>
      </c>
      <c r="H16" s="12">
        <f>[1]元１２表!F16</f>
        <v>194</v>
      </c>
      <c r="I16" s="11">
        <f>J16+K16</f>
        <v>-240</v>
      </c>
      <c r="J16" s="11">
        <f>D16-G16</f>
        <v>-99</v>
      </c>
      <c r="K16" s="11">
        <f>E16-H16</f>
        <v>-141</v>
      </c>
      <c r="L16" s="11">
        <f>M16+N16</f>
        <v>8</v>
      </c>
      <c r="M16" s="12">
        <f>[1]元１１表!E16</f>
        <v>5</v>
      </c>
      <c r="N16" s="12">
        <f>[1]元１１表!F16</f>
        <v>3</v>
      </c>
      <c r="O16" s="11">
        <f>P16+Q16</f>
        <v>0</v>
      </c>
      <c r="P16" s="13">
        <f>[1]元１５表!E16</f>
        <v>0</v>
      </c>
      <c r="Q16" s="13">
        <f>[1]元１５表!F16</f>
        <v>0</v>
      </c>
      <c r="R16" s="11">
        <f>S16+T16</f>
        <v>0</v>
      </c>
      <c r="S16" s="13">
        <f>[1]元１７表!E16</f>
        <v>0</v>
      </c>
      <c r="T16" s="13">
        <f>[1]元１７表!F16</f>
        <v>0</v>
      </c>
      <c r="U16" s="11">
        <f>V16+W16</f>
        <v>0</v>
      </c>
      <c r="V16" s="13">
        <f>[1]元１８表!E16</f>
        <v>0</v>
      </c>
      <c r="W16" s="13">
        <f>[1]元１８表!F16</f>
        <v>0</v>
      </c>
      <c r="X16" s="11">
        <f t="shared" si="22"/>
        <v>2</v>
      </c>
      <c r="Y16" s="13">
        <f>[1]元１９表!E16</f>
        <v>1</v>
      </c>
      <c r="Z16" s="13">
        <f>[1]元１９表!F16</f>
        <v>1</v>
      </c>
      <c r="AA16" s="13">
        <f>[1]元３１表!D16</f>
        <v>63</v>
      </c>
      <c r="AB16" s="13">
        <f>[1]元３４表!D15</f>
        <v>15</v>
      </c>
    </row>
    <row r="17" spans="1:28" ht="24.95" customHeight="1" x14ac:dyDescent="0.15">
      <c r="A17" s="3" t="s">
        <v>27</v>
      </c>
      <c r="B17" s="8">
        <f>SUM(B15:B16)</f>
        <v>51748</v>
      </c>
      <c r="C17" s="6">
        <f t="shared" si="1"/>
        <v>271</v>
      </c>
      <c r="D17" s="6">
        <f>SUM(D15:D16)</f>
        <v>145</v>
      </c>
      <c r="E17" s="6">
        <f>SUM(E15:E16)</f>
        <v>126</v>
      </c>
      <c r="F17" s="6">
        <f t="shared" si="2"/>
        <v>895</v>
      </c>
      <c r="G17" s="6">
        <f>SUM(G15:G16)</f>
        <v>406</v>
      </c>
      <c r="H17" s="6">
        <f>SUM(H15:H16)</f>
        <v>489</v>
      </c>
      <c r="I17" s="6">
        <f t="shared" si="3"/>
        <v>-624</v>
      </c>
      <c r="J17" s="6">
        <f>SUM(J15:J16)</f>
        <v>-261</v>
      </c>
      <c r="K17" s="6">
        <f>SUM(K15:K16)</f>
        <v>-363</v>
      </c>
      <c r="L17" s="6">
        <f t="shared" si="4"/>
        <v>24</v>
      </c>
      <c r="M17" s="6">
        <f>SUM(M15:M16)</f>
        <v>13</v>
      </c>
      <c r="N17" s="6">
        <f>SUM(N15:N16)</f>
        <v>11</v>
      </c>
      <c r="O17" s="6">
        <f t="shared" si="5"/>
        <v>0</v>
      </c>
      <c r="P17" s="6">
        <f>SUM(P15:P16)</f>
        <v>0</v>
      </c>
      <c r="Q17" s="6">
        <f>SUM(Q15:Q16)</f>
        <v>0</v>
      </c>
      <c r="R17" s="6">
        <f t="shared" si="6"/>
        <v>0</v>
      </c>
      <c r="S17" s="6">
        <f>SUM(S15:S16)</f>
        <v>0</v>
      </c>
      <c r="T17" s="6">
        <f>SUM(T15:T16)</f>
        <v>0</v>
      </c>
      <c r="U17" s="6">
        <f t="shared" si="7"/>
        <v>0</v>
      </c>
      <c r="V17" s="6">
        <f>SUM(V15:V16)</f>
        <v>0</v>
      </c>
      <c r="W17" s="6">
        <f>SUM(W15:W16)</f>
        <v>0</v>
      </c>
      <c r="X17" s="6">
        <f t="shared" si="22"/>
        <v>6</v>
      </c>
      <c r="Y17" s="6">
        <f>SUM(Y15:Y16)</f>
        <v>3</v>
      </c>
      <c r="Z17" s="6">
        <f>SUM(Z15:Z16)</f>
        <v>3</v>
      </c>
      <c r="AA17" s="6">
        <f>SUM(AA15:AA16)</f>
        <v>160</v>
      </c>
      <c r="AB17" s="6">
        <f>SUM(AB15:AB16)</f>
        <v>49</v>
      </c>
    </row>
    <row r="18" spans="1:28" ht="24.95" customHeight="1" x14ac:dyDescent="0.15">
      <c r="A18" s="9" t="s">
        <v>33</v>
      </c>
      <c r="B18" s="10">
        <v>67391</v>
      </c>
      <c r="C18" s="11">
        <f t="shared" si="1"/>
        <v>543</v>
      </c>
      <c r="D18" s="12">
        <f>[1]元５表!E18</f>
        <v>277</v>
      </c>
      <c r="E18" s="12">
        <f>[1]元５表!F18</f>
        <v>266</v>
      </c>
      <c r="F18" s="11">
        <f>G18+H18</f>
        <v>686</v>
      </c>
      <c r="G18" s="12">
        <f>[1]元１２表!E18</f>
        <v>338</v>
      </c>
      <c r="H18" s="12">
        <f>[1]元１２表!F18</f>
        <v>348</v>
      </c>
      <c r="I18" s="11">
        <f>J18+K18</f>
        <v>-143</v>
      </c>
      <c r="J18" s="11">
        <f t="shared" ref="J18:K22" si="23">D18-G18</f>
        <v>-61</v>
      </c>
      <c r="K18" s="11">
        <f t="shared" si="23"/>
        <v>-82</v>
      </c>
      <c r="L18" s="11">
        <f>M18+N18</f>
        <v>42</v>
      </c>
      <c r="M18" s="12">
        <f>[1]元１１表!E18</f>
        <v>17</v>
      </c>
      <c r="N18" s="12">
        <f>[1]元１１表!F18</f>
        <v>25</v>
      </c>
      <c r="O18" s="11">
        <f>P18+Q18</f>
        <v>0</v>
      </c>
      <c r="P18" s="13">
        <f>[1]元１５表!E18</f>
        <v>0</v>
      </c>
      <c r="Q18" s="13">
        <f>[1]元１５表!F18</f>
        <v>0</v>
      </c>
      <c r="R18" s="16">
        <f>S18+T18</f>
        <v>0</v>
      </c>
      <c r="S18" s="13">
        <f>[1]元１７表!E18</f>
        <v>0</v>
      </c>
      <c r="T18" s="13">
        <f>[1]元１７表!F18</f>
        <v>0</v>
      </c>
      <c r="U18" s="11">
        <f>V18+W18</f>
        <v>3</v>
      </c>
      <c r="V18" s="13">
        <f>[1]元１８表!E18</f>
        <v>3</v>
      </c>
      <c r="W18" s="13">
        <f>[1]元１８表!F18</f>
        <v>0</v>
      </c>
      <c r="X18" s="11">
        <f t="shared" si="22"/>
        <v>10</v>
      </c>
      <c r="Y18" s="13">
        <f>[1]元１９表!E18</f>
        <v>7</v>
      </c>
      <c r="Z18" s="13">
        <f>[1]元１９表!F18</f>
        <v>3</v>
      </c>
      <c r="AA18" s="13">
        <f>[1]元３１表!D18</f>
        <v>275</v>
      </c>
      <c r="AB18" s="13">
        <f>[1]元３４表!D17</f>
        <v>99</v>
      </c>
    </row>
    <row r="19" spans="1:28" ht="24.95" customHeight="1" x14ac:dyDescent="0.15">
      <c r="A19" s="9" t="s">
        <v>34</v>
      </c>
      <c r="B19" s="10">
        <v>75337</v>
      </c>
      <c r="C19" s="11">
        <f t="shared" si="1"/>
        <v>519</v>
      </c>
      <c r="D19" s="12">
        <f>[1]元５表!E19</f>
        <v>270</v>
      </c>
      <c r="E19" s="12">
        <f>[1]元５表!F19</f>
        <v>249</v>
      </c>
      <c r="F19" s="11">
        <f>G19+H19</f>
        <v>976</v>
      </c>
      <c r="G19" s="12">
        <f>[1]元１２表!E19</f>
        <v>487</v>
      </c>
      <c r="H19" s="12">
        <f>[1]元１２表!F19</f>
        <v>489</v>
      </c>
      <c r="I19" s="11">
        <f>J19+K19</f>
        <v>-457</v>
      </c>
      <c r="J19" s="11">
        <f t="shared" si="23"/>
        <v>-217</v>
      </c>
      <c r="K19" s="11">
        <f t="shared" si="23"/>
        <v>-240</v>
      </c>
      <c r="L19" s="11">
        <f>M19+N19</f>
        <v>43</v>
      </c>
      <c r="M19" s="12">
        <f>[1]元１１表!E19</f>
        <v>21</v>
      </c>
      <c r="N19" s="12">
        <f>[1]元１１表!F19</f>
        <v>22</v>
      </c>
      <c r="O19" s="11">
        <f>P19+Q19</f>
        <v>0</v>
      </c>
      <c r="P19" s="13">
        <f>[1]元１５表!E19</f>
        <v>0</v>
      </c>
      <c r="Q19" s="13">
        <f>[1]元１５表!F19</f>
        <v>0</v>
      </c>
      <c r="R19" s="16">
        <f>S19+T19</f>
        <v>0</v>
      </c>
      <c r="S19" s="13">
        <f>[1]元１７表!E19</f>
        <v>0</v>
      </c>
      <c r="T19" s="13">
        <f>[1]元１７表!F19</f>
        <v>0</v>
      </c>
      <c r="U19" s="11">
        <f>V19+W19</f>
        <v>1</v>
      </c>
      <c r="V19" s="13">
        <f>[1]元１８表!E19</f>
        <v>1</v>
      </c>
      <c r="W19" s="13">
        <f>[1]元１８表!F19</f>
        <v>0</v>
      </c>
      <c r="X19" s="11">
        <f t="shared" si="22"/>
        <v>14</v>
      </c>
      <c r="Y19" s="13">
        <f>[1]元１９表!E19</f>
        <v>9</v>
      </c>
      <c r="Z19" s="13">
        <f>[1]元１９表!F19</f>
        <v>5</v>
      </c>
      <c r="AA19" s="13">
        <f>[1]元３１表!D19</f>
        <v>249</v>
      </c>
      <c r="AB19" s="13">
        <f>[1]元３４表!D18</f>
        <v>114</v>
      </c>
    </row>
    <row r="20" spans="1:28" ht="24.95" customHeight="1" x14ac:dyDescent="0.15">
      <c r="A20" s="9" t="s">
        <v>35</v>
      </c>
      <c r="B20" s="10">
        <v>2336</v>
      </c>
      <c r="C20" s="11">
        <f t="shared" si="1"/>
        <v>10</v>
      </c>
      <c r="D20" s="12">
        <f>[1]元５表!E20</f>
        <v>4</v>
      </c>
      <c r="E20" s="12">
        <f>[1]元５表!F20</f>
        <v>6</v>
      </c>
      <c r="F20" s="11">
        <f t="shared" si="2"/>
        <v>54</v>
      </c>
      <c r="G20" s="12">
        <f>[1]元１２表!E20</f>
        <v>24</v>
      </c>
      <c r="H20" s="12">
        <f>[1]元１２表!F20</f>
        <v>30</v>
      </c>
      <c r="I20" s="11">
        <f t="shared" si="3"/>
        <v>-44</v>
      </c>
      <c r="J20" s="11">
        <f t="shared" si="23"/>
        <v>-20</v>
      </c>
      <c r="K20" s="11">
        <f t="shared" si="23"/>
        <v>-24</v>
      </c>
      <c r="L20" s="11">
        <f t="shared" si="4"/>
        <v>1</v>
      </c>
      <c r="M20" s="12">
        <f>[1]元１１表!E20</f>
        <v>0</v>
      </c>
      <c r="N20" s="12">
        <f>[1]元１１表!F20</f>
        <v>1</v>
      </c>
      <c r="O20" s="11">
        <f t="shared" si="5"/>
        <v>0</v>
      </c>
      <c r="P20" s="13">
        <f>[1]元１５表!E20</f>
        <v>0</v>
      </c>
      <c r="Q20" s="13">
        <f>[1]元１５表!F20</f>
        <v>0</v>
      </c>
      <c r="R20" s="16">
        <f t="shared" si="6"/>
        <v>0</v>
      </c>
      <c r="S20" s="13">
        <f>[1]元１７表!E20</f>
        <v>0</v>
      </c>
      <c r="T20" s="13">
        <f>[1]元１７表!F20</f>
        <v>0</v>
      </c>
      <c r="U20" s="11">
        <f t="shared" si="7"/>
        <v>0</v>
      </c>
      <c r="V20" s="13">
        <f>[1]元１８表!E20</f>
        <v>0</v>
      </c>
      <c r="W20" s="13">
        <f>[1]元１８表!F20</f>
        <v>0</v>
      </c>
      <c r="X20" s="11">
        <f t="shared" si="22"/>
        <v>0</v>
      </c>
      <c r="Y20" s="13">
        <f>[1]元１９表!E20</f>
        <v>0</v>
      </c>
      <c r="Z20" s="13">
        <f>[1]元１９表!F20</f>
        <v>0</v>
      </c>
      <c r="AA20" s="13">
        <f>[1]元３１表!D20</f>
        <v>9</v>
      </c>
      <c r="AB20" s="13">
        <f>[1]元３４表!D19</f>
        <v>1</v>
      </c>
    </row>
    <row r="21" spans="1:28" ht="24.95" customHeight="1" x14ac:dyDescent="0.15">
      <c r="A21" s="9" t="s">
        <v>36</v>
      </c>
      <c r="B21" s="10">
        <v>9742</v>
      </c>
      <c r="C21" s="11">
        <f t="shared" si="1"/>
        <v>62</v>
      </c>
      <c r="D21" s="12">
        <f>[1]元５表!E21</f>
        <v>34</v>
      </c>
      <c r="E21" s="12">
        <f>[1]元５表!F21</f>
        <v>28</v>
      </c>
      <c r="F21" s="11">
        <f>G21+H21</f>
        <v>162</v>
      </c>
      <c r="G21" s="12">
        <f>[1]元１２表!E21</f>
        <v>70</v>
      </c>
      <c r="H21" s="12">
        <f>[1]元１２表!F21</f>
        <v>92</v>
      </c>
      <c r="I21" s="11">
        <f>J21+K21</f>
        <v>-100</v>
      </c>
      <c r="J21" s="11">
        <f t="shared" si="23"/>
        <v>-36</v>
      </c>
      <c r="K21" s="11">
        <f t="shared" si="23"/>
        <v>-64</v>
      </c>
      <c r="L21" s="11">
        <f>M21+N21</f>
        <v>6</v>
      </c>
      <c r="M21" s="12">
        <f>[1]元１１表!E21</f>
        <v>4</v>
      </c>
      <c r="N21" s="12">
        <f>[1]元１１表!F21</f>
        <v>2</v>
      </c>
      <c r="O21" s="11">
        <f>P21+Q21</f>
        <v>0</v>
      </c>
      <c r="P21" s="13">
        <f>[1]元１５表!E21</f>
        <v>0</v>
      </c>
      <c r="Q21" s="13">
        <f>[1]元１５表!F21</f>
        <v>0</v>
      </c>
      <c r="R21" s="11">
        <f>S21+T21</f>
        <v>0</v>
      </c>
      <c r="S21" s="13">
        <f>[1]元１７表!E21</f>
        <v>0</v>
      </c>
      <c r="T21" s="13">
        <f>[1]元１７表!F21</f>
        <v>0</v>
      </c>
      <c r="U21" s="11">
        <f>V21+W21</f>
        <v>0</v>
      </c>
      <c r="V21" s="13">
        <f>[1]元１８表!E21</f>
        <v>0</v>
      </c>
      <c r="W21" s="13">
        <f>[1]元１８表!F21</f>
        <v>0</v>
      </c>
      <c r="X21" s="11">
        <f t="shared" si="22"/>
        <v>0</v>
      </c>
      <c r="Y21" s="13">
        <f>[1]元１９表!E21</f>
        <v>0</v>
      </c>
      <c r="Z21" s="13">
        <f>[1]元１９表!F21</f>
        <v>0</v>
      </c>
      <c r="AA21" s="13">
        <f>[1]元３１表!D21</f>
        <v>26</v>
      </c>
      <c r="AB21" s="13">
        <f>[1]元３４表!D20</f>
        <v>8</v>
      </c>
    </row>
    <row r="22" spans="1:28" ht="24.95" customHeight="1" x14ac:dyDescent="0.15">
      <c r="A22" s="9" t="s">
        <v>37</v>
      </c>
      <c r="B22" s="10">
        <v>19597</v>
      </c>
      <c r="C22" s="11">
        <f t="shared" si="1"/>
        <v>114</v>
      </c>
      <c r="D22" s="12">
        <f>[1]元５表!E22</f>
        <v>62</v>
      </c>
      <c r="E22" s="12">
        <f>[1]元５表!F22</f>
        <v>52</v>
      </c>
      <c r="F22" s="11">
        <f t="shared" si="2"/>
        <v>331</v>
      </c>
      <c r="G22" s="12">
        <f>[1]元１２表!E22</f>
        <v>162</v>
      </c>
      <c r="H22" s="12">
        <f>[1]元１２表!F22</f>
        <v>169</v>
      </c>
      <c r="I22" s="11">
        <f t="shared" si="3"/>
        <v>-217</v>
      </c>
      <c r="J22" s="11">
        <f t="shared" si="23"/>
        <v>-100</v>
      </c>
      <c r="K22" s="11">
        <f t="shared" si="23"/>
        <v>-117</v>
      </c>
      <c r="L22" s="11">
        <f t="shared" si="4"/>
        <v>13</v>
      </c>
      <c r="M22" s="12">
        <f>[1]元１１表!E22</f>
        <v>3</v>
      </c>
      <c r="N22" s="12">
        <f>[1]元１１表!F22</f>
        <v>10</v>
      </c>
      <c r="O22" s="11">
        <f t="shared" si="5"/>
        <v>0</v>
      </c>
      <c r="P22" s="13">
        <f>[1]元１５表!E22</f>
        <v>0</v>
      </c>
      <c r="Q22" s="13">
        <f>[1]元１５表!F22</f>
        <v>0</v>
      </c>
      <c r="R22" s="11">
        <f t="shared" si="6"/>
        <v>0</v>
      </c>
      <c r="S22" s="13">
        <f>[1]元１７表!E22</f>
        <v>0</v>
      </c>
      <c r="T22" s="13">
        <f>[1]元１７表!F22</f>
        <v>0</v>
      </c>
      <c r="U22" s="11">
        <f t="shared" si="7"/>
        <v>1</v>
      </c>
      <c r="V22" s="13">
        <f>[1]元１８表!E22</f>
        <v>1</v>
      </c>
      <c r="W22" s="13">
        <f>[1]元１８表!F22</f>
        <v>0</v>
      </c>
      <c r="X22" s="11">
        <f t="shared" si="22"/>
        <v>1</v>
      </c>
      <c r="Y22" s="13">
        <f>[1]元１９表!E22</f>
        <v>1</v>
      </c>
      <c r="Z22" s="13">
        <f>[1]元１９表!F22</f>
        <v>0</v>
      </c>
      <c r="AA22" s="13">
        <f>[1]元３１表!D22</f>
        <v>64</v>
      </c>
      <c r="AB22" s="13">
        <f>[1]元３４表!D21</f>
        <v>24</v>
      </c>
    </row>
    <row r="23" spans="1:28" ht="24.95" customHeight="1" x14ac:dyDescent="0.15">
      <c r="A23" s="3" t="s">
        <v>27</v>
      </c>
      <c r="B23" s="8">
        <f>SUM(B18:B22)</f>
        <v>174403</v>
      </c>
      <c r="C23" s="6">
        <f t="shared" si="1"/>
        <v>1248</v>
      </c>
      <c r="D23" s="6">
        <f>SUM(D18:D22)</f>
        <v>647</v>
      </c>
      <c r="E23" s="6">
        <f>SUM(E18:E22)</f>
        <v>601</v>
      </c>
      <c r="F23" s="6">
        <f t="shared" si="2"/>
        <v>2209</v>
      </c>
      <c r="G23" s="6">
        <f>SUM(G18:G22)</f>
        <v>1081</v>
      </c>
      <c r="H23" s="6">
        <f>SUM(H18:H22)</f>
        <v>1128</v>
      </c>
      <c r="I23" s="6">
        <f t="shared" si="3"/>
        <v>-961</v>
      </c>
      <c r="J23" s="6">
        <f>SUM(J18:J22)</f>
        <v>-434</v>
      </c>
      <c r="K23" s="6">
        <f>SUM(K18:K22)</f>
        <v>-527</v>
      </c>
      <c r="L23" s="6">
        <f t="shared" si="4"/>
        <v>105</v>
      </c>
      <c r="M23" s="6">
        <f>SUM(M18:M22)</f>
        <v>45</v>
      </c>
      <c r="N23" s="6">
        <f>SUM(N18:N22)</f>
        <v>60</v>
      </c>
      <c r="O23" s="6">
        <f t="shared" si="5"/>
        <v>0</v>
      </c>
      <c r="P23" s="6">
        <f>SUM(P18:P22)</f>
        <v>0</v>
      </c>
      <c r="Q23" s="6">
        <f>SUM(Q18:Q22)</f>
        <v>0</v>
      </c>
      <c r="R23" s="6">
        <f t="shared" si="6"/>
        <v>0</v>
      </c>
      <c r="S23" s="6">
        <f>SUM(S18:S22)</f>
        <v>0</v>
      </c>
      <c r="T23" s="6">
        <f>SUM(T18:T22)</f>
        <v>0</v>
      </c>
      <c r="U23" s="6">
        <f t="shared" si="7"/>
        <v>5</v>
      </c>
      <c r="V23" s="6">
        <f>SUM(V18:V22)</f>
        <v>5</v>
      </c>
      <c r="W23" s="6">
        <f>SUM(W18:W22)</f>
        <v>0</v>
      </c>
      <c r="X23" s="6">
        <f t="shared" si="22"/>
        <v>25</v>
      </c>
      <c r="Y23" s="6">
        <f>SUM(Y18:Y22)</f>
        <v>17</v>
      </c>
      <c r="Z23" s="6">
        <f>SUM(Z18:Z22)</f>
        <v>8</v>
      </c>
      <c r="AA23" s="7">
        <f>SUM(AA18:AA22)</f>
        <v>623</v>
      </c>
      <c r="AB23" s="7">
        <f>SUM(AB18:AB22)</f>
        <v>246</v>
      </c>
    </row>
    <row r="24" spans="1:28" ht="24.95" customHeight="1" x14ac:dyDescent="0.15">
      <c r="A24" s="9" t="s">
        <v>38</v>
      </c>
      <c r="B24" s="10">
        <v>62941</v>
      </c>
      <c r="C24" s="11">
        <f t="shared" si="1"/>
        <v>465</v>
      </c>
      <c r="D24" s="12">
        <f>[1]元５表!E24</f>
        <v>236</v>
      </c>
      <c r="E24" s="12">
        <f>[1]元５表!F24</f>
        <v>229</v>
      </c>
      <c r="F24" s="11">
        <f t="shared" si="2"/>
        <v>737</v>
      </c>
      <c r="G24" s="12">
        <f>[1]元１２表!E24</f>
        <v>387</v>
      </c>
      <c r="H24" s="12">
        <f>[1]元１２表!F24</f>
        <v>350</v>
      </c>
      <c r="I24" s="11">
        <f t="shared" si="3"/>
        <v>-272</v>
      </c>
      <c r="J24" s="11">
        <f t="shared" ref="J24:K26" si="24">D24-G24</f>
        <v>-151</v>
      </c>
      <c r="K24" s="11">
        <f t="shared" si="24"/>
        <v>-121</v>
      </c>
      <c r="L24" s="11">
        <f t="shared" si="4"/>
        <v>37</v>
      </c>
      <c r="M24" s="12">
        <f>[1]元１１表!E24</f>
        <v>18</v>
      </c>
      <c r="N24" s="12">
        <f>[1]元１１表!F24</f>
        <v>19</v>
      </c>
      <c r="O24" s="11">
        <f t="shared" si="5"/>
        <v>1</v>
      </c>
      <c r="P24" s="13">
        <f>[1]元１５表!E24</f>
        <v>0</v>
      </c>
      <c r="Q24" s="13">
        <f>[1]元１５表!F24</f>
        <v>1</v>
      </c>
      <c r="R24" s="11">
        <f t="shared" si="6"/>
        <v>0</v>
      </c>
      <c r="S24" s="13">
        <f>[1]元１７表!E24</f>
        <v>0</v>
      </c>
      <c r="T24" s="13">
        <f>[1]元１７表!F24</f>
        <v>0</v>
      </c>
      <c r="U24" s="11">
        <f t="shared" si="7"/>
        <v>3</v>
      </c>
      <c r="V24" s="13">
        <f>[1]元１８表!E24</f>
        <v>3</v>
      </c>
      <c r="W24" s="13">
        <f>[1]元１８表!F24</f>
        <v>0</v>
      </c>
      <c r="X24" s="11">
        <f t="shared" si="22"/>
        <v>9</v>
      </c>
      <c r="Y24" s="13">
        <f>[1]元１９表!E24</f>
        <v>5</v>
      </c>
      <c r="Z24" s="13">
        <f>[1]元１９表!F24</f>
        <v>4</v>
      </c>
      <c r="AA24" s="13">
        <f>[1]元３１表!D24</f>
        <v>245</v>
      </c>
      <c r="AB24" s="13">
        <f>[1]元３４表!D23</f>
        <v>109</v>
      </c>
    </row>
    <row r="25" spans="1:28" ht="24.95" customHeight="1" x14ac:dyDescent="0.15">
      <c r="A25" s="9" t="s">
        <v>39</v>
      </c>
      <c r="B25" s="10">
        <v>8932</v>
      </c>
      <c r="C25" s="11">
        <f>D25+E25</f>
        <v>65</v>
      </c>
      <c r="D25" s="12">
        <f>[1]元５表!E25</f>
        <v>31</v>
      </c>
      <c r="E25" s="12">
        <f>[1]元５表!F25</f>
        <v>34</v>
      </c>
      <c r="F25" s="11">
        <f>G25+H25</f>
        <v>139</v>
      </c>
      <c r="G25" s="12">
        <f>[1]元１２表!E25</f>
        <v>57</v>
      </c>
      <c r="H25" s="12">
        <f>[1]元１２表!F25</f>
        <v>82</v>
      </c>
      <c r="I25" s="11">
        <f>J25+K25</f>
        <v>-74</v>
      </c>
      <c r="J25" s="11">
        <f>D25-G25</f>
        <v>-26</v>
      </c>
      <c r="K25" s="11">
        <f>E25-H25</f>
        <v>-48</v>
      </c>
      <c r="L25" s="11">
        <f>M25+N25</f>
        <v>7</v>
      </c>
      <c r="M25" s="12">
        <f>[1]元１１表!E25</f>
        <v>4</v>
      </c>
      <c r="N25" s="12">
        <f>[1]元１１表!F25</f>
        <v>3</v>
      </c>
      <c r="O25" s="11">
        <f>P25+Q25</f>
        <v>1</v>
      </c>
      <c r="P25" s="13">
        <f>[1]元１５表!E25</f>
        <v>0</v>
      </c>
      <c r="Q25" s="13">
        <f>[1]元１５表!F25</f>
        <v>1</v>
      </c>
      <c r="R25" s="11">
        <f>S25+T25</f>
        <v>1</v>
      </c>
      <c r="S25" s="13">
        <f>[1]元１７表!E25</f>
        <v>0</v>
      </c>
      <c r="T25" s="13">
        <f>[1]元１７表!F25</f>
        <v>1</v>
      </c>
      <c r="U25" s="11">
        <f>V25+W25</f>
        <v>0</v>
      </c>
      <c r="V25" s="13">
        <f>[1]元１８表!E25</f>
        <v>0</v>
      </c>
      <c r="W25" s="13">
        <f>[1]元１８表!F25</f>
        <v>0</v>
      </c>
      <c r="X25" s="11">
        <f t="shared" si="22"/>
        <v>0</v>
      </c>
      <c r="Y25" s="13">
        <f>[1]元１９表!E25</f>
        <v>0</v>
      </c>
      <c r="Z25" s="13">
        <f>[1]元１９表!F25</f>
        <v>0</v>
      </c>
      <c r="AA25" s="13">
        <f>[1]元３１表!D25</f>
        <v>42</v>
      </c>
      <c r="AB25" s="13">
        <f>[1]元３４表!D24</f>
        <v>6</v>
      </c>
    </row>
    <row r="26" spans="1:28" ht="24.95" customHeight="1" x14ac:dyDescent="0.15">
      <c r="A26" s="9" t="s">
        <v>40</v>
      </c>
      <c r="B26" s="10">
        <v>13633</v>
      </c>
      <c r="C26" s="11">
        <f t="shared" si="1"/>
        <v>81</v>
      </c>
      <c r="D26" s="12">
        <f>[1]元５表!E26</f>
        <v>39</v>
      </c>
      <c r="E26" s="12">
        <f>[1]元５表!F26</f>
        <v>42</v>
      </c>
      <c r="F26" s="11">
        <f t="shared" si="2"/>
        <v>252</v>
      </c>
      <c r="G26" s="12">
        <f>[1]元１２表!E26</f>
        <v>115</v>
      </c>
      <c r="H26" s="12">
        <f>[1]元１２表!F26</f>
        <v>137</v>
      </c>
      <c r="I26" s="11">
        <f t="shared" si="3"/>
        <v>-171</v>
      </c>
      <c r="J26" s="11">
        <f t="shared" si="24"/>
        <v>-76</v>
      </c>
      <c r="K26" s="11">
        <f t="shared" si="24"/>
        <v>-95</v>
      </c>
      <c r="L26" s="11">
        <f t="shared" si="4"/>
        <v>8</v>
      </c>
      <c r="M26" s="12">
        <f>[1]元１１表!E26</f>
        <v>4</v>
      </c>
      <c r="N26" s="12">
        <f>[1]元１１表!F26</f>
        <v>4</v>
      </c>
      <c r="O26" s="11">
        <f t="shared" si="5"/>
        <v>0</v>
      </c>
      <c r="P26" s="13">
        <f>[1]元１５表!E26</f>
        <v>0</v>
      </c>
      <c r="Q26" s="13">
        <f>[1]元１５表!F26</f>
        <v>0</v>
      </c>
      <c r="R26" s="11">
        <f t="shared" si="6"/>
        <v>0</v>
      </c>
      <c r="S26" s="13">
        <f>[1]元１７表!E26</f>
        <v>0</v>
      </c>
      <c r="T26" s="13">
        <f>[1]元１７表!F26</f>
        <v>0</v>
      </c>
      <c r="U26" s="11">
        <f t="shared" si="7"/>
        <v>1</v>
      </c>
      <c r="V26" s="13">
        <f>[1]元１８表!E26</f>
        <v>1</v>
      </c>
      <c r="W26" s="13">
        <f>[1]元１８表!F26</f>
        <v>0</v>
      </c>
      <c r="X26" s="11">
        <f t="shared" si="22"/>
        <v>4</v>
      </c>
      <c r="Y26" s="13">
        <f>[1]元１９表!E26</f>
        <v>3</v>
      </c>
      <c r="Z26" s="13">
        <f>[1]元１９表!F26</f>
        <v>1</v>
      </c>
      <c r="AA26" s="13">
        <f>[1]元３１表!D26</f>
        <v>33</v>
      </c>
      <c r="AB26" s="13">
        <f>[1]元３４表!D25</f>
        <v>15</v>
      </c>
    </row>
    <row r="27" spans="1:28" ht="24.95" customHeight="1" x14ac:dyDescent="0.15">
      <c r="A27" s="3" t="s">
        <v>27</v>
      </c>
      <c r="B27" s="8">
        <f>SUM(B24:B26)</f>
        <v>85506</v>
      </c>
      <c r="C27" s="6">
        <f t="shared" si="1"/>
        <v>611</v>
      </c>
      <c r="D27" s="6">
        <f>SUM(D24:D26)</f>
        <v>306</v>
      </c>
      <c r="E27" s="6">
        <f>SUM(E24:E26)</f>
        <v>305</v>
      </c>
      <c r="F27" s="6">
        <f t="shared" si="2"/>
        <v>1128</v>
      </c>
      <c r="G27" s="6">
        <f>SUM(G24:G26)</f>
        <v>559</v>
      </c>
      <c r="H27" s="6">
        <f>SUM(H24:H26)</f>
        <v>569</v>
      </c>
      <c r="I27" s="6">
        <f t="shared" si="3"/>
        <v>-517</v>
      </c>
      <c r="J27" s="6">
        <f>SUM(J24:J26)</f>
        <v>-253</v>
      </c>
      <c r="K27" s="6">
        <f>SUM(K24:K26)</f>
        <v>-264</v>
      </c>
      <c r="L27" s="6">
        <f t="shared" si="4"/>
        <v>52</v>
      </c>
      <c r="M27" s="6">
        <f>SUM(M24:M26)</f>
        <v>26</v>
      </c>
      <c r="N27" s="6">
        <f>SUM(N24:N26)</f>
        <v>26</v>
      </c>
      <c r="O27" s="6">
        <f t="shared" si="5"/>
        <v>2</v>
      </c>
      <c r="P27" s="6">
        <f>SUM(P24:P26)</f>
        <v>0</v>
      </c>
      <c r="Q27" s="6">
        <f>SUM(Q24:Q26)</f>
        <v>2</v>
      </c>
      <c r="R27" s="6">
        <f t="shared" si="6"/>
        <v>1</v>
      </c>
      <c r="S27" s="6">
        <f>SUM(S24:S26)</f>
        <v>0</v>
      </c>
      <c r="T27" s="6">
        <f>SUM(T24:T26)</f>
        <v>1</v>
      </c>
      <c r="U27" s="6">
        <f t="shared" si="7"/>
        <v>4</v>
      </c>
      <c r="V27" s="6">
        <f>SUM(V24:V26)</f>
        <v>4</v>
      </c>
      <c r="W27" s="6">
        <f>SUM(W24:W26)</f>
        <v>0</v>
      </c>
      <c r="X27" s="6">
        <f t="shared" si="22"/>
        <v>13</v>
      </c>
      <c r="Y27" s="6">
        <f>SUM(Y24:Y26)</f>
        <v>8</v>
      </c>
      <c r="Z27" s="6">
        <f>SUM(Z24:Z26)</f>
        <v>5</v>
      </c>
      <c r="AA27" s="6">
        <f>SUM(AA24:AA26)</f>
        <v>320</v>
      </c>
      <c r="AB27" s="6">
        <f>SUM(AB24:AB26)</f>
        <v>130</v>
      </c>
    </row>
    <row r="28" spans="1:28" ht="24.95" customHeight="1" x14ac:dyDescent="0.15">
      <c r="A28" s="9" t="s">
        <v>41</v>
      </c>
      <c r="B28" s="10">
        <v>28388</v>
      </c>
      <c r="C28" s="11">
        <f t="shared" si="1"/>
        <v>195</v>
      </c>
      <c r="D28" s="12">
        <f>[1]元５表!E28</f>
        <v>95</v>
      </c>
      <c r="E28" s="12">
        <f>[1]元５表!F28</f>
        <v>100</v>
      </c>
      <c r="F28" s="11">
        <f t="shared" si="2"/>
        <v>453</v>
      </c>
      <c r="G28" s="12">
        <f>[1]元１２表!E28</f>
        <v>219</v>
      </c>
      <c r="H28" s="12">
        <f>[1]元１２表!F28</f>
        <v>234</v>
      </c>
      <c r="I28" s="11">
        <f t="shared" si="3"/>
        <v>-258</v>
      </c>
      <c r="J28" s="11">
        <f t="shared" ref="J28:K30" si="25">D28-G28</f>
        <v>-124</v>
      </c>
      <c r="K28" s="11">
        <f t="shared" si="25"/>
        <v>-134</v>
      </c>
      <c r="L28" s="11">
        <f t="shared" si="4"/>
        <v>13</v>
      </c>
      <c r="M28" s="12">
        <f>[1]元１１表!E28</f>
        <v>7</v>
      </c>
      <c r="N28" s="12">
        <f>[1]元１１表!F28</f>
        <v>6</v>
      </c>
      <c r="O28" s="11">
        <f t="shared" si="5"/>
        <v>0</v>
      </c>
      <c r="P28" s="13">
        <f>[1]元１５表!E28</f>
        <v>0</v>
      </c>
      <c r="Q28" s="13">
        <f>[1]元１５表!F28</f>
        <v>0</v>
      </c>
      <c r="R28" s="11">
        <f t="shared" si="6"/>
        <v>0</v>
      </c>
      <c r="S28" s="13">
        <f>[1]元１７表!E28</f>
        <v>0</v>
      </c>
      <c r="T28" s="13">
        <f>[1]元１７表!F28</f>
        <v>0</v>
      </c>
      <c r="U28" s="11">
        <f t="shared" si="7"/>
        <v>0</v>
      </c>
      <c r="V28" s="13">
        <f>[1]元１８表!E28</f>
        <v>0</v>
      </c>
      <c r="W28" s="13">
        <f>[1]元１８表!F28</f>
        <v>0</v>
      </c>
      <c r="X28" s="11">
        <f t="shared" si="22"/>
        <v>2</v>
      </c>
      <c r="Y28" s="13">
        <f>[1]元１９表!E28</f>
        <v>1</v>
      </c>
      <c r="Z28" s="13">
        <f>[1]元１９表!F28</f>
        <v>1</v>
      </c>
      <c r="AA28" s="13">
        <f>[1]元３１表!D28</f>
        <v>113</v>
      </c>
      <c r="AB28" s="13">
        <f>[1]元３４表!D27</f>
        <v>27</v>
      </c>
    </row>
    <row r="29" spans="1:28" ht="24.95" customHeight="1" x14ac:dyDescent="0.15">
      <c r="A29" s="9" t="s">
        <v>42</v>
      </c>
      <c r="B29" s="10">
        <v>10032</v>
      </c>
      <c r="C29" s="11">
        <f t="shared" si="1"/>
        <v>74</v>
      </c>
      <c r="D29" s="12">
        <f>[1]元５表!E29</f>
        <v>31</v>
      </c>
      <c r="E29" s="12">
        <f>[1]元５表!F29</f>
        <v>43</v>
      </c>
      <c r="F29" s="11">
        <f t="shared" si="2"/>
        <v>136</v>
      </c>
      <c r="G29" s="12">
        <f>[1]元１２表!E29</f>
        <v>66</v>
      </c>
      <c r="H29" s="12">
        <f>[1]元１２表!F29</f>
        <v>70</v>
      </c>
      <c r="I29" s="11">
        <f t="shared" si="3"/>
        <v>-62</v>
      </c>
      <c r="J29" s="11">
        <f t="shared" si="25"/>
        <v>-35</v>
      </c>
      <c r="K29" s="11">
        <f t="shared" si="25"/>
        <v>-27</v>
      </c>
      <c r="L29" s="11">
        <f t="shared" si="4"/>
        <v>9</v>
      </c>
      <c r="M29" s="12">
        <f>[1]元１１表!E29</f>
        <v>6</v>
      </c>
      <c r="N29" s="12">
        <f>[1]元１１表!F29</f>
        <v>3</v>
      </c>
      <c r="O29" s="11">
        <f t="shared" si="5"/>
        <v>0</v>
      </c>
      <c r="P29" s="13">
        <f>[1]元１５表!E29</f>
        <v>0</v>
      </c>
      <c r="Q29" s="13">
        <f>[1]元１５表!F29</f>
        <v>0</v>
      </c>
      <c r="R29" s="11">
        <f t="shared" si="6"/>
        <v>0</v>
      </c>
      <c r="S29" s="13">
        <f>[1]元１７表!E29</f>
        <v>0</v>
      </c>
      <c r="T29" s="13">
        <f>[1]元１７表!F29</f>
        <v>0</v>
      </c>
      <c r="U29" s="11">
        <f t="shared" si="7"/>
        <v>0</v>
      </c>
      <c r="V29" s="13">
        <f>[1]元１８表!E29</f>
        <v>0</v>
      </c>
      <c r="W29" s="13">
        <f>[1]元１８表!F29</f>
        <v>0</v>
      </c>
      <c r="X29" s="11">
        <f t="shared" si="22"/>
        <v>0</v>
      </c>
      <c r="Y29" s="13">
        <f>[1]元１９表!E29</f>
        <v>0</v>
      </c>
      <c r="Z29" s="13">
        <f>[1]元１９表!F29</f>
        <v>0</v>
      </c>
      <c r="AA29" s="13">
        <f>[1]元３１表!D29</f>
        <v>40</v>
      </c>
      <c r="AB29" s="13">
        <f>[1]元３４表!D28</f>
        <v>12</v>
      </c>
    </row>
    <row r="30" spans="1:28" ht="24.95" customHeight="1" x14ac:dyDescent="0.15">
      <c r="A30" s="9" t="s">
        <v>43</v>
      </c>
      <c r="B30" s="10">
        <v>7822</v>
      </c>
      <c r="C30" s="11">
        <f t="shared" si="1"/>
        <v>67</v>
      </c>
      <c r="D30" s="12">
        <f>[1]元５表!E30</f>
        <v>32</v>
      </c>
      <c r="E30" s="12">
        <f>[1]元５表!F30</f>
        <v>35</v>
      </c>
      <c r="F30" s="11">
        <f t="shared" si="2"/>
        <v>124</v>
      </c>
      <c r="G30" s="12">
        <f>[1]元１２表!E30</f>
        <v>63</v>
      </c>
      <c r="H30" s="12">
        <f>[1]元１２表!F30</f>
        <v>61</v>
      </c>
      <c r="I30" s="11">
        <f t="shared" si="3"/>
        <v>-57</v>
      </c>
      <c r="J30" s="11">
        <f t="shared" si="25"/>
        <v>-31</v>
      </c>
      <c r="K30" s="11">
        <f t="shared" si="25"/>
        <v>-26</v>
      </c>
      <c r="L30" s="11">
        <f t="shared" si="4"/>
        <v>4</v>
      </c>
      <c r="M30" s="12">
        <f>[1]元１１表!E30</f>
        <v>2</v>
      </c>
      <c r="N30" s="12">
        <f>[1]元１１表!F30</f>
        <v>2</v>
      </c>
      <c r="O30" s="11">
        <f t="shared" si="5"/>
        <v>0</v>
      </c>
      <c r="P30" s="13">
        <f>[1]元１５表!E30</f>
        <v>0</v>
      </c>
      <c r="Q30" s="13">
        <f>[1]元１５表!F30</f>
        <v>0</v>
      </c>
      <c r="R30" s="11">
        <f t="shared" si="6"/>
        <v>0</v>
      </c>
      <c r="S30" s="13">
        <f>[1]元１７表!E30</f>
        <v>0</v>
      </c>
      <c r="T30" s="13">
        <f>[1]元１７表!F30</f>
        <v>0</v>
      </c>
      <c r="U30" s="11">
        <f t="shared" si="7"/>
        <v>0</v>
      </c>
      <c r="V30" s="13">
        <f>[1]元１８表!E30</f>
        <v>0</v>
      </c>
      <c r="W30" s="13">
        <f>[1]元１８表!F30</f>
        <v>0</v>
      </c>
      <c r="X30" s="11">
        <f t="shared" si="22"/>
        <v>0</v>
      </c>
      <c r="Y30" s="13">
        <f>[1]元１９表!E30</f>
        <v>0</v>
      </c>
      <c r="Z30" s="13">
        <f>[1]元１９表!F30</f>
        <v>0</v>
      </c>
      <c r="AA30" s="13">
        <f>[1]元３１表!D30</f>
        <v>48</v>
      </c>
      <c r="AB30" s="13">
        <f>[1]元３４表!D29</f>
        <v>11</v>
      </c>
    </row>
    <row r="31" spans="1:28" ht="24.95" customHeight="1" x14ac:dyDescent="0.15">
      <c r="A31" s="3" t="s">
        <v>27</v>
      </c>
      <c r="B31" s="8">
        <f>SUM(B28:B30)</f>
        <v>46242</v>
      </c>
      <c r="C31" s="6">
        <f t="shared" si="1"/>
        <v>336</v>
      </c>
      <c r="D31" s="6">
        <f>SUM(D28:D30)</f>
        <v>158</v>
      </c>
      <c r="E31" s="6">
        <f>SUM(E28:E30)</f>
        <v>178</v>
      </c>
      <c r="F31" s="6">
        <f t="shared" si="2"/>
        <v>713</v>
      </c>
      <c r="G31" s="6">
        <f>SUM(G28:G30)</f>
        <v>348</v>
      </c>
      <c r="H31" s="6">
        <f>SUM(H28:H30)</f>
        <v>365</v>
      </c>
      <c r="I31" s="6">
        <f t="shared" si="3"/>
        <v>-377</v>
      </c>
      <c r="J31" s="6">
        <f>D31-G31</f>
        <v>-190</v>
      </c>
      <c r="K31" s="6">
        <f>E31-H31</f>
        <v>-187</v>
      </c>
      <c r="L31" s="6">
        <f t="shared" si="4"/>
        <v>26</v>
      </c>
      <c r="M31" s="6">
        <f>SUM(M28:M30)</f>
        <v>15</v>
      </c>
      <c r="N31" s="6">
        <f>SUM(N28:N30)</f>
        <v>11</v>
      </c>
      <c r="O31" s="6">
        <f t="shared" si="5"/>
        <v>0</v>
      </c>
      <c r="P31" s="6">
        <f>SUM(P28:P30)</f>
        <v>0</v>
      </c>
      <c r="Q31" s="6">
        <f>SUM(Q28:Q30)</f>
        <v>0</v>
      </c>
      <c r="R31" s="6">
        <f t="shared" si="6"/>
        <v>0</v>
      </c>
      <c r="S31" s="6">
        <f>SUM(S28:S30)</f>
        <v>0</v>
      </c>
      <c r="T31" s="6">
        <f>SUM(T28:T30)</f>
        <v>0</v>
      </c>
      <c r="U31" s="6">
        <f t="shared" si="7"/>
        <v>0</v>
      </c>
      <c r="V31" s="6">
        <f>SUM(V28:V30)</f>
        <v>0</v>
      </c>
      <c r="W31" s="6">
        <f>SUM(W28:W30)</f>
        <v>0</v>
      </c>
      <c r="X31" s="6">
        <f t="shared" si="22"/>
        <v>2</v>
      </c>
      <c r="Y31" s="6">
        <f>SUM(Y28:Y30)</f>
        <v>1</v>
      </c>
      <c r="Z31" s="6">
        <f>SUM(Z28:Z30)</f>
        <v>1</v>
      </c>
      <c r="AA31" s="6">
        <f>SUM(AA28:AA30)</f>
        <v>201</v>
      </c>
      <c r="AB31" s="6">
        <f>SUM(AB28:AB30)</f>
        <v>50</v>
      </c>
    </row>
    <row r="32" spans="1:28" ht="6.75" customHeight="1" x14ac:dyDescent="0.1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3.5" customHeight="1" x14ac:dyDescent="0.15">
      <c r="A33" s="22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x14ac:dyDescent="0.15">
      <c r="A34" s="2" t="s">
        <v>23</v>
      </c>
    </row>
    <row r="35" spans="1:28" x14ac:dyDescent="0.15">
      <c r="A35" s="4"/>
    </row>
    <row r="36" spans="1:28" x14ac:dyDescent="0.15">
      <c r="A36" s="4"/>
    </row>
    <row r="37" spans="1:28" x14ac:dyDescent="0.15">
      <c r="A37" s="4"/>
    </row>
  </sheetData>
  <mergeCells count="12">
    <mergeCell ref="X3:Z3"/>
    <mergeCell ref="AA3:AA4"/>
    <mergeCell ref="AB3:AB4"/>
    <mergeCell ref="A3:A4"/>
    <mergeCell ref="B3:B4"/>
    <mergeCell ref="C3:E3"/>
    <mergeCell ref="F3:H3"/>
    <mergeCell ref="I3:K3"/>
    <mergeCell ref="L3:N3"/>
    <mergeCell ref="O3:Q3"/>
    <mergeCell ref="R3:T3"/>
    <mergeCell ref="U3:W3"/>
  </mergeCells>
  <phoneticPr fontId="2"/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示野 日紗子</cp:lastModifiedBy>
  <cp:lastPrinted>2023-07-04T08:29:20Z</cp:lastPrinted>
  <dcterms:created xsi:type="dcterms:W3CDTF">2015-01-11T12:16:07Z</dcterms:created>
  <dcterms:modified xsi:type="dcterms:W3CDTF">2023-07-04T08:30:13Z</dcterms:modified>
</cp:coreProperties>
</file>