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370" activeTab="0"/>
  </bookViews>
  <sheets>
    <sheet name="61～64" sheetId="1" r:id="rId1"/>
    <sheet name="65,66" sheetId="2" r:id="rId2"/>
    <sheet name="67～69" sheetId="3" r:id="rId3"/>
    <sheet name="71～74" sheetId="4" r:id="rId4"/>
  </sheets>
  <definedNames>
    <definedName name="_xlnm.Print_Area" localSheetId="1">'65,66'!$A$1:$AT$45</definedName>
    <definedName name="_xlnm.Print_Area" localSheetId="3">'71～74'!$A$1:$AA$48</definedName>
  </definedNames>
  <calcPr fullCalcOnLoad="1"/>
</workbook>
</file>

<file path=xl/sharedStrings.xml><?xml version="1.0" encoding="utf-8"?>
<sst xmlns="http://schemas.openxmlformats.org/spreadsheetml/2006/main" count="975" uniqueCount="219">
  <si>
    <t>区  分</t>
  </si>
  <si>
    <t>計</t>
  </si>
  <si>
    <t xml:space="preserve"> 本校</t>
  </si>
  <si>
    <t xml:space="preserve"> 分校</t>
  </si>
  <si>
    <t>－</t>
  </si>
  <si>
    <t>幼稚部</t>
  </si>
  <si>
    <t>小学部</t>
  </si>
  <si>
    <t>中学部</t>
  </si>
  <si>
    <t>高等部</t>
  </si>
  <si>
    <t>－</t>
  </si>
  <si>
    <t>国立</t>
  </si>
  <si>
    <t>公立</t>
  </si>
  <si>
    <t>（２）中学部</t>
  </si>
  <si>
    <t>区  分</t>
  </si>
  <si>
    <t>計</t>
  </si>
  <si>
    <t>計</t>
  </si>
  <si>
    <t>国  立</t>
  </si>
  <si>
    <t>公  立</t>
  </si>
  <si>
    <t>国　立</t>
  </si>
  <si>
    <t>－</t>
  </si>
  <si>
    <t>公　立</t>
  </si>
  <si>
    <t>盲 学 校</t>
  </si>
  <si>
    <t>－</t>
  </si>
  <si>
    <t>ろう学校</t>
  </si>
  <si>
    <t>－</t>
  </si>
  <si>
    <t>盲 学 校</t>
  </si>
  <si>
    <t>－</t>
  </si>
  <si>
    <t>ろう学校</t>
  </si>
  <si>
    <t>－</t>
  </si>
  <si>
    <t>区  分</t>
  </si>
  <si>
    <t>－</t>
  </si>
  <si>
    <t>区分</t>
  </si>
  <si>
    <t>幼稚部</t>
  </si>
  <si>
    <t>小学部</t>
  </si>
  <si>
    <t>中学部</t>
  </si>
  <si>
    <t>高等部</t>
  </si>
  <si>
    <t>区分</t>
  </si>
  <si>
    <t>別科</t>
  </si>
  <si>
    <t>計</t>
  </si>
  <si>
    <t>－</t>
  </si>
  <si>
    <t>小               学               部</t>
  </si>
  <si>
    <t xml:space="preserve">  １学年</t>
  </si>
  <si>
    <t xml:space="preserve">  ２学年</t>
  </si>
  <si>
    <t xml:space="preserve">  ３学年</t>
  </si>
  <si>
    <t xml:space="preserve">  ４学年</t>
  </si>
  <si>
    <t xml:space="preserve">  ５学年</t>
  </si>
  <si>
    <t xml:space="preserve">  ６学年</t>
  </si>
  <si>
    <t>－</t>
  </si>
  <si>
    <t>中学部</t>
  </si>
  <si>
    <t>２学年</t>
  </si>
  <si>
    <t xml:space="preserve"> 国立</t>
  </si>
  <si>
    <t xml:space="preserve"> 公立</t>
  </si>
  <si>
    <t>第 69 表  外国人在学者数</t>
  </si>
  <si>
    <t>転入者</t>
  </si>
  <si>
    <t>転出者</t>
  </si>
  <si>
    <t>(公立)</t>
  </si>
  <si>
    <t>（2)ろう学校</t>
  </si>
  <si>
    <t>（3)養護学校</t>
  </si>
  <si>
    <t>区分</t>
  </si>
  <si>
    <t>小学部</t>
  </si>
  <si>
    <t>中学部</t>
  </si>
  <si>
    <t>計</t>
  </si>
  <si>
    <t>－</t>
  </si>
  <si>
    <t>養護</t>
  </si>
  <si>
    <t>学校</t>
  </si>
  <si>
    <t>高等部</t>
  </si>
  <si>
    <t>本科</t>
  </si>
  <si>
    <t>専攻科</t>
  </si>
  <si>
    <t>盲学校</t>
  </si>
  <si>
    <t>ろう学校</t>
  </si>
  <si>
    <t>養  護  学  校</t>
  </si>
  <si>
    <t>区 分</t>
  </si>
  <si>
    <t>転入者</t>
  </si>
  <si>
    <t>転出者</t>
  </si>
  <si>
    <t>(公立)</t>
  </si>
  <si>
    <t>区         分</t>
  </si>
  <si>
    <t>区         分</t>
  </si>
  <si>
    <t>計</t>
  </si>
  <si>
    <t xml:space="preserve">  -</t>
  </si>
  <si>
    <t>-</t>
  </si>
  <si>
    <t>養護助教諭</t>
  </si>
  <si>
    <t xml:space="preserve">   -</t>
  </si>
  <si>
    <t xml:space="preserve"> 男</t>
  </si>
  <si>
    <t xml:space="preserve"> 女</t>
  </si>
  <si>
    <t>幼  稚  部</t>
  </si>
  <si>
    <t>小  学  部</t>
  </si>
  <si>
    <t>区  分</t>
  </si>
  <si>
    <t xml:space="preserve"> -</t>
  </si>
  <si>
    <t>中  学  部</t>
  </si>
  <si>
    <t>高  等  部</t>
  </si>
  <si>
    <t>不登校</t>
  </si>
  <si>
    <t xml:space="preserve">                              本     務     者</t>
  </si>
  <si>
    <t>兼</t>
  </si>
  <si>
    <t>区  分</t>
  </si>
  <si>
    <t>教  頭</t>
  </si>
  <si>
    <t>教  諭</t>
  </si>
  <si>
    <t>講  師</t>
  </si>
  <si>
    <t>務</t>
  </si>
  <si>
    <t>者</t>
  </si>
  <si>
    <t>-</t>
  </si>
  <si>
    <t>-</t>
  </si>
  <si>
    <t xml:space="preserve"> -</t>
  </si>
  <si>
    <t>（１）小学部</t>
  </si>
  <si>
    <t>養護
学校</t>
  </si>
  <si>
    <t>区  分</t>
  </si>
  <si>
    <t>15
以上</t>
  </si>
  <si>
    <t>0
学級</t>
  </si>
  <si>
    <t>11
以上</t>
  </si>
  <si>
    <t>－</t>
  </si>
  <si>
    <t>1～
 10人</t>
  </si>
  <si>
    <t>11～
 20人</t>
  </si>
  <si>
    <t>31～
 40人</t>
  </si>
  <si>
    <t>51人
以上</t>
  </si>
  <si>
    <t>21～
 30人</t>
  </si>
  <si>
    <t>41～
 50人</t>
  </si>
  <si>
    <t>0人</t>
  </si>
  <si>
    <t>盲 学 校</t>
  </si>
  <si>
    <t>ろう学校</t>
  </si>
  <si>
    <t xml:space="preserve">（１）小学部 </t>
  </si>
  <si>
    <t xml:space="preserve">（２）中学部 </t>
  </si>
  <si>
    <t>盲学校</t>
  </si>
  <si>
    <t>幼  稚  部</t>
  </si>
  <si>
    <t>幼稚部</t>
  </si>
  <si>
    <t>小学部</t>
  </si>
  <si>
    <t>中学部</t>
  </si>
  <si>
    <t>高等部</t>
  </si>
  <si>
    <t xml:space="preserve"> (1)盲学校</t>
  </si>
  <si>
    <t>盲学校</t>
  </si>
  <si>
    <t>家　庭</t>
  </si>
  <si>
    <t>寄宿舎</t>
  </si>
  <si>
    <t>国立療養所</t>
  </si>
  <si>
    <t>児童福祉
　　施設</t>
  </si>
  <si>
    <t>その他の
　医療機関</t>
  </si>
  <si>
    <t>-</t>
  </si>
  <si>
    <t>栄養教諭</t>
  </si>
  <si>
    <t>病  気</t>
  </si>
  <si>
    <t>経済的理由</t>
  </si>
  <si>
    <t>小        学        部</t>
  </si>
  <si>
    <t>その他</t>
  </si>
  <si>
    <t>その他</t>
  </si>
  <si>
    <t>病  気</t>
  </si>
  <si>
    <t>中　　　　学　　　　部</t>
  </si>
  <si>
    <t>計</t>
  </si>
  <si>
    <t>吏  員
相当者</t>
  </si>
  <si>
    <t>寄宿舎
指導員</t>
  </si>
  <si>
    <t>事務職員</t>
  </si>
  <si>
    <t>栄養職員</t>
  </si>
  <si>
    <t>実習助手</t>
  </si>
  <si>
    <t>給食調理
従事員</t>
  </si>
  <si>
    <t>用務員</t>
  </si>
  <si>
    <t>警備員
その他</t>
  </si>
  <si>
    <t>女</t>
  </si>
  <si>
    <t>そ の 他 の 者</t>
  </si>
  <si>
    <r>
      <t>負担法による者</t>
    </r>
    <r>
      <rPr>
        <sz val="10"/>
        <rFont val="ＭＳ 明朝"/>
        <family val="1"/>
      </rPr>
      <t>（</t>
    </r>
    <r>
      <rPr>
        <sz val="10"/>
        <rFont val="ＭＳ 明朝"/>
        <family val="1"/>
      </rPr>
      <t>公立のみ</t>
    </r>
    <r>
      <rPr>
        <sz val="10"/>
        <rFont val="ＭＳ 明朝"/>
        <family val="1"/>
      </rPr>
      <t>)</t>
    </r>
  </si>
  <si>
    <t>計</t>
  </si>
  <si>
    <t>養護学校</t>
  </si>
  <si>
    <t>盲 ・ ろ う ・ 養 護 学 校</t>
  </si>
  <si>
    <t xml:space="preserve"> 同一年齢の幼児で編成</t>
  </si>
  <si>
    <t>２以上の年齢の幼児で編成</t>
  </si>
  <si>
    <t>単式</t>
  </si>
  <si>
    <t>複式</t>
  </si>
  <si>
    <t>本科</t>
  </si>
  <si>
    <t>専攻科</t>
  </si>
  <si>
    <t>高　　等　　部</t>
  </si>
  <si>
    <t>－</t>
  </si>
  <si>
    <t>１学年</t>
  </si>
  <si>
    <t>３学年</t>
  </si>
  <si>
    <t>男</t>
  </si>
  <si>
    <t>女</t>
  </si>
  <si>
    <t xml:space="preserve"> 男</t>
  </si>
  <si>
    <t>本     科</t>
  </si>
  <si>
    <t>専   攻   科</t>
  </si>
  <si>
    <t>２学年</t>
  </si>
  <si>
    <r>
      <t>15</t>
    </r>
    <r>
      <rPr>
        <sz val="9"/>
        <rFont val="ＭＳ 明朝"/>
        <family val="1"/>
      </rPr>
      <t>～</t>
    </r>
    <r>
      <rPr>
        <sz val="9"/>
        <rFont val="ＭＳ 明朝"/>
        <family val="1"/>
      </rPr>
      <t>17</t>
    </r>
    <r>
      <rPr>
        <sz val="9"/>
        <rFont val="ＭＳ 明朝"/>
        <family val="1"/>
      </rPr>
      <t>歳</t>
    </r>
  </si>
  <si>
    <r>
      <t>18</t>
    </r>
    <r>
      <rPr>
        <sz val="9"/>
        <rFont val="ＭＳ 明朝"/>
        <family val="1"/>
      </rPr>
      <t>歳以上</t>
    </r>
  </si>
  <si>
    <r>
      <t>18</t>
    </r>
    <r>
      <rPr>
        <sz val="9"/>
        <rFont val="ＭＳ 明朝"/>
        <family val="1"/>
      </rPr>
      <t>～</t>
    </r>
    <r>
      <rPr>
        <sz val="9"/>
        <rFont val="ＭＳ 明朝"/>
        <family val="1"/>
      </rPr>
      <t>20</t>
    </r>
    <r>
      <rPr>
        <sz val="9"/>
        <rFont val="ＭＳ 明朝"/>
        <family val="1"/>
      </rPr>
      <t>歳</t>
    </r>
  </si>
  <si>
    <r>
      <t xml:space="preserve"> 21</t>
    </r>
    <r>
      <rPr>
        <sz val="9"/>
        <rFont val="ＭＳ 明朝"/>
        <family val="1"/>
      </rPr>
      <t>歳以上</t>
    </r>
  </si>
  <si>
    <t>３歳</t>
  </si>
  <si>
    <t>４歳</t>
  </si>
  <si>
    <t>５歳</t>
  </si>
  <si>
    <r>
      <t>6</t>
    </r>
    <r>
      <rPr>
        <sz val="9"/>
        <rFont val="ＭＳ 明朝"/>
        <family val="1"/>
      </rPr>
      <t>～</t>
    </r>
    <r>
      <rPr>
        <sz val="9"/>
        <rFont val="ＭＳ 明朝"/>
        <family val="1"/>
      </rPr>
      <t>11</t>
    </r>
    <r>
      <rPr>
        <sz val="9"/>
        <rFont val="ＭＳ 明朝"/>
        <family val="1"/>
      </rPr>
      <t>歳</t>
    </r>
  </si>
  <si>
    <r>
      <t>12</t>
    </r>
    <r>
      <rPr>
        <sz val="9"/>
        <rFont val="ＭＳ 明朝"/>
        <family val="1"/>
      </rPr>
      <t>～</t>
    </r>
    <r>
      <rPr>
        <sz val="9"/>
        <rFont val="ＭＳ 明朝"/>
        <family val="1"/>
      </rPr>
      <t>14</t>
    </r>
    <r>
      <rPr>
        <sz val="9"/>
        <rFont val="ＭＳ 明朝"/>
        <family val="1"/>
      </rPr>
      <t>歳</t>
    </r>
  </si>
  <si>
    <r>
      <t>15</t>
    </r>
    <r>
      <rPr>
        <sz val="9"/>
        <rFont val="ＭＳ 明朝"/>
        <family val="1"/>
      </rPr>
      <t>歳以上</t>
    </r>
  </si>
  <si>
    <t xml:space="preserve">  男</t>
  </si>
  <si>
    <t xml:space="preserve">  女</t>
  </si>
  <si>
    <t>本  科</t>
  </si>
  <si>
    <t>養護教諭</t>
  </si>
  <si>
    <t>計</t>
  </si>
  <si>
    <t>男</t>
  </si>
  <si>
    <t>女</t>
  </si>
  <si>
    <t>重複障害学級
(再掲)</t>
  </si>
  <si>
    <t>普通科</t>
  </si>
  <si>
    <t>その他の学科</t>
  </si>
  <si>
    <t>国立</t>
  </si>
  <si>
    <t>公立</t>
  </si>
  <si>
    <t>理療科</t>
  </si>
  <si>
    <t>保健理療科</t>
  </si>
  <si>
    <t>産業工芸科</t>
  </si>
  <si>
    <t>被服科</t>
  </si>
  <si>
    <t>校  長</t>
  </si>
  <si>
    <t>吏員相当
者に
準ずる者</t>
  </si>
  <si>
    <t>男</t>
  </si>
  <si>
    <t>女</t>
  </si>
  <si>
    <t>－</t>
  </si>
  <si>
    <t>国 立</t>
  </si>
  <si>
    <t>公 立</t>
  </si>
  <si>
    <t>第 61 表   設置者別学校数</t>
  </si>
  <si>
    <t>第 62 表   幼・小・中・高等部別学校数</t>
  </si>
  <si>
    <t>第 63 表   学級数別学校数</t>
  </si>
  <si>
    <t>第 64 表   児童・生徒数別学校数</t>
  </si>
  <si>
    <t>第 65 表   学級数</t>
  </si>
  <si>
    <t>第 66 表   学年別在学者数</t>
  </si>
  <si>
    <t>第 67 表   年齢別在学者数</t>
  </si>
  <si>
    <t xml:space="preserve">第 68 表   小学校・中学校・高等学校との転入・転出状況                           </t>
  </si>
  <si>
    <t>第 70 表   学科別在学者数（高等部）</t>
  </si>
  <si>
    <t>第 71 表   通学状況別在学者数</t>
  </si>
  <si>
    <t>第 72 表   理由別長期欠席児童数（前年度間30日以上）</t>
  </si>
  <si>
    <t>第 73 表   職名別教員数</t>
  </si>
  <si>
    <t>第 74 表   職員数（本務者）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</si>
</sst>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13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b/>
      <u val="single"/>
      <sz val="18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50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right"/>
    </xf>
    <xf numFmtId="176" fontId="5" fillId="0" borderId="0" xfId="0" applyNumberFormat="1" applyFont="1" applyBorder="1" applyAlignment="1">
      <alignment horizontal="center" vertical="center"/>
    </xf>
    <xf numFmtId="0" fontId="8" fillId="0" borderId="0" xfId="20" applyFont="1">
      <alignment/>
      <protection/>
    </xf>
    <xf numFmtId="0" fontId="8" fillId="0" borderId="1" xfId="20" applyFont="1" applyBorder="1">
      <alignment/>
      <protection/>
    </xf>
    <xf numFmtId="0" fontId="8" fillId="0" borderId="0" xfId="20" applyFont="1" applyBorder="1">
      <alignment/>
      <protection/>
    </xf>
    <xf numFmtId="0" fontId="8" fillId="0" borderId="4" xfId="20" applyFont="1" applyBorder="1" applyAlignment="1">
      <alignment vertical="center"/>
      <protection/>
    </xf>
    <xf numFmtId="0" fontId="8" fillId="0" borderId="5" xfId="20" applyFont="1" applyBorder="1" applyAlignment="1">
      <alignment vertical="center"/>
      <protection/>
    </xf>
    <xf numFmtId="0" fontId="8" fillId="0" borderId="3" xfId="20" applyFont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8" fillId="0" borderId="3" xfId="20" applyFont="1" applyBorder="1" applyAlignment="1">
      <alignment horizontal="right" vertical="center"/>
      <protection/>
    </xf>
    <xf numFmtId="0" fontId="8" fillId="0" borderId="4" xfId="20" applyFont="1" applyBorder="1" applyAlignment="1">
      <alignment horizontal="right" vertical="center"/>
      <protection/>
    </xf>
    <xf numFmtId="0" fontId="8" fillId="0" borderId="6" xfId="20" applyFont="1" applyBorder="1" applyAlignment="1">
      <alignment vertical="center"/>
      <protection/>
    </xf>
    <xf numFmtId="0" fontId="8" fillId="0" borderId="6" xfId="20" applyFont="1" applyBorder="1" applyAlignment="1">
      <alignment horizontal="right" vertical="center"/>
      <protection/>
    </xf>
    <xf numFmtId="0" fontId="8" fillId="0" borderId="5" xfId="20" applyFont="1" applyBorder="1" applyAlignment="1">
      <alignment horizontal="right" vertical="center"/>
      <protection/>
    </xf>
    <xf numFmtId="0" fontId="8" fillId="0" borderId="1" xfId="20" applyFont="1" applyBorder="1" applyAlignment="1">
      <alignment horizontal="right" vertical="center"/>
      <protection/>
    </xf>
    <xf numFmtId="0" fontId="8" fillId="0" borderId="0" xfId="20" applyFont="1" applyBorder="1" applyAlignment="1">
      <alignment horizontal="right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9" xfId="20" applyFont="1" applyBorder="1" applyAlignment="1">
      <alignment horizontal="right" vertical="center"/>
      <protection/>
    </xf>
    <xf numFmtId="176" fontId="5" fillId="0" borderId="10" xfId="0" applyNumberFormat="1" applyFont="1" applyBorder="1" applyAlignment="1">
      <alignment vertical="center"/>
    </xf>
    <xf numFmtId="0" fontId="8" fillId="0" borderId="11" xfId="20" applyFont="1" applyBorder="1" applyAlignment="1">
      <alignment horizontal="right" vertical="center"/>
      <protection/>
    </xf>
    <xf numFmtId="0" fontId="8" fillId="0" borderId="12" xfId="20" applyFont="1" applyBorder="1" applyAlignment="1">
      <alignment horizontal="right" vertical="center"/>
      <protection/>
    </xf>
    <xf numFmtId="0" fontId="8" fillId="0" borderId="13" xfId="20" applyFont="1" applyBorder="1" applyAlignment="1">
      <alignment horizontal="right" vertical="center"/>
      <protection/>
    </xf>
    <xf numFmtId="0" fontId="8" fillId="0" borderId="14" xfId="20" applyFont="1" applyBorder="1" applyAlignment="1">
      <alignment horizontal="right" vertical="center"/>
      <protection/>
    </xf>
    <xf numFmtId="0" fontId="8" fillId="0" borderId="15" xfId="20" applyFont="1" applyBorder="1" applyAlignment="1">
      <alignment horizontal="right" vertical="center"/>
      <protection/>
    </xf>
    <xf numFmtId="0" fontId="8" fillId="0" borderId="13" xfId="20" applyFont="1" applyBorder="1" applyAlignment="1">
      <alignment vertical="center"/>
      <protection/>
    </xf>
    <xf numFmtId="0" fontId="8" fillId="0" borderId="14" xfId="20" applyFont="1" applyBorder="1" applyAlignment="1">
      <alignment vertical="center"/>
      <protection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0" xfId="20" applyFont="1">
      <alignment/>
      <protection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9" fillId="0" borderId="1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25" xfId="20" applyFont="1" applyBorder="1" applyAlignment="1">
      <alignment horizontal="center" vertical="center"/>
      <protection/>
    </xf>
    <xf numFmtId="0" fontId="8" fillId="0" borderId="26" xfId="20" applyFont="1" applyBorder="1" applyAlignment="1">
      <alignment vertical="center"/>
      <protection/>
    </xf>
    <xf numFmtId="0" fontId="8" fillId="0" borderId="16" xfId="20" applyFont="1" applyBorder="1" applyAlignment="1">
      <alignment vertical="center"/>
      <protection/>
    </xf>
    <xf numFmtId="0" fontId="8" fillId="0" borderId="27" xfId="20" applyFont="1" applyBorder="1" applyAlignment="1">
      <alignment vertical="center"/>
      <protection/>
    </xf>
    <xf numFmtId="0" fontId="9" fillId="0" borderId="28" xfId="20" applyFont="1" applyBorder="1" applyAlignment="1">
      <alignment horizontal="center" vertical="center"/>
      <protection/>
    </xf>
    <xf numFmtId="0" fontId="8" fillId="0" borderId="29" xfId="20" applyFont="1" applyBorder="1" applyAlignment="1">
      <alignment horizontal="right" vertical="center"/>
      <protection/>
    </xf>
    <xf numFmtId="0" fontId="8" fillId="0" borderId="30" xfId="20" applyFont="1" applyBorder="1" applyAlignment="1">
      <alignment horizontal="right" vertical="center"/>
      <protection/>
    </xf>
    <xf numFmtId="0" fontId="8" fillId="0" borderId="31" xfId="20" applyFont="1" applyBorder="1" applyAlignment="1">
      <alignment horizontal="right" vertical="center"/>
      <protection/>
    </xf>
    <xf numFmtId="0" fontId="8" fillId="0" borderId="32" xfId="20" applyFont="1" applyBorder="1" applyAlignment="1">
      <alignment horizontal="right" vertical="center"/>
      <protection/>
    </xf>
    <xf numFmtId="0" fontId="8" fillId="0" borderId="33" xfId="20" applyFont="1" applyBorder="1" applyAlignment="1">
      <alignment horizontal="right" vertical="center"/>
      <protection/>
    </xf>
    <xf numFmtId="0" fontId="8" fillId="0" borderId="34" xfId="20" applyFont="1" applyBorder="1" applyAlignment="1">
      <alignment horizontal="right" vertical="center"/>
      <protection/>
    </xf>
    <xf numFmtId="0" fontId="8" fillId="0" borderId="29" xfId="20" applyFont="1" applyBorder="1" applyAlignment="1">
      <alignment vertical="center"/>
      <protection/>
    </xf>
    <xf numFmtId="0" fontId="8" fillId="0" borderId="30" xfId="20" applyFont="1" applyBorder="1" applyAlignment="1">
      <alignment vertical="center"/>
      <protection/>
    </xf>
    <xf numFmtId="0" fontId="8" fillId="0" borderId="31" xfId="20" applyFont="1" applyBorder="1" applyAlignment="1">
      <alignment vertical="center"/>
      <protection/>
    </xf>
    <xf numFmtId="0" fontId="8" fillId="0" borderId="32" xfId="20" applyFont="1" applyBorder="1" applyAlignment="1">
      <alignment vertical="center"/>
      <protection/>
    </xf>
    <xf numFmtId="0" fontId="8" fillId="0" borderId="33" xfId="20" applyFont="1" applyBorder="1" applyAlignment="1">
      <alignment vertical="center"/>
      <protection/>
    </xf>
    <xf numFmtId="0" fontId="8" fillId="0" borderId="34" xfId="20" applyFont="1" applyBorder="1" applyAlignment="1">
      <alignment vertical="center"/>
      <protection/>
    </xf>
    <xf numFmtId="0" fontId="8" fillId="0" borderId="35" xfId="20" applyFont="1" applyBorder="1" applyAlignment="1">
      <alignment horizontal="right" vertical="center"/>
      <protection/>
    </xf>
    <xf numFmtId="0" fontId="8" fillId="0" borderId="36" xfId="20" applyFont="1" applyBorder="1" applyAlignment="1">
      <alignment horizontal="right" vertical="center"/>
      <protection/>
    </xf>
    <xf numFmtId="0" fontId="8" fillId="0" borderId="37" xfId="20" applyFont="1" applyBorder="1" applyAlignment="1">
      <alignment horizontal="right" vertical="center"/>
      <protection/>
    </xf>
    <xf numFmtId="0" fontId="8" fillId="0" borderId="38" xfId="20" applyFont="1" applyBorder="1" applyAlignment="1">
      <alignment horizontal="right" vertical="center"/>
      <protection/>
    </xf>
    <xf numFmtId="0" fontId="8" fillId="0" borderId="8" xfId="20" applyFont="1" applyBorder="1" applyAlignment="1">
      <alignment horizontal="right" vertical="center"/>
      <protection/>
    </xf>
    <xf numFmtId="0" fontId="8" fillId="0" borderId="39" xfId="20" applyFont="1" applyBorder="1" applyAlignment="1">
      <alignment horizontal="right" vertical="center"/>
      <protection/>
    </xf>
    <xf numFmtId="0" fontId="8" fillId="0" borderId="13" xfId="20" applyFont="1" applyBorder="1" applyAlignment="1">
      <alignment horizontal="center" vertical="center"/>
      <protection/>
    </xf>
    <xf numFmtId="0" fontId="5" fillId="0" borderId="1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5" fillId="0" borderId="40" xfId="0" applyFont="1" applyBorder="1" applyAlignment="1">
      <alignment horizontal="distributed"/>
    </xf>
    <xf numFmtId="0" fontId="5" fillId="0" borderId="41" xfId="0" applyFont="1" applyBorder="1" applyAlignment="1">
      <alignment horizontal="distributed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8" fillId="0" borderId="16" xfId="20" applyFont="1" applyBorder="1" applyAlignment="1">
      <alignment horizontal="distributed"/>
      <protection/>
    </xf>
    <xf numFmtId="0" fontId="8" fillId="0" borderId="0" xfId="20" applyFont="1" applyBorder="1" applyAlignment="1">
      <alignment horizontal="distributed"/>
      <protection/>
    </xf>
    <xf numFmtId="0" fontId="9" fillId="0" borderId="45" xfId="20" applyFont="1" applyBorder="1" applyAlignment="1">
      <alignment horizontal="center" vertical="center"/>
      <protection/>
    </xf>
    <xf numFmtId="0" fontId="9" fillId="0" borderId="4" xfId="20" applyFont="1" applyBorder="1" applyAlignment="1">
      <alignment horizontal="center" vertical="center"/>
      <protection/>
    </xf>
    <xf numFmtId="0" fontId="9" fillId="0" borderId="46" xfId="20" applyFont="1" applyBorder="1" applyAlignment="1">
      <alignment horizontal="center" vertical="center"/>
      <protection/>
    </xf>
    <xf numFmtId="0" fontId="9" fillId="0" borderId="4" xfId="20" applyFont="1" applyBorder="1" applyAlignment="1">
      <alignment vertical="center"/>
      <protection/>
    </xf>
    <xf numFmtId="0" fontId="9" fillId="0" borderId="12" xfId="20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9" fillId="0" borderId="13" xfId="20" applyFont="1" applyBorder="1" applyAlignment="1">
      <alignment vertical="center"/>
      <protection/>
    </xf>
    <xf numFmtId="0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5" fillId="0" borderId="52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5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54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36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/>
    </xf>
    <xf numFmtId="0" fontId="5" fillId="0" borderId="56" xfId="0" applyNumberFormat="1" applyFont="1" applyBorder="1" applyAlignment="1">
      <alignment horizontal="right" vertical="center"/>
    </xf>
    <xf numFmtId="0" fontId="5" fillId="0" borderId="59" xfId="0" applyNumberFormat="1" applyFont="1" applyBorder="1" applyAlignment="1">
      <alignment horizontal="right" vertical="center"/>
    </xf>
    <xf numFmtId="0" fontId="5" fillId="0" borderId="29" xfId="0" applyNumberFormat="1" applyFont="1" applyBorder="1" applyAlignment="1">
      <alignment vertical="center"/>
    </xf>
    <xf numFmtId="0" fontId="5" fillId="0" borderId="60" xfId="0" applyNumberFormat="1" applyFont="1" applyBorder="1" applyAlignment="1">
      <alignment vertical="center"/>
    </xf>
    <xf numFmtId="0" fontId="5" fillId="0" borderId="61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  <xf numFmtId="0" fontId="5" fillId="0" borderId="53" xfId="0" applyNumberFormat="1" applyFont="1" applyBorder="1" applyAlignment="1">
      <alignment horizontal="right" vertical="center"/>
    </xf>
    <xf numFmtId="0" fontId="5" fillId="0" borderId="6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6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9" fillId="0" borderId="68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right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 wrapText="1"/>
    </xf>
    <xf numFmtId="0" fontId="5" fillId="0" borderId="73" xfId="0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73" xfId="0" applyNumberFormat="1" applyFont="1" applyBorder="1" applyAlignment="1">
      <alignment horizontal="right" vertical="center"/>
    </xf>
    <xf numFmtId="0" fontId="5" fillId="0" borderId="22" xfId="0" applyNumberFormat="1" applyFont="1" applyBorder="1" applyAlignment="1">
      <alignment horizontal="right" vertical="center"/>
    </xf>
    <xf numFmtId="0" fontId="5" fillId="0" borderId="68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41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" xfId="0" applyNumberFormat="1" applyFont="1" applyBorder="1" applyAlignment="1">
      <alignment horizontal="right" vertical="center"/>
    </xf>
    <xf numFmtId="0" fontId="5" fillId="0" borderId="5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33" xfId="0" applyNumberFormat="1" applyFont="1" applyBorder="1" applyAlignment="1">
      <alignment horizontal="right" vertical="center"/>
    </xf>
    <xf numFmtId="0" fontId="5" fillId="0" borderId="62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right" vertical="center"/>
    </xf>
    <xf numFmtId="0" fontId="5" fillId="0" borderId="30" xfId="0" applyNumberFormat="1" applyFont="1" applyBorder="1" applyAlignment="1">
      <alignment horizontal="right" vertical="center"/>
    </xf>
    <xf numFmtId="0" fontId="5" fillId="0" borderId="74" xfId="0" applyNumberFormat="1" applyFont="1" applyBorder="1" applyAlignment="1">
      <alignment horizontal="right" vertical="center"/>
    </xf>
    <xf numFmtId="0" fontId="5" fillId="0" borderId="36" xfId="0" applyNumberFormat="1" applyFont="1" applyBorder="1" applyAlignment="1">
      <alignment horizontal="right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62" xfId="0" applyNumberFormat="1" applyFont="1" applyBorder="1" applyAlignment="1">
      <alignment horizontal="center" vertical="center"/>
    </xf>
    <xf numFmtId="0" fontId="5" fillId="0" borderId="75" xfId="0" applyNumberFormat="1" applyFont="1" applyBorder="1" applyAlignment="1">
      <alignment horizontal="right" vertical="center"/>
    </xf>
    <xf numFmtId="0" fontId="5" fillId="0" borderId="66" xfId="0" applyNumberFormat="1" applyFont="1" applyBorder="1" applyAlignment="1">
      <alignment horizontal="right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right" vertical="center"/>
    </xf>
    <xf numFmtId="0" fontId="5" fillId="0" borderId="59" xfId="0" applyNumberFormat="1" applyFont="1" applyBorder="1" applyAlignment="1">
      <alignment horizontal="right" vertical="center"/>
    </xf>
    <xf numFmtId="0" fontId="5" fillId="0" borderId="63" xfId="0" applyNumberFormat="1" applyFont="1" applyBorder="1" applyAlignment="1">
      <alignment horizontal="right" vertical="center"/>
    </xf>
    <xf numFmtId="0" fontId="5" fillId="0" borderId="76" xfId="0" applyNumberFormat="1" applyFont="1" applyBorder="1" applyAlignment="1">
      <alignment horizontal="right" vertical="center"/>
    </xf>
    <xf numFmtId="0" fontId="5" fillId="0" borderId="77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right" vertical="center"/>
    </xf>
    <xf numFmtId="0" fontId="9" fillId="0" borderId="46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46" xfId="0" applyNumberFormat="1" applyFont="1" applyBorder="1" applyAlignment="1">
      <alignment vertical="center"/>
    </xf>
    <xf numFmtId="0" fontId="5" fillId="0" borderId="81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right" vertical="center"/>
    </xf>
    <xf numFmtId="0" fontId="5" fillId="0" borderId="70" xfId="0" applyNumberFormat="1" applyFont="1" applyBorder="1" applyAlignment="1">
      <alignment horizontal="right" vertical="center"/>
    </xf>
    <xf numFmtId="0" fontId="5" fillId="0" borderId="69" xfId="0" applyNumberFormat="1" applyFont="1" applyBorder="1" applyAlignment="1">
      <alignment horizontal="right" vertical="center"/>
    </xf>
    <xf numFmtId="0" fontId="5" fillId="0" borderId="69" xfId="0" applyNumberFormat="1" applyFont="1" applyBorder="1" applyAlignment="1">
      <alignment vertical="center"/>
    </xf>
    <xf numFmtId="0" fontId="5" fillId="0" borderId="70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horizontal="right" vertical="center"/>
    </xf>
    <xf numFmtId="0" fontId="5" fillId="0" borderId="82" xfId="0" applyNumberFormat="1" applyFont="1" applyBorder="1" applyAlignment="1">
      <alignment horizontal="right" vertical="center"/>
    </xf>
    <xf numFmtId="0" fontId="5" fillId="0" borderId="32" xfId="0" applyNumberFormat="1" applyFont="1" applyBorder="1" applyAlignment="1">
      <alignment horizontal="right" vertical="center"/>
    </xf>
    <xf numFmtId="0" fontId="5" fillId="0" borderId="83" xfId="0" applyNumberFormat="1" applyFont="1" applyBorder="1" applyAlignment="1">
      <alignment horizontal="right" vertic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4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horizontal="right" vertical="center"/>
    </xf>
    <xf numFmtId="0" fontId="5" fillId="0" borderId="3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9" fillId="0" borderId="85" xfId="0" applyFont="1" applyBorder="1" applyAlignment="1">
      <alignment horizontal="center" vertical="center"/>
    </xf>
    <xf numFmtId="0" fontId="5" fillId="0" borderId="32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5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9" xfId="0" applyNumberFormat="1" applyFont="1" applyBorder="1" applyAlignment="1">
      <alignment vertical="center"/>
    </xf>
    <xf numFmtId="0" fontId="5" fillId="0" borderId="74" xfId="0" applyNumberFormat="1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0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5" fillId="0" borderId="86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vertical="center"/>
    </xf>
    <xf numFmtId="0" fontId="5" fillId="0" borderId="73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36" xfId="0" applyFont="1" applyBorder="1" applyAlignment="1">
      <alignment horizontal="distributed" vertical="center"/>
    </xf>
    <xf numFmtId="0" fontId="5" fillId="0" borderId="82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83" xfId="0" applyFont="1" applyBorder="1" applyAlignment="1">
      <alignment horizontal="distributed" vertical="center"/>
    </xf>
    <xf numFmtId="0" fontId="5" fillId="0" borderId="83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86" xfId="0" applyNumberFormat="1" applyFont="1" applyBorder="1" applyAlignment="1">
      <alignment vertical="center"/>
    </xf>
    <xf numFmtId="0" fontId="5" fillId="0" borderId="59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0" fontId="5" fillId="0" borderId="87" xfId="0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right" vertical="center"/>
    </xf>
    <xf numFmtId="0" fontId="9" fillId="0" borderId="8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5" fillId="0" borderId="96" xfId="0" applyNumberFormat="1" applyFont="1" applyBorder="1" applyAlignment="1">
      <alignment horizontal="right" vertical="center"/>
    </xf>
    <xf numFmtId="0" fontId="5" fillId="0" borderId="97" xfId="0" applyNumberFormat="1" applyFont="1" applyBorder="1" applyAlignment="1">
      <alignment horizontal="right" vertical="center"/>
    </xf>
    <xf numFmtId="0" fontId="5" fillId="0" borderId="98" xfId="0" applyNumberFormat="1" applyFont="1" applyBorder="1" applyAlignment="1">
      <alignment horizontal="right" vertical="center"/>
    </xf>
    <xf numFmtId="0" fontId="5" fillId="0" borderId="99" xfId="0" applyNumberFormat="1" applyFont="1" applyBorder="1" applyAlignment="1">
      <alignment horizontal="right" vertical="center"/>
    </xf>
    <xf numFmtId="0" fontId="9" fillId="0" borderId="10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5" fillId="0" borderId="102" xfId="0" applyNumberFormat="1" applyFont="1" applyBorder="1" applyAlignment="1">
      <alignment horizontal="right" vertical="center"/>
    </xf>
    <xf numFmtId="0" fontId="5" fillId="0" borderId="94" xfId="0" applyNumberFormat="1" applyFont="1" applyBorder="1" applyAlignment="1">
      <alignment horizontal="right" vertical="center"/>
    </xf>
    <xf numFmtId="0" fontId="5" fillId="0" borderId="103" xfId="0" applyNumberFormat="1" applyFont="1" applyBorder="1" applyAlignment="1">
      <alignment horizontal="right" vertical="center"/>
    </xf>
    <xf numFmtId="0" fontId="5" fillId="0" borderId="10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67" xfId="0" applyNumberFormat="1" applyFont="1" applyBorder="1" applyAlignment="1">
      <alignment horizontal="right" vertical="center"/>
    </xf>
    <xf numFmtId="0" fontId="5" fillId="0" borderId="100" xfId="0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right" vertical="center"/>
    </xf>
    <xf numFmtId="0" fontId="5" fillId="0" borderId="21" xfId="0" applyNumberFormat="1" applyFont="1" applyBorder="1" applyAlignment="1">
      <alignment horizontal="right" vertical="center"/>
    </xf>
    <xf numFmtId="0" fontId="5" fillId="0" borderId="105" xfId="0" applyNumberFormat="1" applyFont="1" applyBorder="1" applyAlignment="1">
      <alignment horizontal="right" vertical="center"/>
    </xf>
    <xf numFmtId="0" fontId="5" fillId="0" borderId="49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right" vertical="center"/>
    </xf>
    <xf numFmtId="0" fontId="5" fillId="0" borderId="52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right" vertical="center"/>
    </xf>
    <xf numFmtId="0" fontId="5" fillId="0" borderId="48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vertical="center"/>
    </xf>
    <xf numFmtId="0" fontId="5" fillId="0" borderId="105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59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5" fillId="0" borderId="68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5" fillId="0" borderId="52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48" xfId="0" applyNumberFormat="1" applyFont="1" applyBorder="1" applyAlignment="1">
      <alignment vertical="center"/>
    </xf>
    <xf numFmtId="0" fontId="5" fillId="0" borderId="53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horizontal="right" vertical="center"/>
    </xf>
    <xf numFmtId="0" fontId="5" fillId="0" borderId="34" xfId="0" applyNumberFormat="1" applyFont="1" applyBorder="1" applyAlignment="1">
      <alignment horizontal="right" vertical="center"/>
    </xf>
    <xf numFmtId="0" fontId="5" fillId="0" borderId="89" xfId="0" applyNumberFormat="1" applyFont="1" applyBorder="1" applyAlignment="1">
      <alignment horizontal="right" vertical="center"/>
    </xf>
    <xf numFmtId="0" fontId="9" fillId="0" borderId="89" xfId="0" applyFont="1" applyBorder="1" applyAlignment="1">
      <alignment horizontal="center" vertical="center"/>
    </xf>
    <xf numFmtId="0" fontId="5" fillId="0" borderId="67" xfId="0" applyFont="1" applyBorder="1" applyAlignment="1">
      <alignment horizontal="distributed" vertical="center"/>
    </xf>
    <xf numFmtId="0" fontId="5" fillId="0" borderId="86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63" xfId="0" applyNumberFormat="1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0" fontId="5" fillId="0" borderId="66" xfId="0" applyFont="1" applyBorder="1" applyAlignment="1">
      <alignment horizontal="distributed" vertical="center"/>
    </xf>
    <xf numFmtId="0" fontId="9" fillId="0" borderId="76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5" fillId="0" borderId="8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40" xfId="0" applyFont="1" applyBorder="1" applyAlignment="1">
      <alignment horizontal="distributed"/>
    </xf>
    <xf numFmtId="0" fontId="5" fillId="0" borderId="106" xfId="0" applyFont="1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8" fillId="0" borderId="28" xfId="20" applyFont="1" applyBorder="1" applyAlignment="1">
      <alignment horizontal="center" vertical="center"/>
      <protection/>
    </xf>
    <xf numFmtId="0" fontId="8" fillId="0" borderId="37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distributed"/>
      <protection/>
    </xf>
    <xf numFmtId="0" fontId="8" fillId="0" borderId="40" xfId="20" applyFont="1" applyBorder="1" applyAlignment="1">
      <alignment horizontal="distributed"/>
      <protection/>
    </xf>
    <xf numFmtId="0" fontId="8" fillId="0" borderId="26" xfId="20" applyFont="1" applyBorder="1" applyAlignment="1">
      <alignment horizontal="center" vertical="center"/>
      <protection/>
    </xf>
    <xf numFmtId="0" fontId="8" fillId="0" borderId="27" xfId="20" applyFont="1" applyBorder="1" applyAlignment="1">
      <alignment horizontal="center" vertical="center"/>
      <protection/>
    </xf>
    <xf numFmtId="0" fontId="8" fillId="0" borderId="25" xfId="20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8" fillId="0" borderId="30" xfId="20" applyFont="1" applyBorder="1" applyAlignment="1">
      <alignment horizontal="center" vertical="center"/>
      <protection/>
    </xf>
    <xf numFmtId="0" fontId="8" fillId="0" borderId="99" xfId="20" applyFont="1" applyBorder="1" applyAlignment="1">
      <alignment horizontal="center" vertical="center"/>
      <protection/>
    </xf>
    <xf numFmtId="0" fontId="8" fillId="0" borderId="46" xfId="20" applyFont="1" applyBorder="1" applyAlignment="1">
      <alignment horizontal="center" vertical="center" wrapText="1"/>
      <protection/>
    </xf>
    <xf numFmtId="0" fontId="8" fillId="0" borderId="59" xfId="20" applyFont="1" applyBorder="1" applyAlignment="1">
      <alignment horizontal="center" vertical="center"/>
      <protection/>
    </xf>
    <xf numFmtId="0" fontId="8" fillId="0" borderId="7" xfId="20" applyFont="1" applyBorder="1" applyAlignment="1">
      <alignment horizontal="center" vertical="center"/>
      <protection/>
    </xf>
    <xf numFmtId="0" fontId="8" fillId="0" borderId="2" xfId="20" applyFont="1" applyBorder="1" applyAlignment="1">
      <alignment horizontal="center" vertical="center"/>
      <protection/>
    </xf>
    <xf numFmtId="0" fontId="9" fillId="0" borderId="33" xfId="20" applyFont="1" applyBorder="1" applyAlignment="1">
      <alignment horizontal="center" vertical="center"/>
      <protection/>
    </xf>
    <xf numFmtId="0" fontId="9" fillId="0" borderId="62" xfId="20" applyFont="1" applyBorder="1" applyAlignment="1">
      <alignment horizontal="center" vertical="center"/>
      <protection/>
    </xf>
    <xf numFmtId="0" fontId="8" fillId="0" borderId="16" xfId="20" applyFont="1" applyBorder="1" applyAlignment="1">
      <alignment horizontal="center" vertical="center"/>
      <protection/>
    </xf>
    <xf numFmtId="0" fontId="8" fillId="0" borderId="17" xfId="20" applyFont="1" applyBorder="1" applyAlignment="1">
      <alignment horizontal="center" vertical="center"/>
      <protection/>
    </xf>
    <xf numFmtId="0" fontId="8" fillId="0" borderId="3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0" xfId="20" applyFont="1" applyBorder="1" applyAlignment="1">
      <alignment horizontal="center" vertical="center"/>
      <protection/>
    </xf>
    <xf numFmtId="0" fontId="8" fillId="0" borderId="84" xfId="20" applyFont="1" applyBorder="1" applyAlignment="1">
      <alignment horizontal="center" vertical="center"/>
      <protection/>
    </xf>
    <xf numFmtId="0" fontId="8" fillId="0" borderId="59" xfId="20" applyFont="1" applyBorder="1" applyAlignment="1">
      <alignment horizontal="center" vertical="center" wrapText="1"/>
      <protection/>
    </xf>
    <xf numFmtId="0" fontId="8" fillId="0" borderId="63" xfId="20" applyFont="1" applyBorder="1" applyAlignment="1">
      <alignment horizontal="center" vertical="center"/>
      <protection/>
    </xf>
    <xf numFmtId="0" fontId="8" fillId="0" borderId="100" xfId="20" applyFont="1" applyBorder="1" applyAlignment="1">
      <alignment horizontal="center" vertical="center"/>
      <protection/>
    </xf>
    <xf numFmtId="0" fontId="9" fillId="0" borderId="46" xfId="20" applyFont="1" applyBorder="1" applyAlignment="1">
      <alignment horizontal="center" vertical="center" wrapText="1"/>
      <protection/>
    </xf>
    <xf numFmtId="0" fontId="9" fillId="0" borderId="63" xfId="20" applyFont="1" applyBorder="1" applyAlignment="1">
      <alignment horizontal="center"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9" fillId="0" borderId="100" xfId="20" applyFont="1" applyBorder="1" applyAlignment="1">
      <alignment horizontal="center" vertical="center"/>
      <protection/>
    </xf>
    <xf numFmtId="0" fontId="8" fillId="0" borderId="67" xfId="20" applyFont="1" applyBorder="1" applyAlignment="1">
      <alignment horizontal="center" vertical="center"/>
      <protection/>
    </xf>
    <xf numFmtId="0" fontId="8" fillId="0" borderId="66" xfId="20" applyFont="1" applyBorder="1" applyAlignment="1">
      <alignment horizontal="center" vertical="center"/>
      <protection/>
    </xf>
    <xf numFmtId="0" fontId="8" fillId="0" borderId="39" xfId="20" applyFont="1" applyBorder="1" applyAlignment="1">
      <alignment horizontal="center" vertical="center"/>
      <protection/>
    </xf>
    <xf numFmtId="0" fontId="8" fillId="0" borderId="33" xfId="20" applyFont="1" applyBorder="1" applyAlignment="1">
      <alignment horizontal="center" vertical="center"/>
      <protection/>
    </xf>
    <xf numFmtId="0" fontId="8" fillId="0" borderId="98" xfId="20" applyFont="1" applyBorder="1" applyAlignment="1">
      <alignment horizontal="center" vertical="center"/>
      <protection/>
    </xf>
    <xf numFmtId="0" fontId="8" fillId="0" borderId="86" xfId="20" applyFont="1" applyBorder="1" applyAlignment="1">
      <alignment horizontal="center" vertical="center"/>
      <protection/>
    </xf>
    <xf numFmtId="0" fontId="8" fillId="0" borderId="8" xfId="20" applyFont="1" applyBorder="1" applyAlignment="1">
      <alignment horizontal="center" vertical="center"/>
      <protection/>
    </xf>
    <xf numFmtId="0" fontId="8" fillId="0" borderId="62" xfId="20" applyFont="1" applyBorder="1" applyAlignment="1">
      <alignment horizontal="center" vertical="center"/>
      <protection/>
    </xf>
    <xf numFmtId="0" fontId="8" fillId="0" borderId="45" xfId="20" applyFont="1" applyBorder="1" applyAlignment="1">
      <alignment horizontal="center" vertical="center"/>
      <protection/>
    </xf>
    <xf numFmtId="0" fontId="8" fillId="0" borderId="108" xfId="20" applyFont="1" applyBorder="1" applyAlignment="1">
      <alignment horizontal="center" vertical="center"/>
      <protection/>
    </xf>
    <xf numFmtId="0" fontId="8" fillId="0" borderId="109" xfId="20" applyFont="1" applyBorder="1" applyAlignment="1">
      <alignment horizontal="center" vertical="center"/>
      <protection/>
    </xf>
    <xf numFmtId="0" fontId="8" fillId="0" borderId="110" xfId="20" applyFont="1" applyBorder="1" applyAlignment="1">
      <alignment horizontal="center" vertical="center"/>
      <protection/>
    </xf>
    <xf numFmtId="0" fontId="8" fillId="0" borderId="111" xfId="20" applyFont="1" applyBorder="1" applyAlignment="1">
      <alignment horizontal="center" vertical="center"/>
      <protection/>
    </xf>
    <xf numFmtId="0" fontId="8" fillId="0" borderId="112" xfId="20" applyFont="1" applyBorder="1" applyAlignment="1">
      <alignment horizontal="center" vertical="center"/>
      <protection/>
    </xf>
    <xf numFmtId="0" fontId="8" fillId="0" borderId="113" xfId="20" applyFont="1" applyBorder="1" applyAlignment="1">
      <alignment horizontal="center" vertical="center"/>
      <protection/>
    </xf>
    <xf numFmtId="0" fontId="8" fillId="0" borderId="75" xfId="20" applyFont="1" applyBorder="1" applyAlignment="1">
      <alignment horizontal="center" vertical="center"/>
      <protection/>
    </xf>
    <xf numFmtId="0" fontId="8" fillId="0" borderId="96" xfId="20" applyFont="1" applyBorder="1" applyAlignment="1">
      <alignment horizontal="center" vertical="center"/>
      <protection/>
    </xf>
    <xf numFmtId="0" fontId="8" fillId="0" borderId="97" xfId="20" applyFont="1" applyBorder="1" applyAlignment="1">
      <alignment horizontal="center" vertical="center"/>
      <protection/>
    </xf>
    <xf numFmtId="0" fontId="8" fillId="0" borderId="46" xfId="20" applyFont="1" applyBorder="1" applyAlignment="1">
      <alignment horizontal="center" vertical="center"/>
      <protection/>
    </xf>
    <xf numFmtId="0" fontId="12" fillId="0" borderId="28" xfId="20" applyFont="1" applyBorder="1" applyAlignment="1">
      <alignment horizontal="center" vertical="center"/>
      <protection/>
    </xf>
    <xf numFmtId="0" fontId="9" fillId="0" borderId="98" xfId="20" applyFont="1" applyBorder="1" applyAlignment="1">
      <alignment horizontal="center" vertical="center"/>
      <protection/>
    </xf>
    <xf numFmtId="0" fontId="12" fillId="0" borderId="46" xfId="20" applyFont="1" applyBorder="1" applyAlignment="1">
      <alignment horizontal="center" vertical="center" textRotation="255" wrapText="1"/>
      <protection/>
    </xf>
    <xf numFmtId="0" fontId="12" fillId="0" borderId="4" xfId="20" applyFont="1" applyBorder="1" applyAlignment="1">
      <alignment horizontal="center" vertical="center" textRotation="255"/>
      <protection/>
    </xf>
    <xf numFmtId="0" fontId="9" fillId="0" borderId="46" xfId="20" applyFont="1" applyBorder="1" applyAlignment="1">
      <alignment horizontal="center" vertical="center" textRotation="255"/>
      <protection/>
    </xf>
    <xf numFmtId="0" fontId="9" fillId="0" borderId="4" xfId="20" applyFont="1" applyBorder="1" applyAlignment="1">
      <alignment horizontal="center" vertical="center" textRotation="255"/>
      <protection/>
    </xf>
    <xf numFmtId="0" fontId="9" fillId="0" borderId="45" xfId="20" applyFont="1" applyBorder="1" applyAlignment="1">
      <alignment horizontal="center" vertical="center"/>
      <protection/>
    </xf>
    <xf numFmtId="0" fontId="8" fillId="0" borderId="65" xfId="20" applyFont="1" applyBorder="1" applyAlignment="1">
      <alignment horizontal="center" vertical="center"/>
      <protection/>
    </xf>
    <xf numFmtId="0" fontId="12" fillId="0" borderId="33" xfId="20" applyFont="1" applyBorder="1" applyAlignment="1">
      <alignment horizontal="center" vertical="center"/>
      <protection/>
    </xf>
    <xf numFmtId="0" fontId="12" fillId="0" borderId="8" xfId="20" applyFont="1" applyBorder="1" applyAlignment="1">
      <alignment horizontal="center" vertical="center"/>
      <protection/>
    </xf>
    <xf numFmtId="0" fontId="8" fillId="0" borderId="89" xfId="20" applyFont="1" applyBorder="1" applyAlignment="1">
      <alignment horizontal="center" vertical="center"/>
      <protection/>
    </xf>
    <xf numFmtId="0" fontId="8" fillId="0" borderId="114" xfId="20" applyFont="1" applyBorder="1" applyAlignment="1">
      <alignment horizontal="center" vertical="center"/>
      <protection/>
    </xf>
    <xf numFmtId="0" fontId="8" fillId="0" borderId="28" xfId="20" applyFont="1" applyBorder="1" applyAlignment="1">
      <alignment horizontal="center" vertical="center" textRotation="255"/>
      <protection/>
    </xf>
    <xf numFmtId="0" fontId="8" fillId="0" borderId="11" xfId="20" applyFont="1" applyBorder="1" applyAlignment="1">
      <alignment horizontal="center" vertical="center" textRotation="255"/>
      <protection/>
    </xf>
    <xf numFmtId="0" fontId="8" fillId="0" borderId="28" xfId="20" applyFont="1" applyBorder="1" applyAlignment="1">
      <alignment horizontal="center" vertical="center" textRotation="255" wrapText="1"/>
      <protection/>
    </xf>
    <xf numFmtId="0" fontId="9" fillId="0" borderId="11" xfId="20" applyFont="1" applyBorder="1" applyAlignment="1">
      <alignment horizontal="center" vertical="center"/>
      <protection/>
    </xf>
    <xf numFmtId="0" fontId="8" fillId="0" borderId="16" xfId="20" applyFont="1" applyBorder="1" applyAlignment="1">
      <alignment horizontal="distributed" vertical="distributed"/>
      <protection/>
    </xf>
    <xf numFmtId="0" fontId="8" fillId="0" borderId="17" xfId="20" applyFont="1" applyBorder="1" applyAlignment="1">
      <alignment horizontal="distributed" vertical="distributed"/>
      <protection/>
    </xf>
    <xf numFmtId="0" fontId="8" fillId="0" borderId="0" xfId="20" applyFont="1" applyBorder="1" applyAlignment="1">
      <alignment horizontal="distributed" vertical="distributed"/>
      <protection/>
    </xf>
    <xf numFmtId="0" fontId="8" fillId="0" borderId="40" xfId="20" applyFont="1" applyBorder="1" applyAlignment="1">
      <alignment horizontal="distributed" vertical="distributed"/>
      <protection/>
    </xf>
    <xf numFmtId="0" fontId="8" fillId="0" borderId="36" xfId="20" applyFont="1" applyBorder="1" applyAlignment="1">
      <alignment horizontal="distributed" vertical="center"/>
      <protection/>
    </xf>
    <xf numFmtId="0" fontId="8" fillId="0" borderId="82" xfId="20" applyFont="1" applyBorder="1" applyAlignment="1">
      <alignment horizontal="distributed" vertical="center"/>
      <protection/>
    </xf>
    <xf numFmtId="0" fontId="8" fillId="0" borderId="8" xfId="20" applyFont="1" applyBorder="1" applyAlignment="1">
      <alignment horizontal="distributed" vertical="center"/>
      <protection/>
    </xf>
    <xf numFmtId="0" fontId="8" fillId="0" borderId="83" xfId="20" applyFont="1" applyBorder="1" applyAlignment="1">
      <alignment horizontal="distributed" vertical="center"/>
      <protection/>
    </xf>
    <xf numFmtId="0" fontId="8" fillId="0" borderId="0" xfId="20" applyFont="1" applyBorder="1" applyAlignment="1">
      <alignment horizontal="distributed" vertical="center" wrapText="1"/>
      <protection/>
    </xf>
    <xf numFmtId="0" fontId="8" fillId="0" borderId="56" xfId="20" applyFont="1" applyBorder="1" applyAlignment="1">
      <alignment horizontal="distributed" vertical="center"/>
      <protection/>
    </xf>
    <xf numFmtId="0" fontId="8" fillId="0" borderId="1" xfId="20" applyFont="1" applyBorder="1" applyAlignment="1">
      <alignment horizontal="distributed" vertical="center"/>
      <protection/>
    </xf>
    <xf numFmtId="0" fontId="8" fillId="0" borderId="73" xfId="20" applyFont="1" applyBorder="1" applyAlignment="1">
      <alignment horizontal="distributed" vertical="center"/>
      <protection/>
    </xf>
    <xf numFmtId="0" fontId="8" fillId="0" borderId="4" xfId="20" applyFont="1" applyBorder="1" applyAlignment="1">
      <alignment horizontal="distributed" vertical="center"/>
      <protection/>
    </xf>
    <xf numFmtId="0" fontId="8" fillId="0" borderId="40" xfId="20" applyFont="1" applyBorder="1" applyAlignment="1">
      <alignment horizontal="distributed" vertical="center"/>
      <protection/>
    </xf>
    <xf numFmtId="0" fontId="8" fillId="0" borderId="5" xfId="20" applyFont="1" applyBorder="1" applyAlignment="1">
      <alignment horizontal="distributed" vertical="center"/>
      <protection/>
    </xf>
    <xf numFmtId="0" fontId="8" fillId="0" borderId="41" xfId="20" applyFont="1" applyBorder="1" applyAlignment="1">
      <alignment horizontal="distributed" vertical="center"/>
      <protection/>
    </xf>
    <xf numFmtId="0" fontId="9" fillId="0" borderId="3" xfId="20" applyFont="1" applyBorder="1" applyAlignment="1">
      <alignment horizontal="center" vertical="center"/>
      <protection/>
    </xf>
    <xf numFmtId="0" fontId="9" fillId="0" borderId="56" xfId="20" applyFont="1" applyBorder="1" applyAlignment="1">
      <alignment horizontal="center" vertical="center"/>
      <protection/>
    </xf>
    <xf numFmtId="0" fontId="8" fillId="0" borderId="16" xfId="20" applyFont="1" applyBorder="1" applyAlignment="1">
      <alignment horizontal="distributed"/>
      <protection/>
    </xf>
    <xf numFmtId="0" fontId="8" fillId="0" borderId="17" xfId="20" applyFont="1" applyBorder="1" applyAlignment="1">
      <alignment horizontal="distributed"/>
      <protection/>
    </xf>
    <xf numFmtId="0" fontId="8" fillId="0" borderId="16" xfId="20" applyFont="1" applyBorder="1" applyAlignment="1">
      <alignment horizontal="distributed" vertical="center"/>
      <protection/>
    </xf>
    <xf numFmtId="0" fontId="8" fillId="0" borderId="17" xfId="20" applyFont="1" applyBorder="1" applyAlignment="1">
      <alignment horizontal="distributed" vertical="center"/>
      <protection/>
    </xf>
    <xf numFmtId="0" fontId="8" fillId="0" borderId="0" xfId="20" applyFont="1" applyBorder="1" applyAlignment="1">
      <alignment horizontal="distributed" vertical="center"/>
      <protection/>
    </xf>
    <xf numFmtId="0" fontId="8" fillId="0" borderId="24" xfId="20" applyFont="1" applyBorder="1" applyAlignment="1">
      <alignment horizontal="distributed" vertical="center"/>
      <protection/>
    </xf>
    <xf numFmtId="0" fontId="8" fillId="0" borderId="50" xfId="20" applyFont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62  71～74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44"/>
  <sheetViews>
    <sheetView showGridLines="0" tabSelected="1" workbookViewId="0" topLeftCell="A1">
      <selection activeCell="A1" sqref="A1"/>
    </sheetView>
  </sheetViews>
  <sheetFormatPr defaultColWidth="7.625" defaultRowHeight="20.25" customHeight="1"/>
  <cols>
    <col min="1" max="2" width="5.625" style="1" customWidth="1"/>
    <col min="3" max="29" width="2.875" style="1" customWidth="1"/>
    <col min="30" max="36" width="2.75390625" style="1" customWidth="1"/>
    <col min="37" max="49" width="3.25390625" style="1" customWidth="1"/>
    <col min="50" max="16384" width="7.625" style="1" customWidth="1"/>
  </cols>
  <sheetData>
    <row r="2" spans="1:36" s="2" customFormat="1" ht="20.25" customHeight="1">
      <c r="A2" s="166" t="s">
        <v>156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4" spans="1:32" s="3" customFormat="1" ht="19.5" customHeight="1" thickBot="1">
      <c r="A4" s="46" t="s">
        <v>206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21" s="3" customFormat="1" ht="19.5" customHeight="1">
      <c r="A5" s="205" t="s">
        <v>13</v>
      </c>
      <c r="B5" s="206"/>
      <c r="C5" s="199" t="s">
        <v>14</v>
      </c>
      <c r="D5" s="200"/>
      <c r="E5" s="196"/>
      <c r="F5" s="196"/>
      <c r="G5" s="196"/>
      <c r="H5" s="197"/>
      <c r="I5" s="178" t="s">
        <v>120</v>
      </c>
      <c r="J5" s="196"/>
      <c r="K5" s="196"/>
      <c r="L5" s="196"/>
      <c r="M5" s="176" t="s">
        <v>117</v>
      </c>
      <c r="N5" s="196"/>
      <c r="O5" s="196"/>
      <c r="P5" s="177"/>
      <c r="Q5" s="196" t="s">
        <v>155</v>
      </c>
      <c r="R5" s="196"/>
      <c r="S5" s="196"/>
      <c r="T5" s="196"/>
      <c r="U5" s="5"/>
    </row>
    <row r="6" spans="1:21" s="3" customFormat="1" ht="19.5" customHeight="1">
      <c r="A6" s="201"/>
      <c r="B6" s="202"/>
      <c r="C6" s="198" t="s">
        <v>154</v>
      </c>
      <c r="D6" s="191"/>
      <c r="E6" s="53" t="s">
        <v>2</v>
      </c>
      <c r="F6" s="54"/>
      <c r="G6" s="53" t="s">
        <v>3</v>
      </c>
      <c r="H6" s="54"/>
      <c r="I6" s="55" t="s">
        <v>2</v>
      </c>
      <c r="J6" s="54"/>
      <c r="K6" s="53" t="s">
        <v>3</v>
      </c>
      <c r="L6" s="54"/>
      <c r="M6" s="58" t="s">
        <v>2</v>
      </c>
      <c r="N6" s="54"/>
      <c r="O6" s="53" t="s">
        <v>3</v>
      </c>
      <c r="P6" s="59"/>
      <c r="Q6" s="54" t="s">
        <v>2</v>
      </c>
      <c r="R6" s="54"/>
      <c r="S6" s="53" t="s">
        <v>3</v>
      </c>
      <c r="T6" s="54"/>
      <c r="U6" s="5"/>
    </row>
    <row r="7" spans="1:21" s="3" customFormat="1" ht="19.5" customHeight="1">
      <c r="A7" s="217" t="s">
        <v>16</v>
      </c>
      <c r="B7" s="218"/>
      <c r="C7" s="117"/>
      <c r="D7" s="118">
        <f>SUM(F7:H7)</f>
        <v>1</v>
      </c>
      <c r="E7" s="119"/>
      <c r="F7" s="118">
        <f>SUM(J7,N7,R7)</f>
        <v>1</v>
      </c>
      <c r="G7" s="119"/>
      <c r="H7" s="120" t="s">
        <v>4</v>
      </c>
      <c r="I7" s="117"/>
      <c r="J7" s="121" t="s">
        <v>4</v>
      </c>
      <c r="K7" s="119"/>
      <c r="L7" s="118" t="s">
        <v>4</v>
      </c>
      <c r="M7" s="122"/>
      <c r="N7" s="121" t="s">
        <v>4</v>
      </c>
      <c r="O7" s="119"/>
      <c r="P7" s="123" t="s">
        <v>4</v>
      </c>
      <c r="Q7" s="118"/>
      <c r="R7" s="118">
        <v>1</v>
      </c>
      <c r="S7" s="119"/>
      <c r="T7" s="118" t="s">
        <v>4</v>
      </c>
      <c r="U7" s="5"/>
    </row>
    <row r="8" spans="1:21" s="3" customFormat="1" ht="19.5" customHeight="1">
      <c r="A8" s="207" t="s">
        <v>17</v>
      </c>
      <c r="B8" s="208"/>
      <c r="C8" s="192">
        <f>SUM(E8:H8)</f>
        <v>12</v>
      </c>
      <c r="D8" s="214"/>
      <c r="E8" s="213">
        <f>SUM(J8,N8,R8)</f>
        <v>10</v>
      </c>
      <c r="F8" s="214"/>
      <c r="G8" s="124"/>
      <c r="H8" s="125">
        <f>SUM(L8,P8,T8)</f>
        <v>2</v>
      </c>
      <c r="I8" s="126"/>
      <c r="J8" s="127">
        <v>1</v>
      </c>
      <c r="K8" s="124"/>
      <c r="L8" s="127" t="s">
        <v>4</v>
      </c>
      <c r="M8" s="128"/>
      <c r="N8" s="127">
        <v>1</v>
      </c>
      <c r="O8" s="124"/>
      <c r="P8" s="129" t="s">
        <v>4</v>
      </c>
      <c r="Q8" s="127"/>
      <c r="R8" s="127">
        <v>8</v>
      </c>
      <c r="S8" s="124"/>
      <c r="T8" s="127">
        <v>2</v>
      </c>
      <c r="U8" s="5"/>
    </row>
    <row r="9" spans="1:21" s="3" customFormat="1" ht="19.5" customHeight="1" thickBot="1">
      <c r="A9" s="219" t="s">
        <v>15</v>
      </c>
      <c r="B9" s="220"/>
      <c r="C9" s="211">
        <f>SUM(E9:G9)</f>
        <v>13</v>
      </c>
      <c r="D9" s="212"/>
      <c r="E9" s="215">
        <f>SUM(E7:F8)</f>
        <v>11</v>
      </c>
      <c r="F9" s="212"/>
      <c r="G9" s="215">
        <f>SUM(H7:H8)</f>
        <v>2</v>
      </c>
      <c r="H9" s="216"/>
      <c r="I9" s="130"/>
      <c r="J9" s="131">
        <f>SUM(J8)</f>
        <v>1</v>
      </c>
      <c r="K9" s="132"/>
      <c r="L9" s="131" t="s">
        <v>4</v>
      </c>
      <c r="M9" s="133"/>
      <c r="N9" s="131">
        <f>SUM(N8)</f>
        <v>1</v>
      </c>
      <c r="O9" s="132"/>
      <c r="P9" s="134" t="s">
        <v>4</v>
      </c>
      <c r="Q9" s="131"/>
      <c r="R9" s="131">
        <f>SUM(R7:R8)</f>
        <v>9</v>
      </c>
      <c r="S9" s="132"/>
      <c r="T9" s="131">
        <f>SUM(T8)</f>
        <v>2</v>
      </c>
      <c r="U9" s="5"/>
    </row>
    <row r="10" spans="25:35" s="3" customFormat="1" ht="19.5" customHeight="1"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s="3" customFormat="1" ht="19.5" customHeight="1" thickBot="1">
      <c r="A11" s="46" t="s">
        <v>207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27" s="3" customFormat="1" ht="19.5" customHeight="1">
      <c r="A12" s="205" t="s">
        <v>13</v>
      </c>
      <c r="B12" s="206"/>
      <c r="C12" s="178" t="s">
        <v>120</v>
      </c>
      <c r="D12" s="196"/>
      <c r="E12" s="196"/>
      <c r="F12" s="196"/>
      <c r="G12" s="196"/>
      <c r="H12" s="196"/>
      <c r="I12" s="196"/>
      <c r="J12" s="196"/>
      <c r="K12" s="176" t="s">
        <v>117</v>
      </c>
      <c r="L12" s="196"/>
      <c r="M12" s="196"/>
      <c r="N12" s="196"/>
      <c r="O12" s="196"/>
      <c r="P12" s="196"/>
      <c r="Q12" s="196"/>
      <c r="R12" s="177"/>
      <c r="S12" s="196" t="s">
        <v>155</v>
      </c>
      <c r="T12" s="196"/>
      <c r="U12" s="196"/>
      <c r="V12" s="196"/>
      <c r="W12" s="196"/>
      <c r="X12" s="196"/>
      <c r="Y12" s="196"/>
      <c r="Z12" s="196"/>
      <c r="AA12" s="5"/>
    </row>
    <row r="13" spans="1:27" s="3" customFormat="1" ht="19.5" customHeight="1">
      <c r="A13" s="201"/>
      <c r="B13" s="202"/>
      <c r="C13" s="67" t="s">
        <v>122</v>
      </c>
      <c r="D13" s="68"/>
      <c r="E13" s="69" t="s">
        <v>123</v>
      </c>
      <c r="F13" s="68"/>
      <c r="G13" s="69" t="s">
        <v>124</v>
      </c>
      <c r="H13" s="68"/>
      <c r="I13" s="69" t="s">
        <v>125</v>
      </c>
      <c r="J13" s="68"/>
      <c r="K13" s="71" t="s">
        <v>5</v>
      </c>
      <c r="L13" s="68"/>
      <c r="M13" s="70" t="s">
        <v>6</v>
      </c>
      <c r="N13" s="68"/>
      <c r="O13" s="70" t="s">
        <v>7</v>
      </c>
      <c r="P13" s="68"/>
      <c r="Q13" s="70" t="s">
        <v>8</v>
      </c>
      <c r="R13" s="72"/>
      <c r="S13" s="68" t="s">
        <v>5</v>
      </c>
      <c r="T13" s="68"/>
      <c r="U13" s="70" t="s">
        <v>6</v>
      </c>
      <c r="V13" s="68"/>
      <c r="W13" s="70" t="s">
        <v>7</v>
      </c>
      <c r="X13" s="68"/>
      <c r="Y13" s="70" t="s">
        <v>8</v>
      </c>
      <c r="Z13" s="68"/>
      <c r="AA13" s="5"/>
    </row>
    <row r="14" spans="1:27" s="3" customFormat="1" ht="19.5" customHeight="1">
      <c r="A14" s="217" t="s">
        <v>18</v>
      </c>
      <c r="B14" s="218"/>
      <c r="C14" s="117"/>
      <c r="D14" s="118" t="s">
        <v>19</v>
      </c>
      <c r="E14" s="119"/>
      <c r="F14" s="118" t="s">
        <v>9</v>
      </c>
      <c r="G14" s="119"/>
      <c r="H14" s="118" t="s">
        <v>9</v>
      </c>
      <c r="I14" s="119"/>
      <c r="J14" s="118" t="s">
        <v>9</v>
      </c>
      <c r="K14" s="122"/>
      <c r="L14" s="118" t="s">
        <v>19</v>
      </c>
      <c r="M14" s="119"/>
      <c r="N14" s="118" t="s">
        <v>9</v>
      </c>
      <c r="O14" s="119"/>
      <c r="P14" s="118" t="s">
        <v>9</v>
      </c>
      <c r="Q14" s="119"/>
      <c r="R14" s="123" t="s">
        <v>9</v>
      </c>
      <c r="S14" s="118"/>
      <c r="T14" s="118" t="s">
        <v>19</v>
      </c>
      <c r="U14" s="119"/>
      <c r="V14" s="118">
        <v>1</v>
      </c>
      <c r="W14" s="119"/>
      <c r="X14" s="118">
        <v>1</v>
      </c>
      <c r="Y14" s="119"/>
      <c r="Z14" s="118">
        <v>1</v>
      </c>
      <c r="AA14" s="5"/>
    </row>
    <row r="15" spans="1:27" s="3" customFormat="1" ht="19.5" customHeight="1">
      <c r="A15" s="207" t="s">
        <v>20</v>
      </c>
      <c r="B15" s="208"/>
      <c r="C15" s="126"/>
      <c r="D15" s="127">
        <v>1</v>
      </c>
      <c r="E15" s="124"/>
      <c r="F15" s="127">
        <v>1</v>
      </c>
      <c r="G15" s="124"/>
      <c r="H15" s="127">
        <v>1</v>
      </c>
      <c r="I15" s="124"/>
      <c r="J15" s="127">
        <v>1</v>
      </c>
      <c r="K15" s="128"/>
      <c r="L15" s="127">
        <v>1</v>
      </c>
      <c r="M15" s="124"/>
      <c r="N15" s="127">
        <v>1</v>
      </c>
      <c r="O15" s="124"/>
      <c r="P15" s="127">
        <v>1</v>
      </c>
      <c r="Q15" s="124"/>
      <c r="R15" s="129">
        <v>1</v>
      </c>
      <c r="S15" s="127"/>
      <c r="T15" s="127">
        <v>1</v>
      </c>
      <c r="U15" s="124"/>
      <c r="V15" s="127">
        <v>9</v>
      </c>
      <c r="W15" s="213">
        <v>10</v>
      </c>
      <c r="X15" s="214"/>
      <c r="Y15" s="124"/>
      <c r="Z15" s="127">
        <v>8</v>
      </c>
      <c r="AA15" s="5"/>
    </row>
    <row r="16" spans="1:27" s="3" customFormat="1" ht="19.5" customHeight="1" thickBot="1">
      <c r="A16" s="219" t="s">
        <v>1</v>
      </c>
      <c r="B16" s="220"/>
      <c r="C16" s="130"/>
      <c r="D16" s="131">
        <f>SUM(D15)</f>
        <v>1</v>
      </c>
      <c r="E16" s="132"/>
      <c r="F16" s="131">
        <f>SUM(F15)</f>
        <v>1</v>
      </c>
      <c r="G16" s="132"/>
      <c r="H16" s="131">
        <f>SUM(H15)</f>
        <v>1</v>
      </c>
      <c r="I16" s="132"/>
      <c r="J16" s="131">
        <f>SUM(J15)</f>
        <v>1</v>
      </c>
      <c r="K16" s="133"/>
      <c r="L16" s="131">
        <f>SUM(L15)</f>
        <v>1</v>
      </c>
      <c r="M16" s="132"/>
      <c r="N16" s="131">
        <f>SUM(N15)</f>
        <v>1</v>
      </c>
      <c r="O16" s="132"/>
      <c r="P16" s="131">
        <f>SUM(P15)</f>
        <v>1</v>
      </c>
      <c r="Q16" s="132"/>
      <c r="R16" s="134">
        <f>SUM(R15)</f>
        <v>1</v>
      </c>
      <c r="S16" s="131"/>
      <c r="T16" s="131">
        <f>SUM(T14:T15)</f>
        <v>1</v>
      </c>
      <c r="U16" s="215">
        <f>SUM(V14:V15)</f>
        <v>10</v>
      </c>
      <c r="V16" s="212"/>
      <c r="W16" s="215">
        <f>SUM(W14:X15)</f>
        <v>11</v>
      </c>
      <c r="X16" s="212"/>
      <c r="Y16" s="132"/>
      <c r="Z16" s="131">
        <f>SUM(Z14:Z15)</f>
        <v>9</v>
      </c>
      <c r="AA16" s="5"/>
    </row>
    <row r="17" spans="1:27" s="3" customFormat="1" ht="19.5" customHeight="1">
      <c r="A17" s="13"/>
      <c r="B17" s="1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4"/>
      <c r="V17" s="14"/>
      <c r="W17" s="14"/>
      <c r="X17" s="14"/>
      <c r="Y17" s="9"/>
      <c r="Z17" s="9"/>
      <c r="AA17" s="5"/>
    </row>
    <row r="18" spans="1:47" s="3" customFormat="1" ht="19.5" customHeight="1">
      <c r="A18" s="46" t="s">
        <v>208</v>
      </c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s="3" customFormat="1" ht="19.5" customHeight="1" thickBot="1">
      <c r="A19" s="3" t="s">
        <v>102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37" s="3" customFormat="1" ht="19.5" customHeight="1">
      <c r="A20" s="205" t="s">
        <v>104</v>
      </c>
      <c r="B20" s="206"/>
      <c r="C20" s="199" t="s">
        <v>1</v>
      </c>
      <c r="D20" s="194"/>
      <c r="E20" s="193" t="s">
        <v>106</v>
      </c>
      <c r="F20" s="194"/>
      <c r="G20" s="184">
        <v>1</v>
      </c>
      <c r="H20" s="194"/>
      <c r="I20" s="184">
        <v>2</v>
      </c>
      <c r="J20" s="194"/>
      <c r="K20" s="184">
        <v>3</v>
      </c>
      <c r="L20" s="194"/>
      <c r="M20" s="184">
        <v>4</v>
      </c>
      <c r="N20" s="194"/>
      <c r="O20" s="184">
        <v>5</v>
      </c>
      <c r="P20" s="194"/>
      <c r="Q20" s="184">
        <v>6</v>
      </c>
      <c r="R20" s="194"/>
      <c r="S20" s="184">
        <v>7</v>
      </c>
      <c r="T20" s="194"/>
      <c r="U20" s="184">
        <v>8</v>
      </c>
      <c r="V20" s="194"/>
      <c r="W20" s="184">
        <v>9</v>
      </c>
      <c r="X20" s="194"/>
      <c r="Y20" s="184">
        <v>10</v>
      </c>
      <c r="Z20" s="194"/>
      <c r="AA20" s="184">
        <v>11</v>
      </c>
      <c r="AB20" s="194"/>
      <c r="AC20" s="184">
        <v>12</v>
      </c>
      <c r="AD20" s="194"/>
      <c r="AE20" s="184">
        <v>13</v>
      </c>
      <c r="AF20" s="194"/>
      <c r="AG20" s="184">
        <v>14</v>
      </c>
      <c r="AH20" s="194"/>
      <c r="AI20" s="193" t="s">
        <v>105</v>
      </c>
      <c r="AJ20" s="185"/>
      <c r="AK20" s="5"/>
    </row>
    <row r="21" spans="1:37" s="3" customFormat="1" ht="19.5" customHeight="1">
      <c r="A21" s="207"/>
      <c r="B21" s="208"/>
      <c r="C21" s="183"/>
      <c r="D21" s="182"/>
      <c r="E21" s="195"/>
      <c r="F21" s="182"/>
      <c r="G21" s="195"/>
      <c r="H21" s="182"/>
      <c r="I21" s="195"/>
      <c r="J21" s="182"/>
      <c r="K21" s="195"/>
      <c r="L21" s="182"/>
      <c r="M21" s="195"/>
      <c r="N21" s="182"/>
      <c r="O21" s="195"/>
      <c r="P21" s="182"/>
      <c r="Q21" s="195"/>
      <c r="R21" s="182"/>
      <c r="S21" s="195"/>
      <c r="T21" s="182"/>
      <c r="U21" s="195"/>
      <c r="V21" s="182"/>
      <c r="W21" s="195"/>
      <c r="X21" s="182"/>
      <c r="Y21" s="195"/>
      <c r="Z21" s="182"/>
      <c r="AA21" s="195"/>
      <c r="AB21" s="182"/>
      <c r="AC21" s="195"/>
      <c r="AD21" s="182"/>
      <c r="AE21" s="195"/>
      <c r="AF21" s="182"/>
      <c r="AG21" s="195"/>
      <c r="AH21" s="182"/>
      <c r="AI21" s="186"/>
      <c r="AJ21" s="187"/>
      <c r="AK21" s="5"/>
    </row>
    <row r="22" spans="1:37" s="3" customFormat="1" ht="19.5" customHeight="1">
      <c r="A22" s="201" t="s">
        <v>21</v>
      </c>
      <c r="B22" s="202"/>
      <c r="C22" s="135"/>
      <c r="D22" s="136">
        <v>1</v>
      </c>
      <c r="E22" s="137"/>
      <c r="F22" s="136" t="s">
        <v>22</v>
      </c>
      <c r="G22" s="137"/>
      <c r="H22" s="136" t="s">
        <v>22</v>
      </c>
      <c r="I22" s="137"/>
      <c r="J22" s="136" t="s">
        <v>22</v>
      </c>
      <c r="K22" s="137"/>
      <c r="L22" s="136" t="s">
        <v>22</v>
      </c>
      <c r="M22" s="137"/>
      <c r="N22" s="136">
        <v>1</v>
      </c>
      <c r="O22" s="137"/>
      <c r="P22" s="136" t="s">
        <v>22</v>
      </c>
      <c r="Q22" s="137"/>
      <c r="R22" s="136" t="s">
        <v>22</v>
      </c>
      <c r="S22" s="137"/>
      <c r="T22" s="136" t="s">
        <v>22</v>
      </c>
      <c r="U22" s="137"/>
      <c r="V22" s="136" t="s">
        <v>22</v>
      </c>
      <c r="W22" s="137"/>
      <c r="X22" s="136" t="s">
        <v>22</v>
      </c>
      <c r="Y22" s="137"/>
      <c r="Z22" s="136" t="s">
        <v>22</v>
      </c>
      <c r="AA22" s="137"/>
      <c r="AB22" s="136" t="s">
        <v>22</v>
      </c>
      <c r="AC22" s="137"/>
      <c r="AD22" s="136" t="s">
        <v>22</v>
      </c>
      <c r="AE22" s="137"/>
      <c r="AF22" s="136" t="s">
        <v>22</v>
      </c>
      <c r="AG22" s="137"/>
      <c r="AH22" s="136" t="s">
        <v>22</v>
      </c>
      <c r="AI22" s="137"/>
      <c r="AJ22" s="136" t="s">
        <v>22</v>
      </c>
      <c r="AK22" s="5"/>
    </row>
    <row r="23" spans="1:37" s="3" customFormat="1" ht="19.5" customHeight="1">
      <c r="A23" s="203" t="s">
        <v>23</v>
      </c>
      <c r="B23" s="204"/>
      <c r="C23" s="138"/>
      <c r="D23" s="139">
        <v>1</v>
      </c>
      <c r="E23" s="140"/>
      <c r="F23" s="139" t="s">
        <v>24</v>
      </c>
      <c r="G23" s="140"/>
      <c r="H23" s="139" t="s">
        <v>24</v>
      </c>
      <c r="I23" s="140"/>
      <c r="J23" s="139" t="s">
        <v>24</v>
      </c>
      <c r="K23" s="140"/>
      <c r="L23" s="139" t="s">
        <v>24</v>
      </c>
      <c r="M23" s="140"/>
      <c r="N23" s="139">
        <v>1</v>
      </c>
      <c r="O23" s="140"/>
      <c r="P23" s="139" t="s">
        <v>24</v>
      </c>
      <c r="Q23" s="140"/>
      <c r="R23" s="139" t="s">
        <v>24</v>
      </c>
      <c r="S23" s="140"/>
      <c r="T23" s="139" t="s">
        <v>24</v>
      </c>
      <c r="U23" s="140"/>
      <c r="V23" s="139" t="s">
        <v>24</v>
      </c>
      <c r="W23" s="140"/>
      <c r="X23" s="139" t="s">
        <v>24</v>
      </c>
      <c r="Y23" s="140"/>
      <c r="Z23" s="139" t="s">
        <v>24</v>
      </c>
      <c r="AA23" s="140"/>
      <c r="AB23" s="139" t="s">
        <v>24</v>
      </c>
      <c r="AC23" s="140"/>
      <c r="AD23" s="139" t="s">
        <v>24</v>
      </c>
      <c r="AE23" s="140"/>
      <c r="AF23" s="139" t="s">
        <v>24</v>
      </c>
      <c r="AG23" s="140"/>
      <c r="AH23" s="139" t="s">
        <v>24</v>
      </c>
      <c r="AI23" s="140"/>
      <c r="AJ23" s="139" t="s">
        <v>24</v>
      </c>
      <c r="AK23" s="5"/>
    </row>
    <row r="24" spans="1:37" s="3" customFormat="1" ht="19.5" customHeight="1">
      <c r="A24" s="209" t="s">
        <v>103</v>
      </c>
      <c r="B24" s="51" t="s">
        <v>10</v>
      </c>
      <c r="C24" s="135"/>
      <c r="D24" s="136">
        <f>SUM(E24:AJ24)</f>
        <v>1</v>
      </c>
      <c r="E24" s="137"/>
      <c r="F24" s="136" t="s">
        <v>24</v>
      </c>
      <c r="G24" s="137"/>
      <c r="H24" s="136" t="s">
        <v>24</v>
      </c>
      <c r="I24" s="137"/>
      <c r="J24" s="136" t="s">
        <v>24</v>
      </c>
      <c r="K24" s="137"/>
      <c r="L24" s="136">
        <v>1</v>
      </c>
      <c r="M24" s="137"/>
      <c r="N24" s="136" t="s">
        <v>24</v>
      </c>
      <c r="O24" s="137"/>
      <c r="P24" s="136" t="s">
        <v>24</v>
      </c>
      <c r="Q24" s="137"/>
      <c r="R24" s="136" t="s">
        <v>24</v>
      </c>
      <c r="S24" s="137"/>
      <c r="T24" s="136" t="s">
        <v>24</v>
      </c>
      <c r="U24" s="137"/>
      <c r="V24" s="136" t="s">
        <v>24</v>
      </c>
      <c r="W24" s="137"/>
      <c r="X24" s="136" t="s">
        <v>24</v>
      </c>
      <c r="Y24" s="137"/>
      <c r="Z24" s="136" t="s">
        <v>24</v>
      </c>
      <c r="AA24" s="137"/>
      <c r="AB24" s="136" t="s">
        <v>24</v>
      </c>
      <c r="AC24" s="137"/>
      <c r="AD24" s="136" t="s">
        <v>24</v>
      </c>
      <c r="AE24" s="137"/>
      <c r="AF24" s="136" t="s">
        <v>24</v>
      </c>
      <c r="AG24" s="137"/>
      <c r="AH24" s="136" t="s">
        <v>24</v>
      </c>
      <c r="AI24" s="137"/>
      <c r="AJ24" s="136" t="s">
        <v>24</v>
      </c>
      <c r="AK24" s="5"/>
    </row>
    <row r="25" spans="1:37" s="3" customFormat="1" ht="19.5" customHeight="1" thickBot="1">
      <c r="A25" s="210"/>
      <c r="B25" s="52" t="s">
        <v>11</v>
      </c>
      <c r="C25" s="211">
        <f>SUM(F25:AJ25)</f>
        <v>10</v>
      </c>
      <c r="D25" s="212"/>
      <c r="E25" s="132"/>
      <c r="F25" s="131">
        <v>1</v>
      </c>
      <c r="G25" s="132"/>
      <c r="H25" s="131" t="s">
        <v>24</v>
      </c>
      <c r="I25" s="132"/>
      <c r="J25" s="131">
        <v>2</v>
      </c>
      <c r="K25" s="132"/>
      <c r="L25" s="131" t="s">
        <v>24</v>
      </c>
      <c r="M25" s="132"/>
      <c r="N25" s="131" t="s">
        <v>24</v>
      </c>
      <c r="O25" s="132"/>
      <c r="P25" s="131" t="s">
        <v>24</v>
      </c>
      <c r="Q25" s="132"/>
      <c r="R25" s="131" t="s">
        <v>19</v>
      </c>
      <c r="S25" s="132"/>
      <c r="T25" s="131">
        <v>2</v>
      </c>
      <c r="U25" s="132"/>
      <c r="V25" s="131" t="s">
        <v>24</v>
      </c>
      <c r="W25" s="132"/>
      <c r="X25" s="131">
        <v>1</v>
      </c>
      <c r="Y25" s="132"/>
      <c r="Z25" s="131">
        <v>1</v>
      </c>
      <c r="AA25" s="132"/>
      <c r="AB25" s="131" t="s">
        <v>108</v>
      </c>
      <c r="AC25" s="132"/>
      <c r="AD25" s="131" t="s">
        <v>108</v>
      </c>
      <c r="AE25" s="132"/>
      <c r="AF25" s="131">
        <v>1</v>
      </c>
      <c r="AG25" s="132"/>
      <c r="AH25" s="131">
        <v>1</v>
      </c>
      <c r="AI25" s="132"/>
      <c r="AJ25" s="131">
        <v>1</v>
      </c>
      <c r="AK25" s="5"/>
    </row>
    <row r="26" spans="1:37" s="3" customFormat="1" ht="19.5" customHeight="1">
      <c r="A26" s="5"/>
      <c r="B26" s="1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5"/>
    </row>
    <row r="27" spans="1:45" s="3" customFormat="1" ht="19.5" customHeight="1" thickBot="1">
      <c r="A27" s="3" t="s">
        <v>12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29" s="3" customFormat="1" ht="19.5" customHeight="1">
      <c r="A28" s="205" t="s">
        <v>0</v>
      </c>
      <c r="B28" s="206"/>
      <c r="C28" s="199" t="s">
        <v>1</v>
      </c>
      <c r="D28" s="194"/>
      <c r="E28" s="193" t="s">
        <v>106</v>
      </c>
      <c r="F28" s="194"/>
      <c r="G28" s="184">
        <v>1</v>
      </c>
      <c r="H28" s="194"/>
      <c r="I28" s="184">
        <v>2</v>
      </c>
      <c r="J28" s="194"/>
      <c r="K28" s="184">
        <v>3</v>
      </c>
      <c r="L28" s="194"/>
      <c r="M28" s="184">
        <v>4</v>
      </c>
      <c r="N28" s="194"/>
      <c r="O28" s="184">
        <v>5</v>
      </c>
      <c r="P28" s="194"/>
      <c r="Q28" s="184">
        <v>6</v>
      </c>
      <c r="R28" s="194"/>
      <c r="S28" s="184">
        <v>7</v>
      </c>
      <c r="T28" s="194"/>
      <c r="U28" s="184">
        <v>8</v>
      </c>
      <c r="V28" s="194"/>
      <c r="W28" s="184">
        <v>9</v>
      </c>
      <c r="X28" s="194"/>
      <c r="Y28" s="184">
        <v>10</v>
      </c>
      <c r="Z28" s="194"/>
      <c r="AA28" s="193" t="s">
        <v>107</v>
      </c>
      <c r="AB28" s="200"/>
      <c r="AC28" s="5"/>
    </row>
    <row r="29" spans="1:29" s="3" customFormat="1" ht="19.5" customHeight="1">
      <c r="A29" s="207"/>
      <c r="B29" s="208"/>
      <c r="C29" s="183"/>
      <c r="D29" s="182"/>
      <c r="E29" s="195"/>
      <c r="F29" s="182"/>
      <c r="G29" s="195"/>
      <c r="H29" s="182"/>
      <c r="I29" s="195"/>
      <c r="J29" s="182"/>
      <c r="K29" s="195"/>
      <c r="L29" s="182"/>
      <c r="M29" s="195"/>
      <c r="N29" s="182"/>
      <c r="O29" s="195"/>
      <c r="P29" s="182"/>
      <c r="Q29" s="195"/>
      <c r="R29" s="182"/>
      <c r="S29" s="195"/>
      <c r="T29" s="182"/>
      <c r="U29" s="195"/>
      <c r="V29" s="182"/>
      <c r="W29" s="195"/>
      <c r="X29" s="182"/>
      <c r="Y29" s="195"/>
      <c r="Z29" s="182"/>
      <c r="AA29" s="195"/>
      <c r="AB29" s="167"/>
      <c r="AC29" s="5"/>
    </row>
    <row r="30" spans="1:29" s="3" customFormat="1" ht="19.5" customHeight="1">
      <c r="A30" s="201" t="s">
        <v>25</v>
      </c>
      <c r="B30" s="202"/>
      <c r="C30" s="135"/>
      <c r="D30" s="136">
        <v>1</v>
      </c>
      <c r="E30" s="137"/>
      <c r="F30" s="136" t="s">
        <v>26</v>
      </c>
      <c r="G30" s="137"/>
      <c r="H30" s="136">
        <v>1</v>
      </c>
      <c r="I30" s="137"/>
      <c r="J30" s="136" t="s">
        <v>19</v>
      </c>
      <c r="K30" s="137"/>
      <c r="L30" s="136" t="s">
        <v>19</v>
      </c>
      <c r="M30" s="137"/>
      <c r="N30" s="136" t="s">
        <v>19</v>
      </c>
      <c r="O30" s="137"/>
      <c r="P30" s="136" t="s">
        <v>19</v>
      </c>
      <c r="Q30" s="137"/>
      <c r="R30" s="136" t="s">
        <v>19</v>
      </c>
      <c r="S30" s="137"/>
      <c r="T30" s="136" t="s">
        <v>19</v>
      </c>
      <c r="U30" s="137"/>
      <c r="V30" s="136" t="s">
        <v>19</v>
      </c>
      <c r="W30" s="137"/>
      <c r="X30" s="136" t="s">
        <v>19</v>
      </c>
      <c r="Y30" s="137"/>
      <c r="Z30" s="136" t="s">
        <v>19</v>
      </c>
      <c r="AA30" s="137"/>
      <c r="AB30" s="9" t="s">
        <v>19</v>
      </c>
      <c r="AC30" s="5"/>
    </row>
    <row r="31" spans="1:29" s="3" customFormat="1" ht="19.5" customHeight="1">
      <c r="A31" s="203" t="s">
        <v>27</v>
      </c>
      <c r="B31" s="204"/>
      <c r="C31" s="138"/>
      <c r="D31" s="139">
        <v>1</v>
      </c>
      <c r="E31" s="140"/>
      <c r="F31" s="139" t="s">
        <v>19</v>
      </c>
      <c r="G31" s="140"/>
      <c r="H31" s="139" t="s">
        <v>28</v>
      </c>
      <c r="I31" s="140"/>
      <c r="J31" s="139" t="s">
        <v>19</v>
      </c>
      <c r="K31" s="140"/>
      <c r="L31" s="139">
        <v>1</v>
      </c>
      <c r="M31" s="140"/>
      <c r="N31" s="139" t="s">
        <v>28</v>
      </c>
      <c r="O31" s="140"/>
      <c r="P31" s="139" t="s">
        <v>28</v>
      </c>
      <c r="Q31" s="140"/>
      <c r="R31" s="139" t="s">
        <v>28</v>
      </c>
      <c r="S31" s="140"/>
      <c r="T31" s="139" t="s">
        <v>28</v>
      </c>
      <c r="U31" s="140"/>
      <c r="V31" s="139" t="s">
        <v>28</v>
      </c>
      <c r="W31" s="140"/>
      <c r="X31" s="139" t="s">
        <v>28</v>
      </c>
      <c r="Y31" s="140"/>
      <c r="Z31" s="139" t="s">
        <v>28</v>
      </c>
      <c r="AA31" s="140"/>
      <c r="AB31" s="37" t="s">
        <v>28</v>
      </c>
      <c r="AC31" s="5"/>
    </row>
    <row r="32" spans="1:29" s="3" customFormat="1" ht="19.5" customHeight="1">
      <c r="A32" s="209" t="s">
        <v>103</v>
      </c>
      <c r="B32" s="51" t="s">
        <v>10</v>
      </c>
      <c r="C32" s="135"/>
      <c r="D32" s="136">
        <v>1</v>
      </c>
      <c r="E32" s="137"/>
      <c r="F32" s="136" t="s">
        <v>28</v>
      </c>
      <c r="G32" s="137"/>
      <c r="H32" s="136" t="s">
        <v>28</v>
      </c>
      <c r="I32" s="137"/>
      <c r="J32" s="136" t="s">
        <v>28</v>
      </c>
      <c r="K32" s="137"/>
      <c r="L32" s="136">
        <v>1</v>
      </c>
      <c r="M32" s="137"/>
      <c r="N32" s="136" t="s">
        <v>28</v>
      </c>
      <c r="O32" s="137"/>
      <c r="P32" s="136" t="s">
        <v>28</v>
      </c>
      <c r="Q32" s="137"/>
      <c r="R32" s="136" t="s">
        <v>28</v>
      </c>
      <c r="S32" s="137"/>
      <c r="T32" s="136" t="s">
        <v>28</v>
      </c>
      <c r="U32" s="137"/>
      <c r="V32" s="136" t="s">
        <v>28</v>
      </c>
      <c r="W32" s="137"/>
      <c r="X32" s="136" t="s">
        <v>28</v>
      </c>
      <c r="Y32" s="137"/>
      <c r="Z32" s="136" t="s">
        <v>28</v>
      </c>
      <c r="AA32" s="137"/>
      <c r="AB32" s="9" t="s">
        <v>28</v>
      </c>
      <c r="AC32" s="5"/>
    </row>
    <row r="33" spans="1:29" s="3" customFormat="1" ht="19.5" customHeight="1" thickBot="1">
      <c r="A33" s="210"/>
      <c r="B33" s="52" t="s">
        <v>11</v>
      </c>
      <c r="C33" s="211">
        <f>SUM(E33:AB33)</f>
        <v>10</v>
      </c>
      <c r="D33" s="212"/>
      <c r="E33" s="132"/>
      <c r="F33" s="131" t="s">
        <v>19</v>
      </c>
      <c r="G33" s="132"/>
      <c r="H33" s="131">
        <v>1</v>
      </c>
      <c r="I33" s="132"/>
      <c r="J33" s="131">
        <v>1</v>
      </c>
      <c r="K33" s="132"/>
      <c r="L33" s="131" t="s">
        <v>108</v>
      </c>
      <c r="M33" s="132"/>
      <c r="N33" s="131">
        <v>3</v>
      </c>
      <c r="O33" s="132"/>
      <c r="P33" s="131" t="s">
        <v>108</v>
      </c>
      <c r="Q33" s="132"/>
      <c r="R33" s="131">
        <v>1</v>
      </c>
      <c r="S33" s="132"/>
      <c r="T33" s="131">
        <v>3</v>
      </c>
      <c r="U33" s="132"/>
      <c r="V33" s="131" t="s">
        <v>108</v>
      </c>
      <c r="W33" s="132"/>
      <c r="X33" s="131">
        <v>1</v>
      </c>
      <c r="Y33" s="132"/>
      <c r="Z33" s="131" t="s">
        <v>108</v>
      </c>
      <c r="AA33" s="132"/>
      <c r="AB33" s="11" t="s">
        <v>28</v>
      </c>
      <c r="AC33" s="5"/>
    </row>
    <row r="34" spans="1:29" s="3" customFormat="1" ht="19.5" customHeight="1">
      <c r="A34" s="5"/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5"/>
    </row>
    <row r="35" spans="1:42" s="3" customFormat="1" ht="19.5" customHeight="1">
      <c r="A35" s="46" t="s">
        <v>209</v>
      </c>
      <c r="AJ35" s="5"/>
      <c r="AK35" s="5"/>
      <c r="AL35" s="5"/>
      <c r="AM35" s="5"/>
      <c r="AN35" s="5"/>
      <c r="AO35" s="5"/>
      <c r="AP35" s="5"/>
    </row>
    <row r="36" spans="1:42" s="3" customFormat="1" ht="19.5" customHeight="1" thickBot="1">
      <c r="A36" s="3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3" t="s">
        <v>119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5"/>
      <c r="AK36" s="5"/>
      <c r="AL36" s="5"/>
      <c r="AM36" s="5"/>
      <c r="AN36" s="5"/>
      <c r="AO36" s="5"/>
      <c r="AP36" s="5"/>
    </row>
    <row r="37" spans="1:36" s="3" customFormat="1" ht="12.75" customHeight="1">
      <c r="A37" s="205" t="s">
        <v>29</v>
      </c>
      <c r="B37" s="206"/>
      <c r="C37" s="199" t="s">
        <v>1</v>
      </c>
      <c r="D37" s="194"/>
      <c r="E37" s="193" t="s">
        <v>115</v>
      </c>
      <c r="F37" s="194"/>
      <c r="G37" s="188" t="s">
        <v>109</v>
      </c>
      <c r="H37" s="189"/>
      <c r="I37" s="188" t="s">
        <v>110</v>
      </c>
      <c r="J37" s="189"/>
      <c r="K37" s="188" t="s">
        <v>113</v>
      </c>
      <c r="L37" s="189"/>
      <c r="M37" s="188" t="s">
        <v>111</v>
      </c>
      <c r="N37" s="189"/>
      <c r="O37" s="188" t="s">
        <v>114</v>
      </c>
      <c r="P37" s="189"/>
      <c r="Q37" s="193" t="s">
        <v>112</v>
      </c>
      <c r="R37" s="200"/>
      <c r="S37" s="5"/>
      <c r="T37" s="200" t="s">
        <v>1</v>
      </c>
      <c r="U37" s="172"/>
      <c r="V37" s="185" t="s">
        <v>115</v>
      </c>
      <c r="W37" s="194"/>
      <c r="X37" s="188" t="s">
        <v>109</v>
      </c>
      <c r="Y37" s="189"/>
      <c r="Z37" s="188" t="s">
        <v>110</v>
      </c>
      <c r="AA37" s="189"/>
      <c r="AB37" s="188" t="s">
        <v>113</v>
      </c>
      <c r="AC37" s="189"/>
      <c r="AD37" s="188" t="s">
        <v>111</v>
      </c>
      <c r="AE37" s="189"/>
      <c r="AF37" s="188" t="s">
        <v>114</v>
      </c>
      <c r="AG37" s="189"/>
      <c r="AH37" s="193" t="s">
        <v>112</v>
      </c>
      <c r="AI37" s="200"/>
      <c r="AJ37" s="5"/>
    </row>
    <row r="38" spans="1:36" s="3" customFormat="1" ht="12.75" customHeight="1">
      <c r="A38" s="201"/>
      <c r="B38" s="202"/>
      <c r="C38" s="165"/>
      <c r="D38" s="175"/>
      <c r="E38" s="168"/>
      <c r="F38" s="175"/>
      <c r="G38" s="190"/>
      <c r="H38" s="179"/>
      <c r="I38" s="190"/>
      <c r="J38" s="179"/>
      <c r="K38" s="190"/>
      <c r="L38" s="179"/>
      <c r="M38" s="190"/>
      <c r="N38" s="179"/>
      <c r="O38" s="190"/>
      <c r="P38" s="179"/>
      <c r="Q38" s="168"/>
      <c r="R38" s="169"/>
      <c r="S38" s="5"/>
      <c r="T38" s="169"/>
      <c r="U38" s="173"/>
      <c r="V38" s="169"/>
      <c r="W38" s="175"/>
      <c r="X38" s="190"/>
      <c r="Y38" s="179"/>
      <c r="Z38" s="190"/>
      <c r="AA38" s="179"/>
      <c r="AB38" s="190"/>
      <c r="AC38" s="179"/>
      <c r="AD38" s="190"/>
      <c r="AE38" s="179"/>
      <c r="AF38" s="190"/>
      <c r="AG38" s="179"/>
      <c r="AH38" s="168"/>
      <c r="AI38" s="169"/>
      <c r="AJ38" s="5"/>
    </row>
    <row r="39" spans="1:36" s="3" customFormat="1" ht="12.75" customHeight="1">
      <c r="A39" s="201"/>
      <c r="B39" s="202"/>
      <c r="C39" s="165"/>
      <c r="D39" s="175"/>
      <c r="E39" s="168"/>
      <c r="F39" s="175"/>
      <c r="G39" s="190"/>
      <c r="H39" s="179"/>
      <c r="I39" s="190"/>
      <c r="J39" s="179"/>
      <c r="K39" s="190"/>
      <c r="L39" s="179"/>
      <c r="M39" s="190"/>
      <c r="N39" s="179"/>
      <c r="O39" s="190"/>
      <c r="P39" s="179"/>
      <c r="Q39" s="168"/>
      <c r="R39" s="169"/>
      <c r="S39" s="5"/>
      <c r="T39" s="169"/>
      <c r="U39" s="173"/>
      <c r="V39" s="169"/>
      <c r="W39" s="175"/>
      <c r="X39" s="190"/>
      <c r="Y39" s="179"/>
      <c r="Z39" s="190"/>
      <c r="AA39" s="179"/>
      <c r="AB39" s="190"/>
      <c r="AC39" s="179"/>
      <c r="AD39" s="190"/>
      <c r="AE39" s="179"/>
      <c r="AF39" s="190"/>
      <c r="AG39" s="179"/>
      <c r="AH39" s="168"/>
      <c r="AI39" s="169"/>
      <c r="AJ39" s="5"/>
    </row>
    <row r="40" spans="1:36" s="3" customFormat="1" ht="12.75" customHeight="1">
      <c r="A40" s="207"/>
      <c r="B40" s="208"/>
      <c r="C40" s="183"/>
      <c r="D40" s="182"/>
      <c r="E40" s="195"/>
      <c r="F40" s="182"/>
      <c r="G40" s="180"/>
      <c r="H40" s="181"/>
      <c r="I40" s="180"/>
      <c r="J40" s="181"/>
      <c r="K40" s="180"/>
      <c r="L40" s="181"/>
      <c r="M40" s="180"/>
      <c r="N40" s="181"/>
      <c r="O40" s="180"/>
      <c r="P40" s="181"/>
      <c r="Q40" s="195"/>
      <c r="R40" s="167"/>
      <c r="S40" s="5"/>
      <c r="T40" s="167"/>
      <c r="U40" s="174"/>
      <c r="V40" s="167"/>
      <c r="W40" s="182"/>
      <c r="X40" s="180"/>
      <c r="Y40" s="181"/>
      <c r="Z40" s="180"/>
      <c r="AA40" s="181"/>
      <c r="AB40" s="180"/>
      <c r="AC40" s="181"/>
      <c r="AD40" s="180"/>
      <c r="AE40" s="181"/>
      <c r="AF40" s="180"/>
      <c r="AG40" s="181"/>
      <c r="AH40" s="195"/>
      <c r="AI40" s="167"/>
      <c r="AJ40" s="5"/>
    </row>
    <row r="41" spans="1:36" s="3" customFormat="1" ht="19.5" customHeight="1">
      <c r="A41" s="201" t="s">
        <v>116</v>
      </c>
      <c r="B41" s="202"/>
      <c r="C41" s="135"/>
      <c r="D41" s="136">
        <v>1</v>
      </c>
      <c r="E41" s="137"/>
      <c r="F41" s="136" t="s">
        <v>30</v>
      </c>
      <c r="G41" s="137"/>
      <c r="H41" s="141">
        <v>1</v>
      </c>
      <c r="I41" s="136"/>
      <c r="J41" s="136" t="s">
        <v>30</v>
      </c>
      <c r="K41" s="137"/>
      <c r="L41" s="136" t="s">
        <v>30</v>
      </c>
      <c r="M41" s="137"/>
      <c r="N41" s="136" t="s">
        <v>30</v>
      </c>
      <c r="O41" s="137"/>
      <c r="P41" s="136" t="s">
        <v>30</v>
      </c>
      <c r="Q41" s="137"/>
      <c r="R41" s="136" t="s">
        <v>30</v>
      </c>
      <c r="S41" s="136"/>
      <c r="T41" s="136"/>
      <c r="U41" s="143">
        <v>1</v>
      </c>
      <c r="V41" s="136"/>
      <c r="W41" s="136" t="s">
        <v>30</v>
      </c>
      <c r="X41" s="137"/>
      <c r="Y41" s="136">
        <v>1</v>
      </c>
      <c r="Z41" s="137"/>
      <c r="AA41" s="136" t="s">
        <v>30</v>
      </c>
      <c r="AB41" s="137"/>
      <c r="AC41" s="136" t="s">
        <v>30</v>
      </c>
      <c r="AD41" s="137"/>
      <c r="AE41" s="136" t="s">
        <v>30</v>
      </c>
      <c r="AF41" s="137"/>
      <c r="AG41" s="136" t="s">
        <v>30</v>
      </c>
      <c r="AH41" s="137"/>
      <c r="AI41" s="136" t="s">
        <v>30</v>
      </c>
      <c r="AJ41" s="5"/>
    </row>
    <row r="42" spans="1:36" s="3" customFormat="1" ht="19.5" customHeight="1">
      <c r="A42" s="203" t="s">
        <v>117</v>
      </c>
      <c r="B42" s="204"/>
      <c r="C42" s="138"/>
      <c r="D42" s="139">
        <v>1</v>
      </c>
      <c r="E42" s="140"/>
      <c r="F42" s="139" t="s">
        <v>9</v>
      </c>
      <c r="G42" s="140"/>
      <c r="H42" s="139" t="s">
        <v>9</v>
      </c>
      <c r="I42" s="140"/>
      <c r="J42" s="142">
        <v>1</v>
      </c>
      <c r="K42" s="140"/>
      <c r="L42" s="139" t="s">
        <v>9</v>
      </c>
      <c r="M42" s="140"/>
      <c r="N42" s="139" t="s">
        <v>9</v>
      </c>
      <c r="O42" s="140"/>
      <c r="P42" s="139" t="s">
        <v>9</v>
      </c>
      <c r="Q42" s="140"/>
      <c r="R42" s="139" t="s">
        <v>9</v>
      </c>
      <c r="S42" s="136"/>
      <c r="T42" s="139"/>
      <c r="U42" s="144">
        <v>1</v>
      </c>
      <c r="V42" s="139"/>
      <c r="W42" s="139" t="s">
        <v>9</v>
      </c>
      <c r="X42" s="140"/>
      <c r="Y42" s="139">
        <v>1</v>
      </c>
      <c r="Z42" s="140"/>
      <c r="AA42" s="139" t="s">
        <v>9</v>
      </c>
      <c r="AB42" s="140"/>
      <c r="AC42" s="139" t="s">
        <v>9</v>
      </c>
      <c r="AD42" s="140"/>
      <c r="AE42" s="139" t="s">
        <v>9</v>
      </c>
      <c r="AF42" s="140"/>
      <c r="AG42" s="139" t="s">
        <v>9</v>
      </c>
      <c r="AH42" s="140"/>
      <c r="AI42" s="139" t="s">
        <v>9</v>
      </c>
      <c r="AJ42" s="5"/>
    </row>
    <row r="43" spans="1:36" s="3" customFormat="1" ht="19.5" customHeight="1">
      <c r="A43" s="209" t="s">
        <v>103</v>
      </c>
      <c r="B43" s="51" t="s">
        <v>10</v>
      </c>
      <c r="C43" s="135"/>
      <c r="D43" s="136">
        <v>1</v>
      </c>
      <c r="E43" s="137"/>
      <c r="F43" s="136" t="s">
        <v>30</v>
      </c>
      <c r="G43" s="137"/>
      <c r="H43" s="136" t="s">
        <v>30</v>
      </c>
      <c r="I43" s="137"/>
      <c r="J43" s="141">
        <v>1</v>
      </c>
      <c r="K43" s="137"/>
      <c r="L43" s="136" t="s">
        <v>30</v>
      </c>
      <c r="M43" s="137"/>
      <c r="N43" s="136" t="s">
        <v>30</v>
      </c>
      <c r="O43" s="137"/>
      <c r="P43" s="136" t="s">
        <v>30</v>
      </c>
      <c r="Q43" s="137"/>
      <c r="R43" s="136" t="s">
        <v>30</v>
      </c>
      <c r="S43" s="136"/>
      <c r="T43" s="136"/>
      <c r="U43" s="143">
        <v>1</v>
      </c>
      <c r="V43" s="136"/>
      <c r="W43" s="136" t="s">
        <v>9</v>
      </c>
      <c r="X43" s="137"/>
      <c r="Y43" s="136" t="s">
        <v>9</v>
      </c>
      <c r="Z43" s="137"/>
      <c r="AA43" s="136">
        <v>1</v>
      </c>
      <c r="AB43" s="137"/>
      <c r="AC43" s="136" t="s">
        <v>9</v>
      </c>
      <c r="AD43" s="137"/>
      <c r="AE43" s="136" t="s">
        <v>9</v>
      </c>
      <c r="AF43" s="137"/>
      <c r="AG43" s="136" t="s">
        <v>9</v>
      </c>
      <c r="AH43" s="137"/>
      <c r="AI43" s="136" t="s">
        <v>9</v>
      </c>
      <c r="AJ43" s="5"/>
    </row>
    <row r="44" spans="1:36" s="3" customFormat="1" ht="19.5" customHeight="1" thickBot="1">
      <c r="A44" s="210"/>
      <c r="B44" s="52" t="s">
        <v>11</v>
      </c>
      <c r="C44" s="211">
        <f>SUM(E44:R44)</f>
        <v>10</v>
      </c>
      <c r="D44" s="212"/>
      <c r="E44" s="132"/>
      <c r="F44" s="131">
        <v>1</v>
      </c>
      <c r="G44" s="132"/>
      <c r="H44" s="131">
        <v>2</v>
      </c>
      <c r="I44" s="132"/>
      <c r="J44" s="131">
        <v>3</v>
      </c>
      <c r="K44" s="132"/>
      <c r="L44" s="131">
        <v>1</v>
      </c>
      <c r="M44" s="132"/>
      <c r="N44" s="131">
        <v>2</v>
      </c>
      <c r="O44" s="132"/>
      <c r="P44" s="131" t="s">
        <v>108</v>
      </c>
      <c r="Q44" s="132"/>
      <c r="R44" s="131">
        <v>1</v>
      </c>
      <c r="S44" s="136"/>
      <c r="T44" s="170">
        <f>SUM(AA44,AC44,AE44,AG44,Y44)</f>
        <v>10</v>
      </c>
      <c r="U44" s="171"/>
      <c r="V44" s="131"/>
      <c r="W44" s="131" t="s">
        <v>30</v>
      </c>
      <c r="X44" s="132"/>
      <c r="Y44" s="131">
        <v>4</v>
      </c>
      <c r="Z44" s="132"/>
      <c r="AA44" s="131">
        <v>4</v>
      </c>
      <c r="AB44" s="132"/>
      <c r="AC44" s="131">
        <v>1</v>
      </c>
      <c r="AD44" s="132"/>
      <c r="AE44" s="131">
        <v>1</v>
      </c>
      <c r="AF44" s="132"/>
      <c r="AG44" s="131" t="s">
        <v>108</v>
      </c>
      <c r="AH44" s="132"/>
      <c r="AI44" s="131" t="s">
        <v>30</v>
      </c>
      <c r="AJ44" s="5"/>
    </row>
  </sheetData>
  <mergeCells count="87">
    <mergeCell ref="I5:L5"/>
    <mergeCell ref="M5:P5"/>
    <mergeCell ref="Q5:T5"/>
    <mergeCell ref="A2:AJ2"/>
    <mergeCell ref="A5:B6"/>
    <mergeCell ref="C44:D44"/>
    <mergeCell ref="C33:D33"/>
    <mergeCell ref="C25:D25"/>
    <mergeCell ref="K12:R12"/>
    <mergeCell ref="C12:J12"/>
    <mergeCell ref="C37:D40"/>
    <mergeCell ref="E37:F40"/>
    <mergeCell ref="G37:H40"/>
    <mergeCell ref="I37:J40"/>
    <mergeCell ref="K37:L40"/>
    <mergeCell ref="AH37:AI40"/>
    <mergeCell ref="A43:A44"/>
    <mergeCell ref="T44:U44"/>
    <mergeCell ref="Z37:AA40"/>
    <mergeCell ref="AB37:AC40"/>
    <mergeCell ref="AD37:AE40"/>
    <mergeCell ref="AF37:AG40"/>
    <mergeCell ref="Q37:R40"/>
    <mergeCell ref="T37:U40"/>
    <mergeCell ref="V37:W40"/>
    <mergeCell ref="X37:Y40"/>
    <mergeCell ref="W28:X29"/>
    <mergeCell ref="Y28:Z29"/>
    <mergeCell ref="AA28:AB29"/>
    <mergeCell ref="M37:N40"/>
    <mergeCell ref="O37:P40"/>
    <mergeCell ref="O28:P29"/>
    <mergeCell ref="U28:V29"/>
    <mergeCell ref="C28:D29"/>
    <mergeCell ref="E28:F29"/>
    <mergeCell ref="Q28:R29"/>
    <mergeCell ref="S28:T29"/>
    <mergeCell ref="G28:H29"/>
    <mergeCell ref="I28:J29"/>
    <mergeCell ref="K28:L29"/>
    <mergeCell ref="M28:N29"/>
    <mergeCell ref="AI20:AJ21"/>
    <mergeCell ref="G20:H21"/>
    <mergeCell ref="I20:J21"/>
    <mergeCell ref="K20:L21"/>
    <mergeCell ref="M20:N21"/>
    <mergeCell ref="O20:P21"/>
    <mergeCell ref="Q20:R21"/>
    <mergeCell ref="S20:T21"/>
    <mergeCell ref="AA20:AB21"/>
    <mergeCell ref="AC20:AD21"/>
    <mergeCell ref="AG20:AH21"/>
    <mergeCell ref="U20:V21"/>
    <mergeCell ref="W20:X21"/>
    <mergeCell ref="Y20:Z21"/>
    <mergeCell ref="AE20:AF21"/>
    <mergeCell ref="S12:Z12"/>
    <mergeCell ref="W15:X15"/>
    <mergeCell ref="A16:B16"/>
    <mergeCell ref="A20:B21"/>
    <mergeCell ref="A14:B14"/>
    <mergeCell ref="A15:B15"/>
    <mergeCell ref="E20:F21"/>
    <mergeCell ref="C20:D21"/>
    <mergeCell ref="U16:V16"/>
    <mergeCell ref="W16:X16"/>
    <mergeCell ref="A7:B7"/>
    <mergeCell ref="A8:B8"/>
    <mergeCell ref="A9:B9"/>
    <mergeCell ref="C5:H5"/>
    <mergeCell ref="C6:D6"/>
    <mergeCell ref="C8:D8"/>
    <mergeCell ref="A12:B13"/>
    <mergeCell ref="C9:D9"/>
    <mergeCell ref="E8:F8"/>
    <mergeCell ref="G9:H9"/>
    <mergeCell ref="E9:F9"/>
    <mergeCell ref="A22:B22"/>
    <mergeCell ref="A23:B23"/>
    <mergeCell ref="A28:B29"/>
    <mergeCell ref="A42:B42"/>
    <mergeCell ref="A30:B30"/>
    <mergeCell ref="A31:B31"/>
    <mergeCell ref="A37:B40"/>
    <mergeCell ref="A41:B41"/>
    <mergeCell ref="A32:A33"/>
    <mergeCell ref="A24:A25"/>
  </mergeCells>
  <printOptions/>
  <pageMargins left="0.54" right="0" top="0.7874015748031497" bottom="0.3937007874015748" header="0.5118110236220472" footer="0.5118110236220472"/>
  <pageSetup horizontalDpi="600" verticalDpi="600" orientation="portrait" paperSize="9" scale="90" r:id="rId1"/>
  <headerFooter alignWithMargins="0">
    <oddHeader>&amp;R&amp;11盲・ろう・養護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U46"/>
  <sheetViews>
    <sheetView showGridLines="0" zoomScaleSheetLayoutView="100" workbookViewId="0" topLeftCell="A1">
      <selection activeCell="A1" sqref="A1"/>
    </sheetView>
  </sheetViews>
  <sheetFormatPr defaultColWidth="8.625" defaultRowHeight="18.75" customHeight="1"/>
  <cols>
    <col min="1" max="4" width="2.75390625" style="1" customWidth="1"/>
    <col min="5" max="46" width="2.375" style="1" customWidth="1"/>
    <col min="47" max="16384" width="8.625" style="1" customWidth="1"/>
  </cols>
  <sheetData>
    <row r="1" ht="15" customHeight="1"/>
    <row r="2" ht="15" customHeight="1"/>
    <row r="3" spans="1:30" s="3" customFormat="1" ht="18.75" customHeight="1" thickBot="1">
      <c r="A3" s="46" t="s">
        <v>210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43" ht="18.75" customHeight="1">
      <c r="A4" s="99"/>
      <c r="B4" s="99"/>
      <c r="C4" s="99"/>
      <c r="D4" s="99"/>
      <c r="E4" s="285" t="s">
        <v>1</v>
      </c>
      <c r="F4" s="286"/>
      <c r="G4" s="329" t="s">
        <v>32</v>
      </c>
      <c r="H4" s="330"/>
      <c r="I4" s="330"/>
      <c r="J4" s="331"/>
      <c r="K4" s="331"/>
      <c r="L4" s="331"/>
      <c r="M4" s="331"/>
      <c r="N4" s="331"/>
      <c r="O4" s="331"/>
      <c r="P4" s="335" t="s">
        <v>33</v>
      </c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6"/>
      <c r="AB4" s="330" t="s">
        <v>34</v>
      </c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45"/>
      <c r="AO4" s="45"/>
      <c r="AP4" s="45"/>
      <c r="AQ4" s="45"/>
    </row>
    <row r="5" spans="1:43" ht="18.75" customHeight="1">
      <c r="A5" s="201" t="s">
        <v>31</v>
      </c>
      <c r="B5" s="201"/>
      <c r="C5" s="201"/>
      <c r="D5" s="202"/>
      <c r="E5" s="287"/>
      <c r="F5" s="288"/>
      <c r="G5" s="332" t="s">
        <v>187</v>
      </c>
      <c r="H5" s="333"/>
      <c r="I5" s="299"/>
      <c r="J5" s="272" t="s">
        <v>157</v>
      </c>
      <c r="K5" s="325"/>
      <c r="L5" s="270"/>
      <c r="M5" s="272" t="s">
        <v>158</v>
      </c>
      <c r="N5" s="325"/>
      <c r="O5" s="325"/>
      <c r="P5" s="337" t="s">
        <v>187</v>
      </c>
      <c r="Q5" s="338"/>
      <c r="R5" s="338"/>
      <c r="S5" s="341" t="s">
        <v>159</v>
      </c>
      <c r="T5" s="341"/>
      <c r="U5" s="341"/>
      <c r="V5" s="341" t="s">
        <v>160</v>
      </c>
      <c r="W5" s="341"/>
      <c r="X5" s="341"/>
      <c r="Y5" s="268" t="s">
        <v>190</v>
      </c>
      <c r="Z5" s="268"/>
      <c r="AA5" s="343"/>
      <c r="AB5" s="350" t="s">
        <v>187</v>
      </c>
      <c r="AC5" s="338"/>
      <c r="AD5" s="338"/>
      <c r="AE5" s="341" t="s">
        <v>159</v>
      </c>
      <c r="AF5" s="341"/>
      <c r="AG5" s="341"/>
      <c r="AH5" s="341" t="s">
        <v>160</v>
      </c>
      <c r="AI5" s="341"/>
      <c r="AJ5" s="341"/>
      <c r="AK5" s="268" t="s">
        <v>190</v>
      </c>
      <c r="AL5" s="268"/>
      <c r="AM5" s="269"/>
      <c r="AN5" s="5"/>
      <c r="AO5" s="169"/>
      <c r="AP5" s="169"/>
      <c r="AQ5" s="169"/>
    </row>
    <row r="6" spans="1:43" ht="18.75" customHeight="1">
      <c r="A6" s="100"/>
      <c r="B6" s="100"/>
      <c r="C6" s="100"/>
      <c r="D6" s="100"/>
      <c r="E6" s="287"/>
      <c r="F6" s="288"/>
      <c r="G6" s="198"/>
      <c r="H6" s="334"/>
      <c r="I6" s="191"/>
      <c r="J6" s="326"/>
      <c r="K6" s="327"/>
      <c r="L6" s="328"/>
      <c r="M6" s="326"/>
      <c r="N6" s="327"/>
      <c r="O6" s="327"/>
      <c r="P6" s="339"/>
      <c r="Q6" s="340"/>
      <c r="R6" s="340"/>
      <c r="S6" s="342"/>
      <c r="T6" s="342"/>
      <c r="U6" s="342"/>
      <c r="V6" s="342"/>
      <c r="W6" s="342"/>
      <c r="X6" s="342"/>
      <c r="Y6" s="344"/>
      <c r="Z6" s="344"/>
      <c r="AA6" s="345"/>
      <c r="AB6" s="351"/>
      <c r="AC6" s="340"/>
      <c r="AD6" s="340"/>
      <c r="AE6" s="342"/>
      <c r="AF6" s="342"/>
      <c r="AG6" s="342"/>
      <c r="AH6" s="342"/>
      <c r="AI6" s="342"/>
      <c r="AJ6" s="342"/>
      <c r="AK6" s="344"/>
      <c r="AL6" s="344"/>
      <c r="AM6" s="352"/>
      <c r="AN6" s="5"/>
      <c r="AO6" s="169"/>
      <c r="AP6" s="169"/>
      <c r="AQ6" s="169"/>
    </row>
    <row r="7" spans="1:43" ht="24" customHeight="1">
      <c r="A7" s="309" t="s">
        <v>120</v>
      </c>
      <c r="B7" s="309"/>
      <c r="C7" s="309"/>
      <c r="D7" s="310"/>
      <c r="E7" s="260">
        <v>18</v>
      </c>
      <c r="F7" s="261"/>
      <c r="G7" s="260">
        <f>SUM(J7:O7)</f>
        <v>1</v>
      </c>
      <c r="H7" s="229"/>
      <c r="I7" s="229"/>
      <c r="J7" s="227">
        <v>1</v>
      </c>
      <c r="K7" s="229"/>
      <c r="L7" s="228"/>
      <c r="M7" s="145"/>
      <c r="N7" s="146"/>
      <c r="O7" s="146" t="s">
        <v>19</v>
      </c>
      <c r="P7" s="346">
        <f>SUM(S7:X7)</f>
        <v>4</v>
      </c>
      <c r="Q7" s="277"/>
      <c r="R7" s="277"/>
      <c r="S7" s="277">
        <v>2</v>
      </c>
      <c r="T7" s="277"/>
      <c r="U7" s="277"/>
      <c r="V7" s="277">
        <v>2</v>
      </c>
      <c r="W7" s="277"/>
      <c r="X7" s="277"/>
      <c r="Y7" s="277">
        <v>3</v>
      </c>
      <c r="Z7" s="277"/>
      <c r="AA7" s="353"/>
      <c r="AB7" s="228">
        <f>SUM(AE7:AJ7)</f>
        <v>1</v>
      </c>
      <c r="AC7" s="277"/>
      <c r="AD7" s="277"/>
      <c r="AE7" s="277" t="s">
        <v>19</v>
      </c>
      <c r="AF7" s="277"/>
      <c r="AG7" s="277"/>
      <c r="AH7" s="277">
        <v>1</v>
      </c>
      <c r="AI7" s="277"/>
      <c r="AJ7" s="277"/>
      <c r="AK7" s="277" t="s">
        <v>19</v>
      </c>
      <c r="AL7" s="277"/>
      <c r="AM7" s="227"/>
      <c r="AN7" s="9"/>
      <c r="AO7" s="9"/>
      <c r="AP7" s="9"/>
      <c r="AQ7" s="9"/>
    </row>
    <row r="8" spans="1:43" s="3" customFormat="1" ht="24" customHeight="1">
      <c r="A8" s="311" t="s">
        <v>117</v>
      </c>
      <c r="B8" s="311"/>
      <c r="C8" s="311"/>
      <c r="D8" s="312"/>
      <c r="E8" s="262">
        <v>13</v>
      </c>
      <c r="F8" s="263"/>
      <c r="G8" s="262">
        <f>SUM(J8:O8)</f>
        <v>3</v>
      </c>
      <c r="H8" s="226"/>
      <c r="I8" s="226"/>
      <c r="J8" s="224">
        <v>3</v>
      </c>
      <c r="K8" s="226"/>
      <c r="L8" s="225"/>
      <c r="M8" s="147"/>
      <c r="N8" s="148"/>
      <c r="O8" s="148" t="s">
        <v>19</v>
      </c>
      <c r="P8" s="347">
        <f>SUM(S8:X8)</f>
        <v>4</v>
      </c>
      <c r="Q8" s="276"/>
      <c r="R8" s="276"/>
      <c r="S8" s="276">
        <v>1</v>
      </c>
      <c r="T8" s="276"/>
      <c r="U8" s="276"/>
      <c r="V8" s="276">
        <v>3</v>
      </c>
      <c r="W8" s="276"/>
      <c r="X8" s="276"/>
      <c r="Y8" s="276">
        <v>1</v>
      </c>
      <c r="Z8" s="276"/>
      <c r="AA8" s="354"/>
      <c r="AB8" s="225">
        <f>SUM(AE8:AJ8)</f>
        <v>3</v>
      </c>
      <c r="AC8" s="276"/>
      <c r="AD8" s="276"/>
      <c r="AE8" s="276">
        <v>1</v>
      </c>
      <c r="AF8" s="276"/>
      <c r="AG8" s="276"/>
      <c r="AH8" s="276">
        <v>2</v>
      </c>
      <c r="AI8" s="276"/>
      <c r="AJ8" s="276"/>
      <c r="AK8" s="276">
        <v>1</v>
      </c>
      <c r="AL8" s="276"/>
      <c r="AM8" s="224"/>
      <c r="AN8" s="9"/>
      <c r="AO8" s="9"/>
      <c r="AP8" s="9"/>
      <c r="AQ8" s="9"/>
    </row>
    <row r="9" spans="1:43" ht="24" customHeight="1">
      <c r="A9" s="289" t="s">
        <v>103</v>
      </c>
      <c r="B9" s="290"/>
      <c r="C9" s="291" t="s">
        <v>10</v>
      </c>
      <c r="D9" s="202"/>
      <c r="E9" s="264">
        <v>9</v>
      </c>
      <c r="F9" s="265"/>
      <c r="G9" s="264" t="s">
        <v>9</v>
      </c>
      <c r="H9" s="223"/>
      <c r="I9" s="223"/>
      <c r="J9" s="150"/>
      <c r="K9" s="149"/>
      <c r="L9" s="151" t="s">
        <v>19</v>
      </c>
      <c r="M9" s="137"/>
      <c r="N9" s="136"/>
      <c r="O9" s="136" t="s">
        <v>19</v>
      </c>
      <c r="P9" s="348">
        <f>SUM(S9:X9)</f>
        <v>3</v>
      </c>
      <c r="Q9" s="273"/>
      <c r="R9" s="273"/>
      <c r="S9" s="273">
        <v>1</v>
      </c>
      <c r="T9" s="273"/>
      <c r="U9" s="273"/>
      <c r="V9" s="273">
        <v>2</v>
      </c>
      <c r="W9" s="273"/>
      <c r="X9" s="273"/>
      <c r="Y9" s="273" t="s">
        <v>19</v>
      </c>
      <c r="Z9" s="273"/>
      <c r="AA9" s="355"/>
      <c r="AB9" s="222">
        <f>SUM(AE9:AM9)</f>
        <v>3</v>
      </c>
      <c r="AC9" s="273"/>
      <c r="AD9" s="273"/>
      <c r="AE9" s="273" t="s">
        <v>19</v>
      </c>
      <c r="AF9" s="273"/>
      <c r="AG9" s="273"/>
      <c r="AH9" s="273">
        <v>3</v>
      </c>
      <c r="AI9" s="273"/>
      <c r="AJ9" s="273"/>
      <c r="AK9" s="273" t="s">
        <v>19</v>
      </c>
      <c r="AL9" s="273"/>
      <c r="AM9" s="221"/>
      <c r="AN9" s="9"/>
      <c r="AO9" s="9"/>
      <c r="AP9" s="9"/>
      <c r="AQ9" s="9"/>
    </row>
    <row r="10" spans="1:43" s="3" customFormat="1" ht="24" customHeight="1" thickBot="1">
      <c r="A10" s="219"/>
      <c r="B10" s="210"/>
      <c r="C10" s="292" t="s">
        <v>11</v>
      </c>
      <c r="D10" s="220"/>
      <c r="E10" s="211">
        <v>217</v>
      </c>
      <c r="F10" s="216"/>
      <c r="G10" s="211">
        <f>SUM(J10:O10)</f>
        <v>1</v>
      </c>
      <c r="H10" s="170"/>
      <c r="I10" s="170"/>
      <c r="J10" s="215">
        <v>1</v>
      </c>
      <c r="K10" s="170"/>
      <c r="L10" s="212"/>
      <c r="M10" s="132"/>
      <c r="N10" s="131"/>
      <c r="O10" s="131" t="s">
        <v>19</v>
      </c>
      <c r="P10" s="349">
        <f>SUM(S10:X10)</f>
        <v>81</v>
      </c>
      <c r="Q10" s="274"/>
      <c r="R10" s="274"/>
      <c r="S10" s="274">
        <v>42</v>
      </c>
      <c r="T10" s="274"/>
      <c r="U10" s="274"/>
      <c r="V10" s="274">
        <v>39</v>
      </c>
      <c r="W10" s="274"/>
      <c r="X10" s="274"/>
      <c r="Y10" s="274">
        <v>54</v>
      </c>
      <c r="Z10" s="274"/>
      <c r="AA10" s="356"/>
      <c r="AB10" s="212">
        <f>SUM(AE10:AH10)</f>
        <v>51</v>
      </c>
      <c r="AC10" s="274"/>
      <c r="AD10" s="274"/>
      <c r="AE10" s="274">
        <v>21</v>
      </c>
      <c r="AF10" s="274"/>
      <c r="AG10" s="274"/>
      <c r="AH10" s="274">
        <v>30</v>
      </c>
      <c r="AI10" s="274"/>
      <c r="AJ10" s="274"/>
      <c r="AK10" s="274">
        <v>27</v>
      </c>
      <c r="AL10" s="274"/>
      <c r="AM10" s="215"/>
      <c r="AN10" s="9"/>
      <c r="AO10" s="9"/>
      <c r="AP10" s="275"/>
      <c r="AQ10" s="275"/>
    </row>
    <row r="11" spans="1:20" ht="10.5" customHeight="1" thickBot="1">
      <c r="A11" s="101"/>
      <c r="B11" s="101"/>
      <c r="C11" s="101"/>
      <c r="D11" s="10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47" ht="18.75" customHeight="1">
      <c r="A12" s="99"/>
      <c r="B12" s="99"/>
      <c r="C12" s="99"/>
      <c r="D12" s="102"/>
      <c r="E12" s="199" t="s">
        <v>163</v>
      </c>
      <c r="F12" s="200"/>
      <c r="G12" s="200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</row>
    <row r="13" spans="1:47" ht="18.75" customHeight="1">
      <c r="A13" s="201" t="s">
        <v>36</v>
      </c>
      <c r="B13" s="201"/>
      <c r="C13" s="201"/>
      <c r="D13" s="202"/>
      <c r="E13" s="332" t="s">
        <v>187</v>
      </c>
      <c r="F13" s="333"/>
      <c r="G13" s="299"/>
      <c r="H13" s="160" t="s">
        <v>161</v>
      </c>
      <c r="I13" s="160"/>
      <c r="J13" s="160"/>
      <c r="K13" s="160"/>
      <c r="L13" s="160"/>
      <c r="M13" s="161"/>
      <c r="N13" s="164" t="s">
        <v>162</v>
      </c>
      <c r="O13" s="160"/>
      <c r="P13" s="160"/>
      <c r="Q13" s="164" t="s">
        <v>37</v>
      </c>
      <c r="R13" s="160"/>
      <c r="S13" s="161"/>
      <c r="T13" s="267" t="s">
        <v>190</v>
      </c>
      <c r="U13" s="268"/>
      <c r="V13" s="269"/>
      <c r="W13" s="15"/>
      <c r="AD13" s="323"/>
      <c r="AE13" s="323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169"/>
      <c r="AS13" s="169"/>
      <c r="AT13" s="169"/>
      <c r="AU13" s="169"/>
    </row>
    <row r="14" spans="1:47" ht="18.75" customHeight="1">
      <c r="A14" s="100"/>
      <c r="B14" s="100"/>
      <c r="C14" s="100"/>
      <c r="D14" s="103"/>
      <c r="E14" s="332"/>
      <c r="F14" s="333"/>
      <c r="G14" s="299"/>
      <c r="H14" s="195"/>
      <c r="I14" s="167"/>
      <c r="J14" s="242" t="s">
        <v>159</v>
      </c>
      <c r="K14" s="244"/>
      <c r="L14" s="242" t="s">
        <v>160</v>
      </c>
      <c r="M14" s="243"/>
      <c r="N14" s="169"/>
      <c r="O14" s="169"/>
      <c r="P14" s="169"/>
      <c r="Q14" s="168"/>
      <c r="R14" s="169"/>
      <c r="S14" s="175"/>
      <c r="T14" s="270"/>
      <c r="U14" s="271"/>
      <c r="V14" s="272"/>
      <c r="W14" s="15"/>
      <c r="AD14" s="323"/>
      <c r="AE14" s="323"/>
      <c r="AF14" s="169"/>
      <c r="AG14" s="169"/>
      <c r="AH14" s="169"/>
      <c r="AI14" s="169"/>
      <c r="AJ14" s="169"/>
      <c r="AK14" s="169"/>
      <c r="AL14" s="266"/>
      <c r="AM14" s="266"/>
      <c r="AN14" s="266"/>
      <c r="AO14" s="266"/>
      <c r="AP14" s="266"/>
      <c r="AQ14" s="266"/>
      <c r="AR14" s="169"/>
      <c r="AS14" s="169"/>
      <c r="AT14" s="169"/>
      <c r="AU14" s="169"/>
    </row>
    <row r="15" spans="1:47" ht="24" customHeight="1">
      <c r="A15" s="309" t="s">
        <v>120</v>
      </c>
      <c r="B15" s="309"/>
      <c r="C15" s="309"/>
      <c r="D15" s="310"/>
      <c r="E15" s="260">
        <v>12</v>
      </c>
      <c r="F15" s="229"/>
      <c r="G15" s="228"/>
      <c r="H15" s="229">
        <v>9</v>
      </c>
      <c r="I15" s="229">
        <f>SUM(K15:M15)</f>
        <v>9</v>
      </c>
      <c r="J15" s="227">
        <v>9</v>
      </c>
      <c r="K15" s="229">
        <v>9</v>
      </c>
      <c r="L15" s="227" t="s">
        <v>164</v>
      </c>
      <c r="M15" s="228"/>
      <c r="N15" s="229">
        <v>3</v>
      </c>
      <c r="O15" s="229"/>
      <c r="P15" s="229"/>
      <c r="Q15" s="227" t="s">
        <v>164</v>
      </c>
      <c r="R15" s="229"/>
      <c r="S15" s="228"/>
      <c r="T15" s="229">
        <v>3</v>
      </c>
      <c r="U15" s="229"/>
      <c r="V15" s="229"/>
      <c r="W15" s="15"/>
      <c r="AD15" s="275"/>
      <c r="AE15" s="275"/>
      <c r="AF15" s="357"/>
      <c r="AG15" s="357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s="3" customFormat="1" ht="24" customHeight="1">
      <c r="A16" s="311" t="s">
        <v>117</v>
      </c>
      <c r="B16" s="311"/>
      <c r="C16" s="311"/>
      <c r="D16" s="312"/>
      <c r="E16" s="262">
        <v>3</v>
      </c>
      <c r="F16" s="226"/>
      <c r="G16" s="225"/>
      <c r="H16" s="226">
        <v>3</v>
      </c>
      <c r="I16" s="226">
        <f>SUM(K16,M16)</f>
        <v>0</v>
      </c>
      <c r="J16" s="224">
        <v>3</v>
      </c>
      <c r="K16" s="226" t="s">
        <v>9</v>
      </c>
      <c r="L16" s="224" t="s">
        <v>203</v>
      </c>
      <c r="M16" s="225"/>
      <c r="N16" s="226" t="s">
        <v>164</v>
      </c>
      <c r="O16" s="226"/>
      <c r="P16" s="226"/>
      <c r="Q16" s="224" t="s">
        <v>164</v>
      </c>
      <c r="R16" s="226"/>
      <c r="S16" s="225"/>
      <c r="T16" s="226" t="s">
        <v>4</v>
      </c>
      <c r="U16" s="226"/>
      <c r="V16" s="226"/>
      <c r="W16" s="5"/>
      <c r="AD16" s="275"/>
      <c r="AE16" s="275"/>
      <c r="AF16" s="357"/>
      <c r="AG16" s="357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ht="24" customHeight="1">
      <c r="A17" s="289" t="s">
        <v>103</v>
      </c>
      <c r="B17" s="290"/>
      <c r="C17" s="291" t="s">
        <v>10</v>
      </c>
      <c r="D17" s="202"/>
      <c r="E17" s="300">
        <v>3</v>
      </c>
      <c r="F17" s="237"/>
      <c r="G17" s="238"/>
      <c r="H17" s="237">
        <v>3</v>
      </c>
      <c r="I17" s="237">
        <f>SUM(K17,M17)</f>
        <v>0</v>
      </c>
      <c r="J17" s="236" t="s">
        <v>9</v>
      </c>
      <c r="K17" s="237" t="s">
        <v>9</v>
      </c>
      <c r="L17" s="236">
        <v>3</v>
      </c>
      <c r="M17" s="238"/>
      <c r="N17" s="237" t="s">
        <v>164</v>
      </c>
      <c r="O17" s="237"/>
      <c r="P17" s="237"/>
      <c r="Q17" s="236" t="s">
        <v>164</v>
      </c>
      <c r="R17" s="237"/>
      <c r="S17" s="238"/>
      <c r="T17" s="237" t="s">
        <v>4</v>
      </c>
      <c r="U17" s="237"/>
      <c r="V17" s="237"/>
      <c r="W17" s="5"/>
      <c r="AD17" s="275"/>
      <c r="AE17" s="275"/>
      <c r="AF17" s="357"/>
      <c r="AG17" s="357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s="3" customFormat="1" ht="24" customHeight="1" thickBot="1">
      <c r="A18" s="219"/>
      <c r="B18" s="210"/>
      <c r="C18" s="292" t="s">
        <v>11</v>
      </c>
      <c r="D18" s="220"/>
      <c r="E18" s="211">
        <v>84</v>
      </c>
      <c r="F18" s="170"/>
      <c r="G18" s="212"/>
      <c r="H18" s="170">
        <v>84</v>
      </c>
      <c r="I18" s="170"/>
      <c r="J18" s="215">
        <v>81</v>
      </c>
      <c r="K18" s="170"/>
      <c r="L18" s="215">
        <v>3</v>
      </c>
      <c r="M18" s="212"/>
      <c r="N18" s="170" t="s">
        <v>164</v>
      </c>
      <c r="O18" s="170"/>
      <c r="P18" s="170"/>
      <c r="Q18" s="215" t="s">
        <v>164</v>
      </c>
      <c r="R18" s="170"/>
      <c r="S18" s="212"/>
      <c r="T18" s="170">
        <v>40</v>
      </c>
      <c r="U18" s="170"/>
      <c r="V18" s="170"/>
      <c r="W18" s="5"/>
      <c r="AD18" s="275"/>
      <c r="AE18" s="275"/>
      <c r="AF18" s="275"/>
      <c r="AG18" s="275"/>
      <c r="AH18" s="275"/>
      <c r="AI18" s="275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275"/>
      <c r="AU18" s="275"/>
    </row>
    <row r="19" ht="16.5" customHeight="1"/>
    <row r="20" ht="16.5" customHeight="1"/>
    <row r="21" spans="1:46" ht="18.75" customHeight="1" thickBot="1">
      <c r="A21" s="47" t="s">
        <v>211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7" ht="18.75" customHeight="1">
      <c r="A22" s="99"/>
      <c r="B22" s="99"/>
      <c r="C22" s="99"/>
      <c r="D22" s="102"/>
      <c r="E22" s="199" t="s">
        <v>1</v>
      </c>
      <c r="F22" s="200"/>
      <c r="G22" s="200"/>
      <c r="H22" s="200"/>
      <c r="I22" s="200"/>
      <c r="J22" s="278"/>
      <c r="K22" s="200" t="s">
        <v>121</v>
      </c>
      <c r="L22" s="200"/>
      <c r="M22" s="200"/>
      <c r="N22" s="200"/>
      <c r="O22" s="200"/>
      <c r="P22" s="172"/>
      <c r="Q22" s="200" t="s">
        <v>40</v>
      </c>
      <c r="R22" s="200"/>
      <c r="S22" s="200"/>
      <c r="T22" s="200"/>
      <c r="U22" s="200"/>
      <c r="V22" s="200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5"/>
    </row>
    <row r="23" spans="1:47" ht="18.75" customHeight="1">
      <c r="A23" s="201" t="s">
        <v>36</v>
      </c>
      <c r="B23" s="201"/>
      <c r="C23" s="201"/>
      <c r="D23" s="202"/>
      <c r="E23" s="165"/>
      <c r="F23" s="169"/>
      <c r="G23" s="279"/>
      <c r="H23" s="279"/>
      <c r="I23" s="279"/>
      <c r="J23" s="280"/>
      <c r="K23" s="169"/>
      <c r="L23" s="169"/>
      <c r="M23" s="279"/>
      <c r="N23" s="279"/>
      <c r="O23" s="279"/>
      <c r="P23" s="320"/>
      <c r="Q23" s="324" t="s">
        <v>187</v>
      </c>
      <c r="R23" s="160"/>
      <c r="S23" s="158"/>
      <c r="T23" s="158"/>
      <c r="U23" s="158"/>
      <c r="V23" s="159"/>
      <c r="W23" s="17" t="s">
        <v>41</v>
      </c>
      <c r="X23" s="6"/>
      <c r="Y23" s="6"/>
      <c r="Z23" s="6"/>
      <c r="AA23" s="17" t="s">
        <v>42</v>
      </c>
      <c r="AB23" s="6"/>
      <c r="AC23" s="6"/>
      <c r="AD23" s="6"/>
      <c r="AE23" s="17" t="s">
        <v>43</v>
      </c>
      <c r="AF23" s="6"/>
      <c r="AG23" s="6"/>
      <c r="AH23" s="6"/>
      <c r="AI23" s="17" t="s">
        <v>44</v>
      </c>
      <c r="AJ23" s="6"/>
      <c r="AK23" s="6"/>
      <c r="AL23" s="6"/>
      <c r="AM23" s="17" t="s">
        <v>45</v>
      </c>
      <c r="AN23" s="6"/>
      <c r="AO23" s="6"/>
      <c r="AP23" s="6"/>
      <c r="AQ23" s="17" t="s">
        <v>46</v>
      </c>
      <c r="AR23" s="6"/>
      <c r="AS23" s="18"/>
      <c r="AT23" s="18"/>
      <c r="AU23" s="15"/>
    </row>
    <row r="24" spans="1:47" ht="18.75" customHeight="1" thickBot="1">
      <c r="A24" s="101"/>
      <c r="B24" s="101"/>
      <c r="C24" s="101"/>
      <c r="D24" s="104"/>
      <c r="E24" s="247" t="s">
        <v>187</v>
      </c>
      <c r="F24" s="248"/>
      <c r="G24" s="245" t="s">
        <v>167</v>
      </c>
      <c r="H24" s="249"/>
      <c r="I24" s="245" t="s">
        <v>168</v>
      </c>
      <c r="J24" s="282"/>
      <c r="K24" s="250" t="s">
        <v>187</v>
      </c>
      <c r="L24" s="248"/>
      <c r="M24" s="245" t="s">
        <v>167</v>
      </c>
      <c r="N24" s="249"/>
      <c r="O24" s="245" t="s">
        <v>168</v>
      </c>
      <c r="P24" s="322"/>
      <c r="Q24" s="250" t="s">
        <v>187</v>
      </c>
      <c r="R24" s="248"/>
      <c r="S24" s="245" t="s">
        <v>167</v>
      </c>
      <c r="T24" s="249"/>
      <c r="U24" s="245" t="s">
        <v>168</v>
      </c>
      <c r="V24" s="249"/>
      <c r="W24" s="245" t="s">
        <v>167</v>
      </c>
      <c r="X24" s="249"/>
      <c r="Y24" s="245" t="s">
        <v>168</v>
      </c>
      <c r="Z24" s="249"/>
      <c r="AA24" s="245" t="s">
        <v>167</v>
      </c>
      <c r="AB24" s="249"/>
      <c r="AC24" s="245" t="s">
        <v>168</v>
      </c>
      <c r="AD24" s="249"/>
      <c r="AE24" s="245" t="s">
        <v>167</v>
      </c>
      <c r="AF24" s="249"/>
      <c r="AG24" s="245" t="s">
        <v>168</v>
      </c>
      <c r="AH24" s="249"/>
      <c r="AI24" s="245" t="s">
        <v>167</v>
      </c>
      <c r="AJ24" s="249"/>
      <c r="AK24" s="245" t="s">
        <v>168</v>
      </c>
      <c r="AL24" s="249"/>
      <c r="AM24" s="245" t="s">
        <v>167</v>
      </c>
      <c r="AN24" s="249"/>
      <c r="AO24" s="245" t="s">
        <v>168</v>
      </c>
      <c r="AP24" s="249"/>
      <c r="AQ24" s="245" t="s">
        <v>169</v>
      </c>
      <c r="AR24" s="249"/>
      <c r="AS24" s="245" t="s">
        <v>168</v>
      </c>
      <c r="AT24" s="246"/>
      <c r="AU24" s="15"/>
    </row>
    <row r="25" spans="1:47" s="3" customFormat="1" ht="24" customHeight="1">
      <c r="A25" s="205" t="s">
        <v>120</v>
      </c>
      <c r="B25" s="205"/>
      <c r="C25" s="205"/>
      <c r="D25" s="206"/>
      <c r="E25" s="314">
        <f>SUM(G25,I25)</f>
        <v>35</v>
      </c>
      <c r="F25" s="257"/>
      <c r="G25" s="256">
        <f>SUM(M25,S25,G33,G42)</f>
        <v>20</v>
      </c>
      <c r="H25" s="257"/>
      <c r="I25" s="256">
        <f>SUM(O25,U25,I33,I42)</f>
        <v>15</v>
      </c>
      <c r="J25" s="281"/>
      <c r="K25" s="253">
        <f>SUM(O25,M25)</f>
        <v>1</v>
      </c>
      <c r="L25" s="254"/>
      <c r="M25" s="255">
        <v>1</v>
      </c>
      <c r="N25" s="254"/>
      <c r="O25" s="232" t="s">
        <v>47</v>
      </c>
      <c r="P25" s="233"/>
      <c r="Q25" s="253">
        <v>6</v>
      </c>
      <c r="R25" s="254"/>
      <c r="S25" s="255">
        <v>4</v>
      </c>
      <c r="T25" s="254"/>
      <c r="U25" s="255">
        <v>2</v>
      </c>
      <c r="V25" s="254"/>
      <c r="W25" s="255" t="s">
        <v>47</v>
      </c>
      <c r="X25" s="254"/>
      <c r="Y25" s="255" t="s">
        <v>47</v>
      </c>
      <c r="Z25" s="254"/>
      <c r="AA25" s="255">
        <v>1</v>
      </c>
      <c r="AB25" s="254"/>
      <c r="AC25" s="255" t="s">
        <v>47</v>
      </c>
      <c r="AD25" s="254"/>
      <c r="AE25" s="255" t="s">
        <v>47</v>
      </c>
      <c r="AF25" s="254"/>
      <c r="AG25" s="255">
        <v>1</v>
      </c>
      <c r="AH25" s="254"/>
      <c r="AI25" s="255">
        <v>1</v>
      </c>
      <c r="AJ25" s="254"/>
      <c r="AK25" s="255" t="s">
        <v>47</v>
      </c>
      <c r="AL25" s="254"/>
      <c r="AM25" s="255">
        <v>2</v>
      </c>
      <c r="AN25" s="254"/>
      <c r="AO25" s="255" t="s">
        <v>164</v>
      </c>
      <c r="AP25" s="254"/>
      <c r="AQ25" s="255" t="s">
        <v>164</v>
      </c>
      <c r="AR25" s="254"/>
      <c r="AS25" s="255">
        <v>1</v>
      </c>
      <c r="AT25" s="253"/>
      <c r="AU25" s="5"/>
    </row>
    <row r="26" spans="1:47" s="3" customFormat="1" ht="24" customHeight="1">
      <c r="A26" s="311" t="s">
        <v>117</v>
      </c>
      <c r="B26" s="311"/>
      <c r="C26" s="311"/>
      <c r="D26" s="312"/>
      <c r="E26" s="283">
        <f>SUM(G26,I26)</f>
        <v>38</v>
      </c>
      <c r="F26" s="258"/>
      <c r="G26" s="284">
        <f>SUM(M26,S26,G34,G43)</f>
        <v>16</v>
      </c>
      <c r="H26" s="258"/>
      <c r="I26" s="284">
        <f>SUM(O26,U26,I34,I43)</f>
        <v>22</v>
      </c>
      <c r="J26" s="313"/>
      <c r="K26" s="258">
        <f>SUM(O26,M26)</f>
        <v>8</v>
      </c>
      <c r="L26" s="259"/>
      <c r="M26" s="224">
        <v>2</v>
      </c>
      <c r="N26" s="225"/>
      <c r="O26" s="224">
        <v>6</v>
      </c>
      <c r="P26" s="321"/>
      <c r="Q26" s="226">
        <v>16</v>
      </c>
      <c r="R26" s="225"/>
      <c r="S26" s="224">
        <v>9</v>
      </c>
      <c r="T26" s="225"/>
      <c r="U26" s="224">
        <v>7</v>
      </c>
      <c r="V26" s="225"/>
      <c r="W26" s="224" t="s">
        <v>47</v>
      </c>
      <c r="X26" s="225"/>
      <c r="Y26" s="224">
        <v>2</v>
      </c>
      <c r="Z26" s="225"/>
      <c r="AA26" s="224">
        <v>1</v>
      </c>
      <c r="AB26" s="225"/>
      <c r="AC26" s="224">
        <v>2</v>
      </c>
      <c r="AD26" s="225"/>
      <c r="AE26" s="224">
        <v>2</v>
      </c>
      <c r="AF26" s="225"/>
      <c r="AG26" s="224">
        <v>2</v>
      </c>
      <c r="AH26" s="225"/>
      <c r="AI26" s="224">
        <v>2</v>
      </c>
      <c r="AJ26" s="225"/>
      <c r="AK26" s="224" t="s">
        <v>108</v>
      </c>
      <c r="AL26" s="225"/>
      <c r="AM26" s="224">
        <v>1</v>
      </c>
      <c r="AN26" s="225"/>
      <c r="AO26" s="224">
        <v>1</v>
      </c>
      <c r="AP26" s="225"/>
      <c r="AQ26" s="224">
        <v>3</v>
      </c>
      <c r="AR26" s="225"/>
      <c r="AS26" s="224" t="s">
        <v>164</v>
      </c>
      <c r="AT26" s="226"/>
      <c r="AU26" s="5"/>
    </row>
    <row r="27" spans="1:47" s="3" customFormat="1" ht="24" customHeight="1">
      <c r="A27" s="289" t="s">
        <v>103</v>
      </c>
      <c r="B27" s="290"/>
      <c r="C27" s="291" t="s">
        <v>10</v>
      </c>
      <c r="D27" s="202"/>
      <c r="E27" s="317">
        <f>SUM(G27,I27)</f>
        <v>58</v>
      </c>
      <c r="F27" s="318"/>
      <c r="G27" s="251">
        <f>SUM(M27,S27,G35,G44)</f>
        <v>36</v>
      </c>
      <c r="H27" s="318"/>
      <c r="I27" s="251">
        <f>SUM(O27,U27,I35,I44)</f>
        <v>22</v>
      </c>
      <c r="J27" s="252"/>
      <c r="K27" s="237" t="s">
        <v>47</v>
      </c>
      <c r="L27" s="238"/>
      <c r="M27" s="236" t="s">
        <v>47</v>
      </c>
      <c r="N27" s="238"/>
      <c r="O27" s="236" t="s">
        <v>47</v>
      </c>
      <c r="P27" s="239"/>
      <c r="Q27" s="237">
        <v>18</v>
      </c>
      <c r="R27" s="238"/>
      <c r="S27" s="236">
        <v>12</v>
      </c>
      <c r="T27" s="238"/>
      <c r="U27" s="236">
        <v>6</v>
      </c>
      <c r="V27" s="238"/>
      <c r="W27" s="236">
        <v>2</v>
      </c>
      <c r="X27" s="238"/>
      <c r="Y27" s="236">
        <v>1</v>
      </c>
      <c r="Z27" s="238"/>
      <c r="AA27" s="236">
        <v>2</v>
      </c>
      <c r="AB27" s="238"/>
      <c r="AC27" s="236">
        <v>1</v>
      </c>
      <c r="AD27" s="238"/>
      <c r="AE27" s="236">
        <v>1</v>
      </c>
      <c r="AF27" s="238"/>
      <c r="AG27" s="236">
        <v>2</v>
      </c>
      <c r="AH27" s="238"/>
      <c r="AI27" s="236">
        <v>4</v>
      </c>
      <c r="AJ27" s="238"/>
      <c r="AK27" s="236">
        <v>1</v>
      </c>
      <c r="AL27" s="238"/>
      <c r="AM27" s="236">
        <v>3</v>
      </c>
      <c r="AN27" s="238"/>
      <c r="AO27" s="236">
        <v>1</v>
      </c>
      <c r="AP27" s="238"/>
      <c r="AQ27" s="236" t="s">
        <v>164</v>
      </c>
      <c r="AR27" s="238"/>
      <c r="AS27" s="236" t="s">
        <v>164</v>
      </c>
      <c r="AT27" s="237"/>
      <c r="AU27" s="5"/>
    </row>
    <row r="28" spans="1:47" s="3" customFormat="1" ht="24" customHeight="1" thickBot="1">
      <c r="A28" s="219"/>
      <c r="B28" s="210"/>
      <c r="C28" s="292" t="s">
        <v>11</v>
      </c>
      <c r="D28" s="220"/>
      <c r="E28" s="303">
        <f>SUM(G28,I28)</f>
        <v>722</v>
      </c>
      <c r="F28" s="304"/>
      <c r="G28" s="301">
        <f>SUM(M28,S28,G36,G45)</f>
        <v>463</v>
      </c>
      <c r="H28" s="304"/>
      <c r="I28" s="301">
        <f>SUM(O28,U28,I36,I45)</f>
        <v>259</v>
      </c>
      <c r="J28" s="319"/>
      <c r="K28" s="170">
        <f>SUM(O28,M28)</f>
        <v>1</v>
      </c>
      <c r="L28" s="212"/>
      <c r="M28" s="215">
        <v>1</v>
      </c>
      <c r="N28" s="212"/>
      <c r="O28" s="215" t="s">
        <v>47</v>
      </c>
      <c r="P28" s="171"/>
      <c r="Q28" s="170">
        <f>SUM(S28,U28)</f>
        <v>240</v>
      </c>
      <c r="R28" s="212"/>
      <c r="S28" s="215">
        <v>156</v>
      </c>
      <c r="T28" s="212"/>
      <c r="U28" s="215">
        <f>SUM(Y28,AC28,AG28,AK28,AO28,AS28)</f>
        <v>84</v>
      </c>
      <c r="V28" s="212"/>
      <c r="W28" s="215">
        <v>34</v>
      </c>
      <c r="X28" s="212"/>
      <c r="Y28" s="215">
        <v>12</v>
      </c>
      <c r="Z28" s="212"/>
      <c r="AA28" s="215">
        <v>21</v>
      </c>
      <c r="AB28" s="212"/>
      <c r="AC28" s="215">
        <v>17</v>
      </c>
      <c r="AD28" s="212"/>
      <c r="AE28" s="215">
        <v>25</v>
      </c>
      <c r="AF28" s="212"/>
      <c r="AG28" s="215">
        <v>20</v>
      </c>
      <c r="AH28" s="212"/>
      <c r="AI28" s="215">
        <v>21</v>
      </c>
      <c r="AJ28" s="212"/>
      <c r="AK28" s="215">
        <v>13</v>
      </c>
      <c r="AL28" s="212"/>
      <c r="AM28" s="215">
        <v>24</v>
      </c>
      <c r="AN28" s="212"/>
      <c r="AO28" s="215">
        <v>16</v>
      </c>
      <c r="AP28" s="212"/>
      <c r="AQ28" s="215">
        <v>31</v>
      </c>
      <c r="AR28" s="212"/>
      <c r="AS28" s="215">
        <v>6</v>
      </c>
      <c r="AT28" s="170"/>
      <c r="AU28" s="5"/>
    </row>
    <row r="29" spans="1:37" ht="12" customHeight="1" thickBot="1">
      <c r="A29" s="16"/>
      <c r="B29" s="16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AK29" s="15"/>
    </row>
    <row r="30" spans="1:23" ht="20.25" customHeight="1">
      <c r="A30" s="99"/>
      <c r="B30" s="99"/>
      <c r="C30" s="99"/>
      <c r="D30" s="102"/>
      <c r="E30" s="285" t="s">
        <v>48</v>
      </c>
      <c r="F30" s="295"/>
      <c r="G30" s="295"/>
      <c r="H30" s="295"/>
      <c r="I30" s="295"/>
      <c r="J30" s="295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15"/>
    </row>
    <row r="31" spans="1:23" ht="18.75" customHeight="1">
      <c r="A31" s="201" t="s">
        <v>36</v>
      </c>
      <c r="B31" s="201"/>
      <c r="C31" s="201"/>
      <c r="D31" s="202"/>
      <c r="E31" s="358" t="s">
        <v>187</v>
      </c>
      <c r="F31" s="160"/>
      <c r="G31" s="160"/>
      <c r="H31" s="160"/>
      <c r="I31" s="160"/>
      <c r="J31" s="161"/>
      <c r="K31" s="162" t="s">
        <v>165</v>
      </c>
      <c r="L31" s="158"/>
      <c r="M31" s="158"/>
      <c r="N31" s="159"/>
      <c r="O31" s="162" t="s">
        <v>49</v>
      </c>
      <c r="P31" s="158"/>
      <c r="Q31" s="158"/>
      <c r="R31" s="159"/>
      <c r="S31" s="162" t="s">
        <v>166</v>
      </c>
      <c r="T31" s="158"/>
      <c r="U31" s="158"/>
      <c r="V31" s="158"/>
      <c r="W31" s="15"/>
    </row>
    <row r="32" spans="1:23" ht="18.75" customHeight="1" thickBot="1">
      <c r="A32" s="101"/>
      <c r="B32" s="101"/>
      <c r="C32" s="101"/>
      <c r="D32" s="104"/>
      <c r="E32" s="247" t="s">
        <v>187</v>
      </c>
      <c r="F32" s="248"/>
      <c r="G32" s="245" t="s">
        <v>167</v>
      </c>
      <c r="H32" s="249"/>
      <c r="I32" s="245" t="s">
        <v>168</v>
      </c>
      <c r="J32" s="249"/>
      <c r="K32" s="245" t="s">
        <v>167</v>
      </c>
      <c r="L32" s="249"/>
      <c r="M32" s="245" t="s">
        <v>168</v>
      </c>
      <c r="N32" s="249"/>
      <c r="O32" s="245" t="s">
        <v>167</v>
      </c>
      <c r="P32" s="249"/>
      <c r="Q32" s="245" t="s">
        <v>168</v>
      </c>
      <c r="R32" s="249"/>
      <c r="S32" s="245" t="s">
        <v>167</v>
      </c>
      <c r="T32" s="249"/>
      <c r="U32" s="245" t="s">
        <v>168</v>
      </c>
      <c r="V32" s="246"/>
      <c r="W32" s="15"/>
    </row>
    <row r="33" spans="1:23" s="3" customFormat="1" ht="24" customHeight="1">
      <c r="A33" s="315" t="s">
        <v>120</v>
      </c>
      <c r="B33" s="315"/>
      <c r="C33" s="315"/>
      <c r="D33" s="316"/>
      <c r="E33" s="359">
        <f>SUM(G33,I33)</f>
        <v>3</v>
      </c>
      <c r="F33" s="240"/>
      <c r="G33" s="232">
        <v>2</v>
      </c>
      <c r="H33" s="240"/>
      <c r="I33" s="232">
        <v>1</v>
      </c>
      <c r="J33" s="240"/>
      <c r="K33" s="232" t="s">
        <v>19</v>
      </c>
      <c r="L33" s="240"/>
      <c r="M33" s="232" t="s">
        <v>19</v>
      </c>
      <c r="N33" s="240"/>
      <c r="O33" s="232">
        <v>1</v>
      </c>
      <c r="P33" s="240"/>
      <c r="Q33" s="232" t="s">
        <v>19</v>
      </c>
      <c r="R33" s="240"/>
      <c r="S33" s="232">
        <v>1</v>
      </c>
      <c r="T33" s="240"/>
      <c r="U33" s="232">
        <v>1</v>
      </c>
      <c r="V33" s="241"/>
      <c r="W33" s="5"/>
    </row>
    <row r="34" spans="1:23" s="3" customFormat="1" ht="24" customHeight="1">
      <c r="A34" s="311" t="s">
        <v>117</v>
      </c>
      <c r="B34" s="311"/>
      <c r="C34" s="311"/>
      <c r="D34" s="312"/>
      <c r="E34" s="262">
        <f>SUM(G34,I34)</f>
        <v>7</v>
      </c>
      <c r="F34" s="225"/>
      <c r="G34" s="224">
        <v>1</v>
      </c>
      <c r="H34" s="225"/>
      <c r="I34" s="224">
        <v>6</v>
      </c>
      <c r="J34" s="225"/>
      <c r="K34" s="224" t="s">
        <v>19</v>
      </c>
      <c r="L34" s="225"/>
      <c r="M34" s="224">
        <v>2</v>
      </c>
      <c r="N34" s="225"/>
      <c r="O34" s="224">
        <v>1</v>
      </c>
      <c r="P34" s="225"/>
      <c r="Q34" s="224">
        <v>1</v>
      </c>
      <c r="R34" s="225"/>
      <c r="S34" s="224" t="s">
        <v>19</v>
      </c>
      <c r="T34" s="225"/>
      <c r="U34" s="224">
        <v>3</v>
      </c>
      <c r="V34" s="226"/>
      <c r="W34" s="5"/>
    </row>
    <row r="35" spans="1:23" s="3" customFormat="1" ht="24" customHeight="1">
      <c r="A35" s="289" t="s">
        <v>103</v>
      </c>
      <c r="B35" s="290"/>
      <c r="C35" s="291" t="s">
        <v>10</v>
      </c>
      <c r="D35" s="202"/>
      <c r="E35" s="300">
        <f>SUM(G35,I35)</f>
        <v>17</v>
      </c>
      <c r="F35" s="238"/>
      <c r="G35" s="236">
        <v>11</v>
      </c>
      <c r="H35" s="238"/>
      <c r="I35" s="236">
        <v>6</v>
      </c>
      <c r="J35" s="238"/>
      <c r="K35" s="236">
        <v>4</v>
      </c>
      <c r="L35" s="238"/>
      <c r="M35" s="236">
        <v>1</v>
      </c>
      <c r="N35" s="238"/>
      <c r="O35" s="236">
        <v>3</v>
      </c>
      <c r="P35" s="238"/>
      <c r="Q35" s="236">
        <v>2</v>
      </c>
      <c r="R35" s="238"/>
      <c r="S35" s="236">
        <v>4</v>
      </c>
      <c r="T35" s="238"/>
      <c r="U35" s="236">
        <v>3</v>
      </c>
      <c r="V35" s="237"/>
      <c r="W35" s="5"/>
    </row>
    <row r="36" spans="1:23" s="3" customFormat="1" ht="24" customHeight="1" thickBot="1">
      <c r="A36" s="219"/>
      <c r="B36" s="210"/>
      <c r="C36" s="292" t="s">
        <v>11</v>
      </c>
      <c r="D36" s="220"/>
      <c r="E36" s="211">
        <f>SUM(G36,I36)</f>
        <v>157</v>
      </c>
      <c r="F36" s="212"/>
      <c r="G36" s="215">
        <v>106</v>
      </c>
      <c r="H36" s="212"/>
      <c r="I36" s="215">
        <v>51</v>
      </c>
      <c r="J36" s="212"/>
      <c r="K36" s="215">
        <v>30</v>
      </c>
      <c r="L36" s="212"/>
      <c r="M36" s="301">
        <v>12</v>
      </c>
      <c r="N36" s="302"/>
      <c r="O36" s="301">
        <v>45</v>
      </c>
      <c r="P36" s="302"/>
      <c r="Q36" s="301">
        <v>14</v>
      </c>
      <c r="R36" s="302"/>
      <c r="S36" s="301">
        <v>31</v>
      </c>
      <c r="T36" s="302"/>
      <c r="U36" s="301">
        <v>25</v>
      </c>
      <c r="V36" s="304"/>
      <c r="W36" s="5"/>
    </row>
    <row r="37" spans="1:36" ht="9.75" customHeight="1" thickBot="1">
      <c r="A37" s="100"/>
      <c r="B37" s="100"/>
      <c r="C37" s="100"/>
      <c r="D37" s="100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47" ht="18.75" customHeight="1">
      <c r="A38" s="99"/>
      <c r="B38" s="99"/>
      <c r="C38" s="99"/>
      <c r="D38" s="102"/>
      <c r="E38" s="285" t="s">
        <v>35</v>
      </c>
      <c r="F38" s="295"/>
      <c r="G38" s="295"/>
      <c r="H38" s="295"/>
      <c r="I38" s="295"/>
      <c r="J38" s="295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15"/>
    </row>
    <row r="39" spans="1:47" ht="18.75" customHeight="1">
      <c r="A39" s="201" t="s">
        <v>36</v>
      </c>
      <c r="B39" s="201"/>
      <c r="C39" s="201"/>
      <c r="D39" s="202"/>
      <c r="E39" s="358" t="s">
        <v>187</v>
      </c>
      <c r="F39" s="160"/>
      <c r="G39" s="160"/>
      <c r="H39" s="160"/>
      <c r="I39" s="160"/>
      <c r="J39" s="161"/>
      <c r="K39" s="164" t="s">
        <v>170</v>
      </c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1"/>
      <c r="AC39" s="164" t="s">
        <v>171</v>
      </c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5"/>
    </row>
    <row r="40" spans="1:47" ht="18.75" customHeight="1">
      <c r="A40" s="201"/>
      <c r="B40" s="201"/>
      <c r="C40" s="201"/>
      <c r="D40" s="202"/>
      <c r="E40" s="165"/>
      <c r="F40" s="169"/>
      <c r="G40" s="279"/>
      <c r="H40" s="279"/>
      <c r="I40" s="279"/>
      <c r="J40" s="360"/>
      <c r="K40" s="164" t="s">
        <v>187</v>
      </c>
      <c r="L40" s="160"/>
      <c r="M40" s="160"/>
      <c r="N40" s="160"/>
      <c r="O40" s="160"/>
      <c r="P40" s="161"/>
      <c r="Q40" s="162" t="s">
        <v>165</v>
      </c>
      <c r="R40" s="158"/>
      <c r="S40" s="158"/>
      <c r="T40" s="159"/>
      <c r="U40" s="162" t="s">
        <v>172</v>
      </c>
      <c r="V40" s="158"/>
      <c r="W40" s="158"/>
      <c r="X40" s="159"/>
      <c r="Y40" s="162" t="s">
        <v>166</v>
      </c>
      <c r="Z40" s="158"/>
      <c r="AA40" s="158"/>
      <c r="AB40" s="159"/>
      <c r="AC40" s="164" t="s">
        <v>187</v>
      </c>
      <c r="AD40" s="160"/>
      <c r="AE40" s="160"/>
      <c r="AF40" s="160"/>
      <c r="AG40" s="160"/>
      <c r="AH40" s="161"/>
      <c r="AI40" s="162" t="s">
        <v>165</v>
      </c>
      <c r="AJ40" s="158"/>
      <c r="AK40" s="158"/>
      <c r="AL40" s="159"/>
      <c r="AM40" s="162" t="s">
        <v>172</v>
      </c>
      <c r="AN40" s="158"/>
      <c r="AO40" s="158"/>
      <c r="AP40" s="159"/>
      <c r="AQ40" s="162" t="s">
        <v>166</v>
      </c>
      <c r="AR40" s="158"/>
      <c r="AS40" s="158"/>
      <c r="AT40" s="158"/>
      <c r="AU40" s="15"/>
    </row>
    <row r="41" spans="1:47" ht="18.75" customHeight="1">
      <c r="A41" s="100"/>
      <c r="B41" s="100"/>
      <c r="C41" s="100"/>
      <c r="D41" s="103"/>
      <c r="E41" s="198" t="s">
        <v>187</v>
      </c>
      <c r="F41" s="191"/>
      <c r="G41" s="298" t="s">
        <v>188</v>
      </c>
      <c r="H41" s="299"/>
      <c r="I41" s="298" t="s">
        <v>189</v>
      </c>
      <c r="J41" s="299"/>
      <c r="K41" s="298" t="s">
        <v>187</v>
      </c>
      <c r="L41" s="299"/>
      <c r="M41" s="242" t="s">
        <v>188</v>
      </c>
      <c r="N41" s="243"/>
      <c r="O41" s="242" t="s">
        <v>189</v>
      </c>
      <c r="P41" s="243"/>
      <c r="Q41" s="242" t="s">
        <v>188</v>
      </c>
      <c r="R41" s="243"/>
      <c r="S41" s="242" t="s">
        <v>189</v>
      </c>
      <c r="T41" s="243"/>
      <c r="U41" s="242" t="s">
        <v>188</v>
      </c>
      <c r="V41" s="243"/>
      <c r="W41" s="242" t="s">
        <v>189</v>
      </c>
      <c r="X41" s="243"/>
      <c r="Y41" s="242" t="s">
        <v>188</v>
      </c>
      <c r="Z41" s="243"/>
      <c r="AA41" s="242" t="s">
        <v>189</v>
      </c>
      <c r="AB41" s="243"/>
      <c r="AC41" s="298" t="s">
        <v>187</v>
      </c>
      <c r="AD41" s="299"/>
      <c r="AE41" s="242" t="s">
        <v>188</v>
      </c>
      <c r="AF41" s="243"/>
      <c r="AG41" s="242" t="s">
        <v>189</v>
      </c>
      <c r="AH41" s="243"/>
      <c r="AI41" s="242" t="s">
        <v>188</v>
      </c>
      <c r="AJ41" s="243"/>
      <c r="AK41" s="242" t="s">
        <v>189</v>
      </c>
      <c r="AL41" s="243"/>
      <c r="AM41" s="242" t="s">
        <v>188</v>
      </c>
      <c r="AN41" s="243"/>
      <c r="AO41" s="242" t="s">
        <v>189</v>
      </c>
      <c r="AP41" s="243"/>
      <c r="AQ41" s="242" t="s">
        <v>188</v>
      </c>
      <c r="AR41" s="243"/>
      <c r="AS41" s="242" t="s">
        <v>189</v>
      </c>
      <c r="AT41" s="244"/>
      <c r="AU41" s="15"/>
    </row>
    <row r="42" spans="1:47" s="3" customFormat="1" ht="24" customHeight="1">
      <c r="A42" s="309" t="s">
        <v>120</v>
      </c>
      <c r="B42" s="309"/>
      <c r="C42" s="309"/>
      <c r="D42" s="310"/>
      <c r="E42" s="293">
        <f>SUM(G42,I42)</f>
        <v>25</v>
      </c>
      <c r="F42" s="294"/>
      <c r="G42" s="297">
        <v>13</v>
      </c>
      <c r="H42" s="294"/>
      <c r="I42" s="297">
        <v>12</v>
      </c>
      <c r="J42" s="294"/>
      <c r="K42" s="297">
        <f>SUM(M42,O42)</f>
        <v>17</v>
      </c>
      <c r="L42" s="294"/>
      <c r="M42" s="297">
        <v>8</v>
      </c>
      <c r="N42" s="294"/>
      <c r="O42" s="234">
        <v>9</v>
      </c>
      <c r="P42" s="235"/>
      <c r="Q42" s="227">
        <v>2</v>
      </c>
      <c r="R42" s="228"/>
      <c r="S42" s="227">
        <v>1</v>
      </c>
      <c r="T42" s="228"/>
      <c r="U42" s="227">
        <v>4</v>
      </c>
      <c r="V42" s="228"/>
      <c r="W42" s="227">
        <v>3</v>
      </c>
      <c r="X42" s="228"/>
      <c r="Y42" s="227">
        <v>2</v>
      </c>
      <c r="Z42" s="228"/>
      <c r="AA42" s="227">
        <v>5</v>
      </c>
      <c r="AB42" s="228"/>
      <c r="AC42" s="227">
        <v>8</v>
      </c>
      <c r="AD42" s="228"/>
      <c r="AE42" s="227">
        <v>5</v>
      </c>
      <c r="AF42" s="228"/>
      <c r="AG42" s="227">
        <v>3</v>
      </c>
      <c r="AH42" s="228"/>
      <c r="AI42" s="227">
        <v>2</v>
      </c>
      <c r="AJ42" s="228"/>
      <c r="AK42" s="227">
        <v>1</v>
      </c>
      <c r="AL42" s="228"/>
      <c r="AM42" s="227">
        <v>2</v>
      </c>
      <c r="AN42" s="228"/>
      <c r="AO42" s="227">
        <v>1</v>
      </c>
      <c r="AP42" s="228"/>
      <c r="AQ42" s="227">
        <v>1</v>
      </c>
      <c r="AR42" s="228"/>
      <c r="AS42" s="227">
        <v>1</v>
      </c>
      <c r="AT42" s="229"/>
      <c r="AU42" s="5"/>
    </row>
    <row r="43" spans="1:47" s="3" customFormat="1" ht="24" customHeight="1">
      <c r="A43" s="311" t="s">
        <v>117</v>
      </c>
      <c r="B43" s="311"/>
      <c r="C43" s="311"/>
      <c r="D43" s="312"/>
      <c r="E43" s="283">
        <f>SUM(G43,I43)</f>
        <v>7</v>
      </c>
      <c r="F43" s="258"/>
      <c r="G43" s="284">
        <v>4</v>
      </c>
      <c r="H43" s="258"/>
      <c r="I43" s="284">
        <v>3</v>
      </c>
      <c r="J43" s="258"/>
      <c r="K43" s="284">
        <f>SUM(M43,O43)</f>
        <v>7</v>
      </c>
      <c r="L43" s="259"/>
      <c r="M43" s="284">
        <v>4</v>
      </c>
      <c r="N43" s="258"/>
      <c r="O43" s="230">
        <v>3</v>
      </c>
      <c r="P43" s="231"/>
      <c r="Q43" s="224">
        <v>1</v>
      </c>
      <c r="R43" s="225"/>
      <c r="S43" s="224">
        <v>1</v>
      </c>
      <c r="T43" s="225"/>
      <c r="U43" s="224">
        <v>1</v>
      </c>
      <c r="V43" s="225"/>
      <c r="W43" s="224">
        <v>1</v>
      </c>
      <c r="X43" s="225"/>
      <c r="Y43" s="224">
        <v>2</v>
      </c>
      <c r="Z43" s="225"/>
      <c r="AA43" s="224">
        <v>1</v>
      </c>
      <c r="AB43" s="225"/>
      <c r="AC43" s="224" t="s">
        <v>19</v>
      </c>
      <c r="AD43" s="225"/>
      <c r="AE43" s="224" t="s">
        <v>19</v>
      </c>
      <c r="AF43" s="225"/>
      <c r="AG43" s="224" t="s">
        <v>19</v>
      </c>
      <c r="AH43" s="225"/>
      <c r="AI43" s="224" t="s">
        <v>19</v>
      </c>
      <c r="AJ43" s="225"/>
      <c r="AK43" s="224" t="s">
        <v>19</v>
      </c>
      <c r="AL43" s="225"/>
      <c r="AM43" s="224" t="s">
        <v>19</v>
      </c>
      <c r="AN43" s="225"/>
      <c r="AO43" s="224" t="s">
        <v>19</v>
      </c>
      <c r="AP43" s="225"/>
      <c r="AQ43" s="224" t="s">
        <v>19</v>
      </c>
      <c r="AR43" s="225"/>
      <c r="AS43" s="224" t="s">
        <v>19</v>
      </c>
      <c r="AT43" s="226"/>
      <c r="AU43" s="5"/>
    </row>
    <row r="44" spans="1:47" s="3" customFormat="1" ht="24" customHeight="1">
      <c r="A44" s="289" t="s">
        <v>103</v>
      </c>
      <c r="B44" s="290"/>
      <c r="C44" s="291" t="s">
        <v>10</v>
      </c>
      <c r="D44" s="202"/>
      <c r="E44" s="305">
        <f>SUM(G44,I44)</f>
        <v>23</v>
      </c>
      <c r="F44" s="306"/>
      <c r="G44" s="307">
        <v>13</v>
      </c>
      <c r="H44" s="306"/>
      <c r="I44" s="307">
        <v>10</v>
      </c>
      <c r="J44" s="306"/>
      <c r="K44" s="307">
        <f>SUM(M44,O44)</f>
        <v>23</v>
      </c>
      <c r="L44" s="308"/>
      <c r="M44" s="307">
        <v>13</v>
      </c>
      <c r="N44" s="306"/>
      <c r="O44" s="307">
        <v>10</v>
      </c>
      <c r="P44" s="308"/>
      <c r="Q44" s="221">
        <v>6</v>
      </c>
      <c r="R44" s="222"/>
      <c r="S44" s="221">
        <v>3</v>
      </c>
      <c r="T44" s="222"/>
      <c r="U44" s="221">
        <v>6</v>
      </c>
      <c r="V44" s="222"/>
      <c r="W44" s="221">
        <v>3</v>
      </c>
      <c r="X44" s="222"/>
      <c r="Y44" s="221">
        <v>1</v>
      </c>
      <c r="Z44" s="222"/>
      <c r="AA44" s="221">
        <v>4</v>
      </c>
      <c r="AB44" s="222"/>
      <c r="AC44" s="221" t="s">
        <v>19</v>
      </c>
      <c r="AD44" s="222"/>
      <c r="AE44" s="221" t="s">
        <v>19</v>
      </c>
      <c r="AF44" s="222"/>
      <c r="AG44" s="221" t="s">
        <v>19</v>
      </c>
      <c r="AH44" s="222"/>
      <c r="AI44" s="221" t="s">
        <v>19</v>
      </c>
      <c r="AJ44" s="222"/>
      <c r="AK44" s="221" t="s">
        <v>19</v>
      </c>
      <c r="AL44" s="222"/>
      <c r="AM44" s="221" t="s">
        <v>19</v>
      </c>
      <c r="AN44" s="222"/>
      <c r="AO44" s="221" t="s">
        <v>19</v>
      </c>
      <c r="AP44" s="222"/>
      <c r="AQ44" s="221" t="s">
        <v>19</v>
      </c>
      <c r="AR44" s="222"/>
      <c r="AS44" s="221" t="s">
        <v>19</v>
      </c>
      <c r="AT44" s="223"/>
      <c r="AU44" s="5"/>
    </row>
    <row r="45" spans="1:47" s="3" customFormat="1" ht="24" customHeight="1" thickBot="1">
      <c r="A45" s="219"/>
      <c r="B45" s="210"/>
      <c r="C45" s="292" t="s">
        <v>11</v>
      </c>
      <c r="D45" s="220"/>
      <c r="E45" s="303">
        <f>SUM(G45,I45)</f>
        <v>324</v>
      </c>
      <c r="F45" s="304"/>
      <c r="G45" s="301">
        <v>200</v>
      </c>
      <c r="H45" s="304"/>
      <c r="I45" s="301">
        <v>124</v>
      </c>
      <c r="J45" s="304"/>
      <c r="K45" s="301">
        <v>324</v>
      </c>
      <c r="L45" s="302"/>
      <c r="M45" s="301">
        <v>200</v>
      </c>
      <c r="N45" s="304"/>
      <c r="O45" s="301">
        <v>124</v>
      </c>
      <c r="P45" s="302"/>
      <c r="Q45" s="301">
        <v>73</v>
      </c>
      <c r="R45" s="302"/>
      <c r="S45" s="301">
        <v>38</v>
      </c>
      <c r="T45" s="302"/>
      <c r="U45" s="301">
        <v>58</v>
      </c>
      <c r="V45" s="302"/>
      <c r="W45" s="301">
        <v>40</v>
      </c>
      <c r="X45" s="302"/>
      <c r="Y45" s="301">
        <v>69</v>
      </c>
      <c r="Z45" s="302"/>
      <c r="AA45" s="301">
        <v>46</v>
      </c>
      <c r="AB45" s="302"/>
      <c r="AC45" s="215" t="s">
        <v>47</v>
      </c>
      <c r="AD45" s="212"/>
      <c r="AE45" s="215" t="s">
        <v>47</v>
      </c>
      <c r="AF45" s="212"/>
      <c r="AG45" s="215" t="s">
        <v>47</v>
      </c>
      <c r="AH45" s="212"/>
      <c r="AI45" s="215" t="s">
        <v>47</v>
      </c>
      <c r="AJ45" s="212"/>
      <c r="AK45" s="215" t="s">
        <v>47</v>
      </c>
      <c r="AL45" s="212"/>
      <c r="AM45" s="215" t="s">
        <v>47</v>
      </c>
      <c r="AN45" s="212"/>
      <c r="AO45" s="215" t="s">
        <v>47</v>
      </c>
      <c r="AP45" s="212"/>
      <c r="AQ45" s="215" t="s">
        <v>47</v>
      </c>
      <c r="AR45" s="212"/>
      <c r="AS45" s="215" t="s">
        <v>47</v>
      </c>
      <c r="AT45" s="170"/>
      <c r="AU45" s="5"/>
    </row>
    <row r="46" spans="36:37" ht="18.75" customHeight="1">
      <c r="AJ46" s="15"/>
      <c r="AK46" s="15"/>
    </row>
  </sheetData>
  <mergeCells count="424">
    <mergeCell ref="E39:J40"/>
    <mergeCell ref="AC40:AH40"/>
    <mergeCell ref="K40:P40"/>
    <mergeCell ref="M33:N33"/>
    <mergeCell ref="M34:N34"/>
    <mergeCell ref="G35:H35"/>
    <mergeCell ref="I35:J35"/>
    <mergeCell ref="K35:L35"/>
    <mergeCell ref="K33:L33"/>
    <mergeCell ref="G34:H34"/>
    <mergeCell ref="W28:X28"/>
    <mergeCell ref="AA26:AB26"/>
    <mergeCell ref="AA27:AB27"/>
    <mergeCell ref="I33:J33"/>
    <mergeCell ref="E31:J31"/>
    <mergeCell ref="G33:H33"/>
    <mergeCell ref="S26:T26"/>
    <mergeCell ref="U26:V26"/>
    <mergeCell ref="E33:F33"/>
    <mergeCell ref="G27:H27"/>
    <mergeCell ref="I34:J34"/>
    <mergeCell ref="K34:L34"/>
    <mergeCell ref="AQ25:AR25"/>
    <mergeCell ref="AQ26:AR26"/>
    <mergeCell ref="AQ27:AR27"/>
    <mergeCell ref="AI25:AJ25"/>
    <mergeCell ref="AI26:AJ26"/>
    <mergeCell ref="AI27:AJ27"/>
    <mergeCell ref="AK27:AL27"/>
    <mergeCell ref="AK25:AL25"/>
    <mergeCell ref="AK26:AL26"/>
    <mergeCell ref="AS25:AT25"/>
    <mergeCell ref="AS26:AT26"/>
    <mergeCell ref="AS27:AT27"/>
    <mergeCell ref="AM25:AN25"/>
    <mergeCell ref="AM26:AN26"/>
    <mergeCell ref="AM27:AN27"/>
    <mergeCell ref="AO25:AP25"/>
    <mergeCell ref="AO26:AP26"/>
    <mergeCell ref="AO27:AP27"/>
    <mergeCell ref="AE26:AF26"/>
    <mergeCell ref="AE27:AF27"/>
    <mergeCell ref="AG26:AH26"/>
    <mergeCell ref="AG27:AH27"/>
    <mergeCell ref="AA25:AB25"/>
    <mergeCell ref="AG25:AH25"/>
    <mergeCell ref="W25:X25"/>
    <mergeCell ref="Y25:Z25"/>
    <mergeCell ref="AC25:AD25"/>
    <mergeCell ref="AE25:AF25"/>
    <mergeCell ref="N17:P17"/>
    <mergeCell ref="Q17:S17"/>
    <mergeCell ref="T17:V17"/>
    <mergeCell ref="L18:M18"/>
    <mergeCell ref="N18:P18"/>
    <mergeCell ref="Q18:S18"/>
    <mergeCell ref="T18:V18"/>
    <mergeCell ref="E17:G17"/>
    <mergeCell ref="H17:I17"/>
    <mergeCell ref="J17:K17"/>
    <mergeCell ref="L17:M17"/>
    <mergeCell ref="N15:P15"/>
    <mergeCell ref="Q15:S15"/>
    <mergeCell ref="T15:V15"/>
    <mergeCell ref="E16:G16"/>
    <mergeCell ref="H16:I16"/>
    <mergeCell ref="J16:K16"/>
    <mergeCell ref="L16:M16"/>
    <mergeCell ref="N16:P16"/>
    <mergeCell ref="Q16:S16"/>
    <mergeCell ref="T16:V16"/>
    <mergeCell ref="E15:G15"/>
    <mergeCell ref="H15:I15"/>
    <mergeCell ref="J15:K15"/>
    <mergeCell ref="L15:M15"/>
    <mergeCell ref="AH18:AI18"/>
    <mergeCell ref="AT18:AU18"/>
    <mergeCell ref="E13:G14"/>
    <mergeCell ref="H13:M13"/>
    <mergeCell ref="H14:I14"/>
    <mergeCell ref="J14:K14"/>
    <mergeCell ref="L14:M14"/>
    <mergeCell ref="AD15:AE15"/>
    <mergeCell ref="AD16:AE16"/>
    <mergeCell ref="Q13:S14"/>
    <mergeCell ref="AB10:AD10"/>
    <mergeCell ref="AE7:AG7"/>
    <mergeCell ref="AD17:AE17"/>
    <mergeCell ref="AD18:AE18"/>
    <mergeCell ref="AF14:AG14"/>
    <mergeCell ref="AF18:AG18"/>
    <mergeCell ref="AF15:AG15"/>
    <mergeCell ref="AF16:AG16"/>
    <mergeCell ref="AF17:AG17"/>
    <mergeCell ref="Y7:AA7"/>
    <mergeCell ref="Y8:AA8"/>
    <mergeCell ref="Y9:AA9"/>
    <mergeCell ref="Y10:AA10"/>
    <mergeCell ref="V7:X7"/>
    <mergeCell ref="V8:X8"/>
    <mergeCell ref="V9:X9"/>
    <mergeCell ref="V10:X10"/>
    <mergeCell ref="S7:U7"/>
    <mergeCell ref="S8:U8"/>
    <mergeCell ref="S10:U10"/>
    <mergeCell ref="S9:U9"/>
    <mergeCell ref="AB4:AM4"/>
    <mergeCell ref="AB5:AD6"/>
    <mergeCell ref="AE5:AG6"/>
    <mergeCell ref="AH5:AJ6"/>
    <mergeCell ref="AK5:AM6"/>
    <mergeCell ref="P7:R7"/>
    <mergeCell ref="P8:R8"/>
    <mergeCell ref="P9:R9"/>
    <mergeCell ref="P10:R10"/>
    <mergeCell ref="J5:L6"/>
    <mergeCell ref="M5:O6"/>
    <mergeCell ref="G4:O4"/>
    <mergeCell ref="AB7:AD7"/>
    <mergeCell ref="G5:I6"/>
    <mergeCell ref="P4:AA4"/>
    <mergeCell ref="P5:R6"/>
    <mergeCell ref="S5:U6"/>
    <mergeCell ref="V5:X6"/>
    <mergeCell ref="Y5:AA6"/>
    <mergeCell ref="G9:I9"/>
    <mergeCell ref="G10:I10"/>
    <mergeCell ref="J7:L7"/>
    <mergeCell ref="J8:L8"/>
    <mergeCell ref="J10:L10"/>
    <mergeCell ref="G7:I7"/>
    <mergeCell ref="G8:I8"/>
    <mergeCell ref="U25:V25"/>
    <mergeCell ref="AD13:AE14"/>
    <mergeCell ref="AF13:AK13"/>
    <mergeCell ref="Q23:V23"/>
    <mergeCell ref="Q24:R24"/>
    <mergeCell ref="Q22:AT22"/>
    <mergeCell ref="W24:X24"/>
    <mergeCell ref="AJ14:AK14"/>
    <mergeCell ref="AR14:AU14"/>
    <mergeCell ref="AH14:AI14"/>
    <mergeCell ref="A34:D34"/>
    <mergeCell ref="A42:D42"/>
    <mergeCell ref="A43:D43"/>
    <mergeCell ref="A39:D40"/>
    <mergeCell ref="A35:B36"/>
    <mergeCell ref="O45:P45"/>
    <mergeCell ref="M44:N44"/>
    <mergeCell ref="K22:P23"/>
    <mergeCell ref="O26:P26"/>
    <mergeCell ref="O44:P44"/>
    <mergeCell ref="M41:N41"/>
    <mergeCell ref="K43:L43"/>
    <mergeCell ref="M42:N42"/>
    <mergeCell ref="O24:P24"/>
    <mergeCell ref="K25:L25"/>
    <mergeCell ref="A33:D33"/>
    <mergeCell ref="M45:N45"/>
    <mergeCell ref="I43:J43"/>
    <mergeCell ref="A27:B28"/>
    <mergeCell ref="E27:F27"/>
    <mergeCell ref="E28:F28"/>
    <mergeCell ref="G28:H28"/>
    <mergeCell ref="I28:J28"/>
    <mergeCell ref="M43:N43"/>
    <mergeCell ref="C45:D45"/>
    <mergeCell ref="A44:B45"/>
    <mergeCell ref="C35:D35"/>
    <mergeCell ref="C36:D36"/>
    <mergeCell ref="C44:D44"/>
    <mergeCell ref="C27:D27"/>
    <mergeCell ref="C28:D28"/>
    <mergeCell ref="G24:H24"/>
    <mergeCell ref="M26:N26"/>
    <mergeCell ref="G26:H26"/>
    <mergeCell ref="I26:J26"/>
    <mergeCell ref="E26:F26"/>
    <mergeCell ref="A26:D26"/>
    <mergeCell ref="M25:N25"/>
    <mergeCell ref="E25:F25"/>
    <mergeCell ref="A7:D7"/>
    <mergeCell ref="A8:D8"/>
    <mergeCell ref="A17:B18"/>
    <mergeCell ref="A15:D15"/>
    <mergeCell ref="A16:D16"/>
    <mergeCell ref="C17:D17"/>
    <mergeCell ref="C18:D18"/>
    <mergeCell ref="AA45:AB45"/>
    <mergeCell ref="Q45:R45"/>
    <mergeCell ref="U45:V45"/>
    <mergeCell ref="Y45:Z45"/>
    <mergeCell ref="W45:X45"/>
    <mergeCell ref="S45:T45"/>
    <mergeCell ref="AS28:AT28"/>
    <mergeCell ref="K36:L36"/>
    <mergeCell ref="O36:P36"/>
    <mergeCell ref="S36:T36"/>
    <mergeCell ref="AQ28:AR28"/>
    <mergeCell ref="S28:T28"/>
    <mergeCell ref="U28:V28"/>
    <mergeCell ref="Q28:R28"/>
    <mergeCell ref="Y28:Z28"/>
    <mergeCell ref="AC28:AD28"/>
    <mergeCell ref="AO28:AP28"/>
    <mergeCell ref="AA28:AB28"/>
    <mergeCell ref="AE28:AF28"/>
    <mergeCell ref="AI28:AJ28"/>
    <mergeCell ref="AM28:AN28"/>
    <mergeCell ref="AG28:AH28"/>
    <mergeCell ref="AK28:AL28"/>
    <mergeCell ref="Q36:R36"/>
    <mergeCell ref="U36:V36"/>
    <mergeCell ref="Q41:R41"/>
    <mergeCell ref="S41:T41"/>
    <mergeCell ref="U41:V41"/>
    <mergeCell ref="W41:X41"/>
    <mergeCell ref="K42:L42"/>
    <mergeCell ref="E45:F45"/>
    <mergeCell ref="G45:H45"/>
    <mergeCell ref="I45:J45"/>
    <mergeCell ref="K45:L45"/>
    <mergeCell ref="E44:F44"/>
    <mergeCell ref="G44:H44"/>
    <mergeCell ref="I44:J44"/>
    <mergeCell ref="K44:L44"/>
    <mergeCell ref="G36:H36"/>
    <mergeCell ref="I36:J36"/>
    <mergeCell ref="E36:F36"/>
    <mergeCell ref="G42:H42"/>
    <mergeCell ref="E38:AT38"/>
    <mergeCell ref="M36:N36"/>
    <mergeCell ref="O41:P41"/>
    <mergeCell ref="Y41:Z41"/>
    <mergeCell ref="AA41:AB41"/>
    <mergeCell ref="AC41:AD41"/>
    <mergeCell ref="E42:F42"/>
    <mergeCell ref="E30:V30"/>
    <mergeCell ref="U32:V32"/>
    <mergeCell ref="E41:F41"/>
    <mergeCell ref="O31:R31"/>
    <mergeCell ref="I42:J42"/>
    <mergeCell ref="G41:H41"/>
    <mergeCell ref="I41:J41"/>
    <mergeCell ref="K41:L41"/>
    <mergeCell ref="E35:F35"/>
    <mergeCell ref="E43:F43"/>
    <mergeCell ref="G43:H43"/>
    <mergeCell ref="E4:F6"/>
    <mergeCell ref="A23:D23"/>
    <mergeCell ref="A5:D5"/>
    <mergeCell ref="A9:B10"/>
    <mergeCell ref="C9:D9"/>
    <mergeCell ref="C10:D10"/>
    <mergeCell ref="A13:D13"/>
    <mergeCell ref="E34:F34"/>
    <mergeCell ref="E24:F24"/>
    <mergeCell ref="A25:D25"/>
    <mergeCell ref="E22:J23"/>
    <mergeCell ref="I25:J25"/>
    <mergeCell ref="I24:J24"/>
    <mergeCell ref="E18:G18"/>
    <mergeCell ref="H18:I18"/>
    <mergeCell ref="J18:K18"/>
    <mergeCell ref="AO6:AQ6"/>
    <mergeCell ref="AH7:AJ7"/>
    <mergeCell ref="AH8:AJ8"/>
    <mergeCell ref="AH9:AJ9"/>
    <mergeCell ref="AH10:AJ10"/>
    <mergeCell ref="AK7:AM7"/>
    <mergeCell ref="AK8:AM8"/>
    <mergeCell ref="AK9:AM9"/>
    <mergeCell ref="AK10:AM10"/>
    <mergeCell ref="AO5:AQ5"/>
    <mergeCell ref="AD12:AU12"/>
    <mergeCell ref="AP10:AQ10"/>
    <mergeCell ref="AE8:AG8"/>
    <mergeCell ref="AE9:AG9"/>
    <mergeCell ref="AE10:AG10"/>
    <mergeCell ref="AB8:AD8"/>
    <mergeCell ref="AB9:AD9"/>
    <mergeCell ref="AL13:AN14"/>
    <mergeCell ref="AO13:AQ14"/>
    <mergeCell ref="AR13:AU13"/>
    <mergeCell ref="E12:V12"/>
    <mergeCell ref="N13:P14"/>
    <mergeCell ref="T13:V14"/>
    <mergeCell ref="E7:F7"/>
    <mergeCell ref="E8:F8"/>
    <mergeCell ref="E9:F9"/>
    <mergeCell ref="E10:F10"/>
    <mergeCell ref="A31:D31"/>
    <mergeCell ref="Q25:R25"/>
    <mergeCell ref="S25:T25"/>
    <mergeCell ref="K28:L28"/>
    <mergeCell ref="M28:N28"/>
    <mergeCell ref="Q26:R26"/>
    <mergeCell ref="S27:T27"/>
    <mergeCell ref="Q27:R27"/>
    <mergeCell ref="G25:H25"/>
    <mergeCell ref="K26:L26"/>
    <mergeCell ref="I27:J27"/>
    <mergeCell ref="AC26:AD26"/>
    <mergeCell ref="Y26:Z26"/>
    <mergeCell ref="Y27:Z27"/>
    <mergeCell ref="W27:X27"/>
    <mergeCell ref="U27:V27"/>
    <mergeCell ref="W26:X26"/>
    <mergeCell ref="AC27:AD27"/>
    <mergeCell ref="K24:L24"/>
    <mergeCell ref="M24:N24"/>
    <mergeCell ref="S24:T24"/>
    <mergeCell ref="U24:V24"/>
    <mergeCell ref="Y24:Z24"/>
    <mergeCell ref="AA24:AB24"/>
    <mergeCell ref="AM24:AN24"/>
    <mergeCell ref="AO24:AP24"/>
    <mergeCell ref="AQ24:AR24"/>
    <mergeCell ref="AC24:AD24"/>
    <mergeCell ref="AE24:AF24"/>
    <mergeCell ref="AG24:AH24"/>
    <mergeCell ref="AI24:AJ24"/>
    <mergeCell ref="AS24:AT24"/>
    <mergeCell ref="E32:F32"/>
    <mergeCell ref="G32:H32"/>
    <mergeCell ref="I32:J32"/>
    <mergeCell ref="K32:L32"/>
    <mergeCell ref="M32:N32"/>
    <mergeCell ref="O32:P32"/>
    <mergeCell ref="Q32:R32"/>
    <mergeCell ref="S32:T32"/>
    <mergeCell ref="AK24:AL24"/>
    <mergeCell ref="AE41:AF41"/>
    <mergeCell ref="AG41:AH41"/>
    <mergeCell ref="AI41:AJ41"/>
    <mergeCell ref="AK41:AL41"/>
    <mergeCell ref="AQ40:AT40"/>
    <mergeCell ref="AM41:AN41"/>
    <mergeCell ref="AO41:AP41"/>
    <mergeCell ref="AQ41:AR41"/>
    <mergeCell ref="AS41:AT41"/>
    <mergeCell ref="U34:V34"/>
    <mergeCell ref="O33:P33"/>
    <mergeCell ref="Q33:R33"/>
    <mergeCell ref="S33:T33"/>
    <mergeCell ref="U33:V33"/>
    <mergeCell ref="O35:P35"/>
    <mergeCell ref="Q35:R35"/>
    <mergeCell ref="S35:T35"/>
    <mergeCell ref="O34:P34"/>
    <mergeCell ref="Q34:R34"/>
    <mergeCell ref="S34:T34"/>
    <mergeCell ref="O25:P25"/>
    <mergeCell ref="K31:N31"/>
    <mergeCell ref="S31:V31"/>
    <mergeCell ref="O42:P42"/>
    <mergeCell ref="U35:V35"/>
    <mergeCell ref="K27:L27"/>
    <mergeCell ref="M27:N27"/>
    <mergeCell ref="O27:P27"/>
    <mergeCell ref="O28:P28"/>
    <mergeCell ref="M35:N35"/>
    <mergeCell ref="O43:P43"/>
    <mergeCell ref="Q42:R42"/>
    <mergeCell ref="S42:T42"/>
    <mergeCell ref="U42:V42"/>
    <mergeCell ref="Q43:R43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Q44:R44"/>
    <mergeCell ref="S43:T43"/>
    <mergeCell ref="U43:V43"/>
    <mergeCell ref="W43:X43"/>
    <mergeCell ref="Y43:Z43"/>
    <mergeCell ref="AA43:AB43"/>
    <mergeCell ref="AC43:AD43"/>
    <mergeCell ref="AE43:AF43"/>
    <mergeCell ref="AQ43:AR43"/>
    <mergeCell ref="AS43:AT43"/>
    <mergeCell ref="S44:T44"/>
    <mergeCell ref="U44:V44"/>
    <mergeCell ref="W44:X44"/>
    <mergeCell ref="Y44:Z44"/>
    <mergeCell ref="AA44:AB44"/>
    <mergeCell ref="AC44:AD44"/>
    <mergeCell ref="AE44:AF44"/>
    <mergeCell ref="AG43:AH43"/>
    <mergeCell ref="AI44:AJ44"/>
    <mergeCell ref="AK44:AL44"/>
    <mergeCell ref="AM44:AN44"/>
    <mergeCell ref="AO43:AP43"/>
    <mergeCell ref="AI43:AJ43"/>
    <mergeCell ref="AK43:AL43"/>
    <mergeCell ref="AM43:AN43"/>
    <mergeCell ref="AQ44:AR44"/>
    <mergeCell ref="AS44:AT44"/>
    <mergeCell ref="AC45:AD45"/>
    <mergeCell ref="AE45:AF45"/>
    <mergeCell ref="AG45:AH45"/>
    <mergeCell ref="AI45:AJ45"/>
    <mergeCell ref="AK45:AL45"/>
    <mergeCell ref="AM45:AN45"/>
    <mergeCell ref="AO45:AP45"/>
    <mergeCell ref="AG44:AH44"/>
    <mergeCell ref="AQ45:AR45"/>
    <mergeCell ref="AS45:AT45"/>
    <mergeCell ref="K39:AB39"/>
    <mergeCell ref="AC39:AT39"/>
    <mergeCell ref="Q40:T40"/>
    <mergeCell ref="U40:X40"/>
    <mergeCell ref="Y40:AB40"/>
    <mergeCell ref="AI40:AL40"/>
    <mergeCell ref="AM40:AP40"/>
    <mergeCell ref="AO44:AP44"/>
  </mergeCells>
  <printOptions/>
  <pageMargins left="0.4" right="0.47" top="0.79" bottom="0.54" header="0.5118110236220472" footer="0.32"/>
  <pageSetup horizontalDpi="600" verticalDpi="600" orientation="portrait" paperSize="9" scale="85" r:id="rId1"/>
  <headerFooter alignWithMargins="0">
    <oddHeader>&amp;L&amp;11盲・ろう・養護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48"/>
  <sheetViews>
    <sheetView showGridLines="0" workbookViewId="0" topLeftCell="A1">
      <selection activeCell="A1" sqref="A1"/>
    </sheetView>
  </sheetViews>
  <sheetFormatPr defaultColWidth="8.625" defaultRowHeight="17.25" customHeight="1"/>
  <cols>
    <col min="1" max="27" width="3.00390625" style="1" customWidth="1"/>
    <col min="28" max="36" width="2.875" style="1" customWidth="1"/>
    <col min="37" max="65" width="3.25390625" style="1" customWidth="1"/>
    <col min="66" max="16384" width="8.625" style="1" customWidth="1"/>
  </cols>
  <sheetData>
    <row r="1" ht="9.75" customHeight="1">
      <c r="AJ1" s="19"/>
    </row>
    <row r="2" spans="1:31" ht="17.25" customHeight="1" thickBot="1">
      <c r="A2" s="47" t="s">
        <v>212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3" ht="19.5" customHeight="1">
      <c r="A3" s="205" t="s">
        <v>58</v>
      </c>
      <c r="B3" s="205"/>
      <c r="C3" s="205"/>
      <c r="D3" s="206"/>
      <c r="E3" s="285" t="s">
        <v>122</v>
      </c>
      <c r="F3" s="295"/>
      <c r="G3" s="296"/>
      <c r="H3" s="296"/>
      <c r="I3" s="296"/>
      <c r="J3" s="296"/>
      <c r="K3" s="296"/>
      <c r="L3" s="296"/>
      <c r="M3" s="401" t="s">
        <v>59</v>
      </c>
      <c r="N3" s="295"/>
      <c r="O3" s="295"/>
      <c r="P3" s="296"/>
      <c r="Q3" s="296"/>
      <c r="R3" s="296"/>
      <c r="S3" s="296"/>
      <c r="T3" s="296"/>
      <c r="U3" s="296"/>
      <c r="V3" s="296"/>
      <c r="W3" s="296"/>
      <c r="X3" s="402"/>
      <c r="Y3" s="401" t="s">
        <v>60</v>
      </c>
      <c r="Z3" s="295"/>
      <c r="AA3" s="295"/>
      <c r="AB3" s="296"/>
      <c r="AC3" s="296"/>
      <c r="AD3" s="296"/>
      <c r="AE3" s="296"/>
      <c r="AF3" s="296"/>
      <c r="AG3" s="296"/>
    </row>
    <row r="4" spans="1:33" ht="16.5" customHeight="1">
      <c r="A4" s="201"/>
      <c r="B4" s="201"/>
      <c r="C4" s="201"/>
      <c r="D4" s="202"/>
      <c r="E4" s="332" t="s">
        <v>187</v>
      </c>
      <c r="F4" s="299"/>
      <c r="G4" s="242" t="s">
        <v>177</v>
      </c>
      <c r="H4" s="243"/>
      <c r="I4" s="242" t="s">
        <v>178</v>
      </c>
      <c r="J4" s="243"/>
      <c r="K4" s="242" t="s">
        <v>179</v>
      </c>
      <c r="L4" s="244"/>
      <c r="M4" s="375" t="s">
        <v>187</v>
      </c>
      <c r="N4" s="333"/>
      <c r="O4" s="299"/>
      <c r="P4" s="242" t="s">
        <v>180</v>
      </c>
      <c r="Q4" s="244"/>
      <c r="R4" s="243"/>
      <c r="S4" s="242" t="s">
        <v>181</v>
      </c>
      <c r="T4" s="244"/>
      <c r="U4" s="243"/>
      <c r="V4" s="242" t="s">
        <v>182</v>
      </c>
      <c r="W4" s="244"/>
      <c r="X4" s="403"/>
      <c r="Y4" s="375" t="s">
        <v>187</v>
      </c>
      <c r="Z4" s="333"/>
      <c r="AA4" s="299"/>
      <c r="AB4" s="242" t="s">
        <v>181</v>
      </c>
      <c r="AC4" s="244"/>
      <c r="AD4" s="243"/>
      <c r="AE4" s="242" t="s">
        <v>182</v>
      </c>
      <c r="AF4" s="244"/>
      <c r="AG4" s="244"/>
    </row>
    <row r="5" spans="1:33" ht="19.5" customHeight="1">
      <c r="A5" s="309" t="s">
        <v>120</v>
      </c>
      <c r="B5" s="309"/>
      <c r="C5" s="309"/>
      <c r="D5" s="310"/>
      <c r="E5" s="153"/>
      <c r="F5" s="146">
        <f>SUM(H5,J5,L5)</f>
        <v>1</v>
      </c>
      <c r="G5" s="145"/>
      <c r="H5" s="146" t="s">
        <v>19</v>
      </c>
      <c r="I5" s="145"/>
      <c r="J5" s="146">
        <v>1</v>
      </c>
      <c r="K5" s="145"/>
      <c r="L5" s="146" t="s">
        <v>62</v>
      </c>
      <c r="M5" s="390">
        <f>SUM(P5,U5,X5)</f>
        <v>6</v>
      </c>
      <c r="N5" s="229"/>
      <c r="O5" s="228"/>
      <c r="P5" s="227">
        <v>6</v>
      </c>
      <c r="Q5" s="229"/>
      <c r="R5" s="228"/>
      <c r="S5" s="145"/>
      <c r="T5" s="146"/>
      <c r="U5" s="146" t="s">
        <v>62</v>
      </c>
      <c r="V5" s="145"/>
      <c r="W5" s="146"/>
      <c r="X5" s="154" t="s">
        <v>62</v>
      </c>
      <c r="Y5" s="390">
        <f>SUM(AB5,AG5)</f>
        <v>3</v>
      </c>
      <c r="Z5" s="229"/>
      <c r="AA5" s="228"/>
      <c r="AB5" s="227">
        <v>3</v>
      </c>
      <c r="AC5" s="229"/>
      <c r="AD5" s="228"/>
      <c r="AE5" s="145"/>
      <c r="AF5" s="146"/>
      <c r="AG5" s="146" t="s">
        <v>62</v>
      </c>
    </row>
    <row r="6" spans="1:33" ht="19.5" customHeight="1">
      <c r="A6" s="311" t="s">
        <v>117</v>
      </c>
      <c r="B6" s="311"/>
      <c r="C6" s="311"/>
      <c r="D6" s="312"/>
      <c r="E6" s="283">
        <f>SUM(H6,J6,L6)</f>
        <v>8</v>
      </c>
      <c r="F6" s="259"/>
      <c r="G6" s="147"/>
      <c r="H6" s="148">
        <v>1</v>
      </c>
      <c r="I6" s="147"/>
      <c r="J6" s="148">
        <v>5</v>
      </c>
      <c r="K6" s="147"/>
      <c r="L6" s="148">
        <v>2</v>
      </c>
      <c r="M6" s="391">
        <f>SUM(P6,U6,X6)</f>
        <v>16</v>
      </c>
      <c r="N6" s="226"/>
      <c r="O6" s="225"/>
      <c r="P6" s="224">
        <v>16</v>
      </c>
      <c r="Q6" s="226"/>
      <c r="R6" s="225"/>
      <c r="S6" s="147"/>
      <c r="T6" s="148"/>
      <c r="U6" s="148" t="s">
        <v>62</v>
      </c>
      <c r="V6" s="147"/>
      <c r="W6" s="148"/>
      <c r="X6" s="155" t="s">
        <v>62</v>
      </c>
      <c r="Y6" s="391">
        <f>SUM(AB6,AG6)</f>
        <v>7</v>
      </c>
      <c r="Z6" s="226"/>
      <c r="AA6" s="225"/>
      <c r="AB6" s="224">
        <v>7</v>
      </c>
      <c r="AC6" s="226"/>
      <c r="AD6" s="225"/>
      <c r="AE6" s="147"/>
      <c r="AF6" s="148"/>
      <c r="AG6" s="148" t="s">
        <v>62</v>
      </c>
    </row>
    <row r="7" spans="1:33" ht="19.5" customHeight="1">
      <c r="A7" s="378" t="s">
        <v>63</v>
      </c>
      <c r="B7" s="379"/>
      <c r="C7" s="406" t="s">
        <v>193</v>
      </c>
      <c r="D7" s="407"/>
      <c r="E7" s="135"/>
      <c r="F7" s="136" t="s">
        <v>62</v>
      </c>
      <c r="G7" s="137"/>
      <c r="H7" s="136" t="s">
        <v>62</v>
      </c>
      <c r="I7" s="137"/>
      <c r="J7" s="136" t="s">
        <v>62</v>
      </c>
      <c r="K7" s="137"/>
      <c r="L7" s="136" t="s">
        <v>62</v>
      </c>
      <c r="M7" s="392">
        <f>SUM(P7,U7,X7)</f>
        <v>18</v>
      </c>
      <c r="N7" s="237"/>
      <c r="O7" s="238"/>
      <c r="P7" s="236">
        <v>18</v>
      </c>
      <c r="Q7" s="237"/>
      <c r="R7" s="238"/>
      <c r="S7" s="137"/>
      <c r="T7" s="136"/>
      <c r="U7" s="136" t="s">
        <v>62</v>
      </c>
      <c r="V7" s="137"/>
      <c r="W7" s="136"/>
      <c r="X7" s="143" t="s">
        <v>62</v>
      </c>
      <c r="Y7" s="392">
        <f>SUM(AB7,AG7)</f>
        <v>17</v>
      </c>
      <c r="Z7" s="237"/>
      <c r="AA7" s="238"/>
      <c r="AB7" s="236">
        <v>17</v>
      </c>
      <c r="AC7" s="237"/>
      <c r="AD7" s="238"/>
      <c r="AE7" s="137"/>
      <c r="AF7" s="136"/>
      <c r="AG7" s="136" t="s">
        <v>19</v>
      </c>
    </row>
    <row r="8" spans="1:33" ht="19.5" customHeight="1" thickBot="1">
      <c r="A8" s="219" t="s">
        <v>64</v>
      </c>
      <c r="B8" s="210"/>
      <c r="C8" s="292" t="s">
        <v>194</v>
      </c>
      <c r="D8" s="220"/>
      <c r="E8" s="130"/>
      <c r="F8" s="131">
        <f>SUM(H8,J8,L8)</f>
        <v>1</v>
      </c>
      <c r="G8" s="132"/>
      <c r="H8" s="131" t="s">
        <v>62</v>
      </c>
      <c r="I8" s="132"/>
      <c r="J8" s="131" t="s">
        <v>62</v>
      </c>
      <c r="K8" s="132"/>
      <c r="L8" s="131">
        <v>1</v>
      </c>
      <c r="M8" s="372">
        <f>SUM(P8,U8,X8)</f>
        <v>240</v>
      </c>
      <c r="N8" s="170"/>
      <c r="O8" s="212"/>
      <c r="P8" s="215">
        <v>240</v>
      </c>
      <c r="Q8" s="170"/>
      <c r="R8" s="212"/>
      <c r="S8" s="132"/>
      <c r="T8" s="131"/>
      <c r="U8" s="131" t="s">
        <v>19</v>
      </c>
      <c r="V8" s="132"/>
      <c r="W8" s="131"/>
      <c r="X8" s="134" t="s">
        <v>62</v>
      </c>
      <c r="Y8" s="372">
        <f>SUM(AB8,AG8)</f>
        <v>157</v>
      </c>
      <c r="Z8" s="170"/>
      <c r="AA8" s="212"/>
      <c r="AB8" s="215">
        <v>157</v>
      </c>
      <c r="AC8" s="170"/>
      <c r="AD8" s="212"/>
      <c r="AE8" s="132"/>
      <c r="AF8" s="131"/>
      <c r="AG8" s="131" t="s">
        <v>19</v>
      </c>
    </row>
    <row r="9" spans="1:21" ht="8.25" customHeight="1" thickBot="1">
      <c r="A9" s="101"/>
      <c r="B9" s="101"/>
      <c r="C9" s="101"/>
      <c r="D9" s="101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</row>
    <row r="10" spans="1:21" ht="19.5" customHeight="1">
      <c r="A10" s="205" t="s">
        <v>58</v>
      </c>
      <c r="B10" s="205"/>
      <c r="C10" s="205"/>
      <c r="D10" s="206"/>
      <c r="E10" s="394" t="s">
        <v>65</v>
      </c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15"/>
    </row>
    <row r="11" spans="1:21" ht="19.5" customHeight="1">
      <c r="A11" s="201"/>
      <c r="B11" s="201"/>
      <c r="C11" s="201"/>
      <c r="D11" s="202"/>
      <c r="E11" s="395" t="s">
        <v>66</v>
      </c>
      <c r="F11" s="396"/>
      <c r="G11" s="397"/>
      <c r="H11" s="397"/>
      <c r="I11" s="397"/>
      <c r="J11" s="397"/>
      <c r="K11" s="397"/>
      <c r="L11" s="398"/>
      <c r="M11" s="399" t="s">
        <v>67</v>
      </c>
      <c r="N11" s="396"/>
      <c r="O11" s="397"/>
      <c r="P11" s="397"/>
      <c r="Q11" s="397"/>
      <c r="R11" s="397"/>
      <c r="S11" s="397"/>
      <c r="T11" s="397"/>
      <c r="U11" s="15"/>
    </row>
    <row r="12" spans="1:21" ht="17.25" customHeight="1">
      <c r="A12" s="201"/>
      <c r="B12" s="201"/>
      <c r="C12" s="201"/>
      <c r="D12" s="202"/>
      <c r="E12" s="332" t="s">
        <v>187</v>
      </c>
      <c r="F12" s="299"/>
      <c r="G12" s="242" t="s">
        <v>173</v>
      </c>
      <c r="H12" s="244"/>
      <c r="I12" s="243"/>
      <c r="J12" s="242" t="s">
        <v>174</v>
      </c>
      <c r="K12" s="244"/>
      <c r="L12" s="243"/>
      <c r="M12" s="298" t="s">
        <v>187</v>
      </c>
      <c r="N12" s="333"/>
      <c r="O12" s="242" t="s">
        <v>175</v>
      </c>
      <c r="P12" s="244"/>
      <c r="Q12" s="243"/>
      <c r="R12" s="242" t="s">
        <v>176</v>
      </c>
      <c r="S12" s="244"/>
      <c r="T12" s="244"/>
      <c r="U12" s="15"/>
    </row>
    <row r="13" spans="1:21" ht="19.5" customHeight="1">
      <c r="A13" s="309" t="s">
        <v>120</v>
      </c>
      <c r="B13" s="309"/>
      <c r="C13" s="309"/>
      <c r="D13" s="310"/>
      <c r="E13" s="293">
        <f>SUM(H13,L13)</f>
        <v>17</v>
      </c>
      <c r="F13" s="294"/>
      <c r="G13" s="145"/>
      <c r="H13" s="229">
        <v>14</v>
      </c>
      <c r="I13" s="228"/>
      <c r="J13" s="145"/>
      <c r="K13" s="146"/>
      <c r="L13" s="146">
        <v>3</v>
      </c>
      <c r="M13" s="227">
        <f>SUM(Q13,T13)</f>
        <v>8</v>
      </c>
      <c r="N13" s="229"/>
      <c r="O13" s="145"/>
      <c r="P13" s="146"/>
      <c r="Q13" s="146">
        <v>2</v>
      </c>
      <c r="R13" s="145"/>
      <c r="S13" s="146"/>
      <c r="T13" s="146">
        <v>6</v>
      </c>
      <c r="U13" s="15"/>
    </row>
    <row r="14" spans="1:21" ht="19.5" customHeight="1">
      <c r="A14" s="311" t="s">
        <v>117</v>
      </c>
      <c r="B14" s="311"/>
      <c r="C14" s="311"/>
      <c r="D14" s="312"/>
      <c r="E14" s="283">
        <f>SUM(H14,L14)</f>
        <v>7</v>
      </c>
      <c r="F14" s="258"/>
      <c r="G14" s="147"/>
      <c r="H14" s="258">
        <v>7</v>
      </c>
      <c r="I14" s="259"/>
      <c r="J14" s="147"/>
      <c r="K14" s="148"/>
      <c r="L14" s="148" t="s">
        <v>62</v>
      </c>
      <c r="M14" s="224" t="s">
        <v>62</v>
      </c>
      <c r="N14" s="226"/>
      <c r="O14" s="147"/>
      <c r="P14" s="148"/>
      <c r="Q14" s="148" t="s">
        <v>62</v>
      </c>
      <c r="R14" s="147"/>
      <c r="S14" s="148"/>
      <c r="T14" s="148" t="s">
        <v>62</v>
      </c>
      <c r="U14" s="15"/>
    </row>
    <row r="15" spans="1:21" ht="19.5" customHeight="1">
      <c r="A15" s="378" t="s">
        <v>63</v>
      </c>
      <c r="B15" s="379"/>
      <c r="C15" s="406" t="s">
        <v>193</v>
      </c>
      <c r="D15" s="407"/>
      <c r="E15" s="305">
        <f>SUM(H15,L15)</f>
        <v>23</v>
      </c>
      <c r="F15" s="306"/>
      <c r="G15" s="137"/>
      <c r="H15" s="318">
        <v>22</v>
      </c>
      <c r="I15" s="400"/>
      <c r="J15" s="137"/>
      <c r="K15" s="136"/>
      <c r="L15" s="136">
        <v>1</v>
      </c>
      <c r="M15" s="137"/>
      <c r="N15" s="152" t="s">
        <v>62</v>
      </c>
      <c r="O15" s="137"/>
      <c r="P15" s="136"/>
      <c r="Q15" s="136" t="s">
        <v>62</v>
      </c>
      <c r="R15" s="137"/>
      <c r="S15" s="136"/>
      <c r="T15" s="136" t="s">
        <v>62</v>
      </c>
      <c r="U15" s="15"/>
    </row>
    <row r="16" spans="1:21" ht="19.5" customHeight="1" thickBot="1">
      <c r="A16" s="219" t="s">
        <v>64</v>
      </c>
      <c r="B16" s="210"/>
      <c r="C16" s="292" t="s">
        <v>194</v>
      </c>
      <c r="D16" s="220"/>
      <c r="E16" s="303">
        <f>SUM(H16,L16)</f>
        <v>324</v>
      </c>
      <c r="F16" s="304"/>
      <c r="G16" s="132"/>
      <c r="H16" s="304">
        <v>324</v>
      </c>
      <c r="I16" s="302"/>
      <c r="J16" s="132"/>
      <c r="K16" s="131"/>
      <c r="L16" s="131" t="s">
        <v>19</v>
      </c>
      <c r="M16" s="215" t="s">
        <v>62</v>
      </c>
      <c r="N16" s="170"/>
      <c r="O16" s="132"/>
      <c r="P16" s="131"/>
      <c r="Q16" s="131" t="s">
        <v>62</v>
      </c>
      <c r="R16" s="132"/>
      <c r="S16" s="131"/>
      <c r="T16" s="131" t="s">
        <v>62</v>
      </c>
      <c r="U16" s="15"/>
    </row>
    <row r="17" spans="1:21" ht="17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34" ht="17.25" customHeight="1" thickBot="1">
      <c r="A18" s="47" t="s">
        <v>213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Y18" s="48" t="s">
        <v>52</v>
      </c>
      <c r="Z18" s="16"/>
      <c r="AA18" s="16"/>
      <c r="AB18" s="15"/>
      <c r="AC18" s="15"/>
      <c r="AD18" s="15"/>
      <c r="AE18" s="15"/>
      <c r="AF18" s="15"/>
      <c r="AG18" s="15"/>
      <c r="AH18" s="15"/>
    </row>
    <row r="19" spans="1:36" s="3" customFormat="1" ht="19.5" customHeight="1">
      <c r="A19" s="56"/>
      <c r="B19" s="56"/>
      <c r="C19" s="57"/>
      <c r="D19" s="178" t="s">
        <v>68</v>
      </c>
      <c r="E19" s="196"/>
      <c r="F19" s="196"/>
      <c r="G19" s="196"/>
      <c r="H19" s="176" t="s">
        <v>69</v>
      </c>
      <c r="I19" s="196"/>
      <c r="J19" s="196"/>
      <c r="K19" s="177"/>
      <c r="L19" s="196" t="s">
        <v>70</v>
      </c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5"/>
      <c r="Y19" s="205" t="s">
        <v>71</v>
      </c>
      <c r="Z19" s="205"/>
      <c r="AA19" s="206"/>
      <c r="AB19" s="199" t="s">
        <v>1</v>
      </c>
      <c r="AC19" s="200"/>
      <c r="AD19" s="194"/>
      <c r="AE19" s="184" t="s">
        <v>204</v>
      </c>
      <c r="AF19" s="200"/>
      <c r="AG19" s="194"/>
      <c r="AH19" s="184" t="s">
        <v>205</v>
      </c>
      <c r="AI19" s="200"/>
      <c r="AJ19" s="200"/>
    </row>
    <row r="20" spans="1:36" ht="19.5" customHeight="1">
      <c r="A20" s="408" t="s">
        <v>0</v>
      </c>
      <c r="B20" s="408"/>
      <c r="C20" s="409"/>
      <c r="D20" s="54" t="s">
        <v>53</v>
      </c>
      <c r="E20" s="54"/>
      <c r="F20" s="53" t="s">
        <v>54</v>
      </c>
      <c r="G20" s="54"/>
      <c r="H20" s="393" t="s">
        <v>53</v>
      </c>
      <c r="I20" s="243"/>
      <c r="J20" s="53" t="s">
        <v>54</v>
      </c>
      <c r="K20" s="59"/>
      <c r="L20" s="160" t="s">
        <v>72</v>
      </c>
      <c r="M20" s="160"/>
      <c r="N20" s="158"/>
      <c r="O20" s="158"/>
      <c r="P20" s="158"/>
      <c r="Q20" s="159"/>
      <c r="R20" s="164" t="s">
        <v>73</v>
      </c>
      <c r="S20" s="160"/>
      <c r="T20" s="158"/>
      <c r="U20" s="158"/>
      <c r="V20" s="158"/>
      <c r="W20" s="158"/>
      <c r="X20" s="15"/>
      <c r="Y20" s="217" t="s">
        <v>122</v>
      </c>
      <c r="Z20" s="217"/>
      <c r="AA20" s="218"/>
      <c r="AB20" s="60"/>
      <c r="AC20" s="61" t="s">
        <v>62</v>
      </c>
      <c r="AD20" s="61"/>
      <c r="AE20" s="62"/>
      <c r="AF20" s="61" t="s">
        <v>62</v>
      </c>
      <c r="AG20" s="61"/>
      <c r="AH20" s="62"/>
      <c r="AI20" s="63" t="s">
        <v>62</v>
      </c>
      <c r="AJ20" s="61"/>
    </row>
    <row r="21" spans="1:36" ht="19.5" customHeight="1">
      <c r="A21" s="100"/>
      <c r="B21" s="100"/>
      <c r="C21" s="103"/>
      <c r="D21" s="73" t="s">
        <v>74</v>
      </c>
      <c r="E21" s="54"/>
      <c r="F21" s="53" t="s">
        <v>55</v>
      </c>
      <c r="G21" s="54"/>
      <c r="H21" s="375" t="s">
        <v>55</v>
      </c>
      <c r="I21" s="299"/>
      <c r="J21" s="53" t="s">
        <v>55</v>
      </c>
      <c r="K21" s="59"/>
      <c r="L21" s="368" t="s">
        <v>187</v>
      </c>
      <c r="M21" s="191"/>
      <c r="N21" s="53" t="s">
        <v>50</v>
      </c>
      <c r="O21" s="54"/>
      <c r="P21" s="53" t="s">
        <v>51</v>
      </c>
      <c r="Q21" s="54"/>
      <c r="R21" s="381" t="s">
        <v>187</v>
      </c>
      <c r="S21" s="191"/>
      <c r="T21" s="53" t="s">
        <v>50</v>
      </c>
      <c r="U21" s="54"/>
      <c r="V21" s="53" t="s">
        <v>51</v>
      </c>
      <c r="W21" s="54"/>
      <c r="X21" s="15"/>
      <c r="Y21" s="201" t="s">
        <v>123</v>
      </c>
      <c r="Z21" s="201"/>
      <c r="AA21" s="202"/>
      <c r="AB21" s="7"/>
      <c r="AC21" s="9" t="s">
        <v>39</v>
      </c>
      <c r="AD21" s="9"/>
      <c r="AE21" s="8"/>
      <c r="AF21" s="9" t="s">
        <v>39</v>
      </c>
      <c r="AG21" s="9"/>
      <c r="AH21" s="8"/>
      <c r="AI21" s="20" t="s">
        <v>39</v>
      </c>
      <c r="AJ21" s="9"/>
    </row>
    <row r="22" spans="1:36" ht="19.5" customHeight="1">
      <c r="A22" s="217" t="s">
        <v>123</v>
      </c>
      <c r="B22" s="217"/>
      <c r="C22" s="218"/>
      <c r="D22" s="60"/>
      <c r="E22" s="118" t="s">
        <v>39</v>
      </c>
      <c r="F22" s="119"/>
      <c r="G22" s="118" t="s">
        <v>39</v>
      </c>
      <c r="H22" s="122"/>
      <c r="I22" s="118">
        <v>2</v>
      </c>
      <c r="J22" s="119"/>
      <c r="K22" s="123" t="s">
        <v>39</v>
      </c>
      <c r="L22" s="373">
        <f>SUM(P22,O22)</f>
        <v>28</v>
      </c>
      <c r="M22" s="374"/>
      <c r="N22" s="119"/>
      <c r="O22" s="118" t="s">
        <v>39</v>
      </c>
      <c r="P22" s="383">
        <v>28</v>
      </c>
      <c r="Q22" s="374"/>
      <c r="R22" s="383">
        <f>SUM(V22,U22)</f>
        <v>23</v>
      </c>
      <c r="S22" s="374"/>
      <c r="T22" s="119"/>
      <c r="U22" s="118" t="s">
        <v>39</v>
      </c>
      <c r="V22" s="383">
        <v>23</v>
      </c>
      <c r="W22" s="373"/>
      <c r="X22" s="15"/>
      <c r="Y22" s="201" t="s">
        <v>124</v>
      </c>
      <c r="Z22" s="201"/>
      <c r="AA22" s="202"/>
      <c r="AB22" s="7"/>
      <c r="AC22" s="9" t="s">
        <v>39</v>
      </c>
      <c r="AD22" s="9"/>
      <c r="AE22" s="8"/>
      <c r="AF22" s="9" t="s">
        <v>39</v>
      </c>
      <c r="AG22" s="9"/>
      <c r="AH22" s="8"/>
      <c r="AI22" s="20" t="s">
        <v>39</v>
      </c>
      <c r="AJ22" s="9"/>
    </row>
    <row r="23" spans="1:36" ht="19.5" customHeight="1">
      <c r="A23" s="201" t="s">
        <v>124</v>
      </c>
      <c r="B23" s="201"/>
      <c r="C23" s="202"/>
      <c r="D23" s="7"/>
      <c r="E23" s="136" t="s">
        <v>39</v>
      </c>
      <c r="F23" s="137"/>
      <c r="G23" s="136" t="s">
        <v>39</v>
      </c>
      <c r="H23" s="156"/>
      <c r="I23" s="136">
        <v>1</v>
      </c>
      <c r="J23" s="137"/>
      <c r="K23" s="143">
        <v>1</v>
      </c>
      <c r="L23" s="306">
        <f>SUM(O23:Q23)</f>
        <v>34</v>
      </c>
      <c r="M23" s="308"/>
      <c r="N23" s="137"/>
      <c r="O23" s="136" t="s">
        <v>39</v>
      </c>
      <c r="P23" s="307">
        <v>34</v>
      </c>
      <c r="Q23" s="308"/>
      <c r="R23" s="307">
        <f>SUM(V23)</f>
        <v>32</v>
      </c>
      <c r="S23" s="306"/>
      <c r="T23" s="137"/>
      <c r="U23" s="136" t="s">
        <v>39</v>
      </c>
      <c r="V23" s="307">
        <v>32</v>
      </c>
      <c r="W23" s="306"/>
      <c r="X23" s="15"/>
      <c r="Y23" s="207" t="s">
        <v>125</v>
      </c>
      <c r="Z23" s="207"/>
      <c r="AA23" s="208"/>
      <c r="AB23" s="65"/>
      <c r="AC23" s="66" t="s">
        <v>39</v>
      </c>
      <c r="AD23" s="66"/>
      <c r="AE23" s="64"/>
      <c r="AF23" s="66" t="s">
        <v>39</v>
      </c>
      <c r="AG23" s="66"/>
      <c r="AH23" s="64"/>
      <c r="AI23" s="66" t="s">
        <v>39</v>
      </c>
      <c r="AJ23" s="66"/>
    </row>
    <row r="24" spans="1:36" ht="19.5" customHeight="1" thickBot="1">
      <c r="A24" s="207" t="s">
        <v>125</v>
      </c>
      <c r="B24" s="207"/>
      <c r="C24" s="208"/>
      <c r="D24" s="65"/>
      <c r="E24" s="127">
        <v>1</v>
      </c>
      <c r="F24" s="124"/>
      <c r="G24" s="127" t="s">
        <v>39</v>
      </c>
      <c r="H24" s="128"/>
      <c r="I24" s="127">
        <v>1</v>
      </c>
      <c r="J24" s="124"/>
      <c r="K24" s="129" t="s">
        <v>39</v>
      </c>
      <c r="L24" s="377">
        <f>SUM(N24:Q24)</f>
        <v>28</v>
      </c>
      <c r="M24" s="377"/>
      <c r="N24" s="124"/>
      <c r="O24" s="127" t="s">
        <v>39</v>
      </c>
      <c r="P24" s="376">
        <v>28</v>
      </c>
      <c r="Q24" s="380"/>
      <c r="R24" s="376">
        <f>SUM(W24)</f>
        <v>4</v>
      </c>
      <c r="S24" s="377"/>
      <c r="T24" s="124"/>
      <c r="U24" s="127" t="s">
        <v>39</v>
      </c>
      <c r="V24" s="124"/>
      <c r="W24" s="127">
        <v>4</v>
      </c>
      <c r="X24" s="15"/>
      <c r="Y24" s="50"/>
      <c r="Z24" s="50" t="s">
        <v>187</v>
      </c>
      <c r="AA24" s="50"/>
      <c r="AB24" s="12"/>
      <c r="AC24" s="11" t="s">
        <v>39</v>
      </c>
      <c r="AD24" s="11"/>
      <c r="AE24" s="10"/>
      <c r="AF24" s="11" t="s">
        <v>39</v>
      </c>
      <c r="AG24" s="11"/>
      <c r="AH24" s="10"/>
      <c r="AI24" s="11" t="s">
        <v>39</v>
      </c>
      <c r="AJ24" s="11"/>
    </row>
    <row r="25" spans="1:24" ht="19.5" customHeight="1" thickBot="1">
      <c r="A25" s="410" t="s">
        <v>1</v>
      </c>
      <c r="B25" s="410"/>
      <c r="C25" s="411"/>
      <c r="D25" s="12"/>
      <c r="E25" s="98">
        <v>1</v>
      </c>
      <c r="F25" s="132"/>
      <c r="G25" s="131" t="s">
        <v>39</v>
      </c>
      <c r="H25" s="133"/>
      <c r="I25" s="157">
        <f>SUM(I22:I24)</f>
        <v>4</v>
      </c>
      <c r="J25" s="132"/>
      <c r="K25" s="134">
        <f>SUM(K22:K24)</f>
        <v>1</v>
      </c>
      <c r="L25" s="304">
        <f>SUM(O25:Q25)</f>
        <v>90</v>
      </c>
      <c r="M25" s="302"/>
      <c r="N25" s="132"/>
      <c r="O25" s="131" t="s">
        <v>39</v>
      </c>
      <c r="P25" s="301">
        <f>SUM(P22:Q24)</f>
        <v>90</v>
      </c>
      <c r="Q25" s="302"/>
      <c r="R25" s="301">
        <f>SUM(R22:S24)</f>
        <v>59</v>
      </c>
      <c r="S25" s="302"/>
      <c r="T25" s="132"/>
      <c r="U25" s="131" t="s">
        <v>39</v>
      </c>
      <c r="V25" s="301">
        <f>SUM(V22:W24)</f>
        <v>59</v>
      </c>
      <c r="W25" s="304"/>
      <c r="X25" s="15"/>
    </row>
    <row r="26" spans="1:24" ht="17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ht="17.25" customHeight="1">
      <c r="A27" s="47" t="s">
        <v>214</v>
      </c>
    </row>
    <row r="28" spans="1:32" ht="17.25" customHeight="1" thickBot="1">
      <c r="A28" s="1" t="s">
        <v>126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5"/>
      <c r="Z28" s="15"/>
      <c r="AA28" s="15"/>
      <c r="AB28" s="15"/>
      <c r="AC28" s="15"/>
      <c r="AD28" s="15"/>
      <c r="AE28" s="15"/>
      <c r="AF28" s="15"/>
    </row>
    <row r="29" spans="1:25" ht="19.5" customHeight="1">
      <c r="A29" s="205" t="s">
        <v>75</v>
      </c>
      <c r="B29" s="205"/>
      <c r="C29" s="205"/>
      <c r="D29" s="205"/>
      <c r="E29" s="205"/>
      <c r="F29" s="206"/>
      <c r="G29" s="285" t="s">
        <v>38</v>
      </c>
      <c r="H29" s="295"/>
      <c r="I29" s="296"/>
      <c r="J29" s="296"/>
      <c r="K29" s="296"/>
      <c r="L29" s="296"/>
      <c r="M29" s="367" t="s">
        <v>185</v>
      </c>
      <c r="N29" s="200"/>
      <c r="O29" s="196"/>
      <c r="P29" s="196"/>
      <c r="Q29" s="196"/>
      <c r="R29" s="177"/>
      <c r="S29" s="200" t="s">
        <v>162</v>
      </c>
      <c r="T29" s="200"/>
      <c r="U29" s="196"/>
      <c r="V29" s="196"/>
      <c r="W29" s="196"/>
      <c r="X29" s="196"/>
      <c r="Y29" s="15"/>
    </row>
    <row r="30" spans="1:25" ht="15.75" customHeight="1">
      <c r="A30" s="201"/>
      <c r="B30" s="201"/>
      <c r="C30" s="201"/>
      <c r="D30" s="201"/>
      <c r="E30" s="201"/>
      <c r="F30" s="202"/>
      <c r="G30" s="198" t="s">
        <v>187</v>
      </c>
      <c r="H30" s="191"/>
      <c r="I30" s="53" t="s">
        <v>183</v>
      </c>
      <c r="J30" s="54"/>
      <c r="K30" s="53" t="s">
        <v>184</v>
      </c>
      <c r="L30" s="54"/>
      <c r="M30" s="368" t="s">
        <v>187</v>
      </c>
      <c r="N30" s="191"/>
      <c r="O30" s="53" t="s">
        <v>183</v>
      </c>
      <c r="P30" s="54"/>
      <c r="Q30" s="53" t="s">
        <v>184</v>
      </c>
      <c r="R30" s="59"/>
      <c r="S30" s="368" t="s">
        <v>187</v>
      </c>
      <c r="T30" s="191"/>
      <c r="U30" s="53" t="s">
        <v>183</v>
      </c>
      <c r="V30" s="54"/>
      <c r="W30" s="53" t="s">
        <v>184</v>
      </c>
      <c r="X30" s="54"/>
      <c r="Y30" s="15"/>
    </row>
    <row r="31" spans="1:25" ht="19.5" customHeight="1">
      <c r="A31" s="217" t="s">
        <v>191</v>
      </c>
      <c r="B31" s="217"/>
      <c r="C31" s="217"/>
      <c r="D31" s="217"/>
      <c r="E31" s="217"/>
      <c r="F31" s="218"/>
      <c r="G31" s="370">
        <f>SUM(I31,K31)</f>
        <v>14</v>
      </c>
      <c r="H31" s="363"/>
      <c r="I31" s="362">
        <f>SUM(P31,V31)</f>
        <v>6</v>
      </c>
      <c r="J31" s="363"/>
      <c r="K31" s="362">
        <f>SUM(R31,X31)</f>
        <v>8</v>
      </c>
      <c r="L31" s="364"/>
      <c r="M31" s="371">
        <f>SUM(P31,R31)</f>
        <v>14</v>
      </c>
      <c r="N31" s="363"/>
      <c r="O31" s="119"/>
      <c r="P31" s="118">
        <v>6</v>
      </c>
      <c r="Q31" s="119"/>
      <c r="R31" s="123">
        <v>8</v>
      </c>
      <c r="S31" s="118"/>
      <c r="T31" s="118" t="s">
        <v>24</v>
      </c>
      <c r="U31" s="119"/>
      <c r="V31" s="118" t="s">
        <v>24</v>
      </c>
      <c r="W31" s="119"/>
      <c r="X31" s="118" t="s">
        <v>24</v>
      </c>
      <c r="Y31" s="15"/>
    </row>
    <row r="32" spans="1:25" ht="19.5" customHeight="1">
      <c r="A32" s="201" t="s">
        <v>195</v>
      </c>
      <c r="B32" s="201"/>
      <c r="C32" s="201"/>
      <c r="D32" s="201"/>
      <c r="E32" s="201"/>
      <c r="F32" s="202"/>
      <c r="G32" s="264">
        <f>SUM(I32,K32)</f>
        <v>8</v>
      </c>
      <c r="H32" s="222"/>
      <c r="I32" s="221">
        <f>SUM(P32,V32)</f>
        <v>5</v>
      </c>
      <c r="J32" s="222"/>
      <c r="K32" s="221">
        <f>SUM(R32,X32)</f>
        <v>3</v>
      </c>
      <c r="L32" s="365"/>
      <c r="M32" s="156"/>
      <c r="N32" s="136" t="s">
        <v>24</v>
      </c>
      <c r="O32" s="137"/>
      <c r="P32" s="136" t="s">
        <v>24</v>
      </c>
      <c r="Q32" s="137"/>
      <c r="R32" s="143" t="s">
        <v>24</v>
      </c>
      <c r="S32" s="136"/>
      <c r="T32" s="136">
        <f>SUM(X32,V32)</f>
        <v>8</v>
      </c>
      <c r="U32" s="137"/>
      <c r="V32" s="136">
        <v>5</v>
      </c>
      <c r="W32" s="137"/>
      <c r="X32" s="136">
        <v>3</v>
      </c>
      <c r="Y32" s="15"/>
    </row>
    <row r="33" spans="1:25" ht="19.5" customHeight="1">
      <c r="A33" s="207" t="s">
        <v>196</v>
      </c>
      <c r="B33" s="207"/>
      <c r="C33" s="207"/>
      <c r="D33" s="207"/>
      <c r="E33" s="207"/>
      <c r="F33" s="208"/>
      <c r="G33" s="192">
        <f>SUM(I33,K33)</f>
        <v>3</v>
      </c>
      <c r="H33" s="214"/>
      <c r="I33" s="213">
        <f>SUM(P33,V33)</f>
        <v>2</v>
      </c>
      <c r="J33" s="214"/>
      <c r="K33" s="213">
        <f>SUM(R33,X33)</f>
        <v>1</v>
      </c>
      <c r="L33" s="366"/>
      <c r="M33" s="361">
        <f>SUM(P33,R33)</f>
        <v>3</v>
      </c>
      <c r="N33" s="214"/>
      <c r="O33" s="124"/>
      <c r="P33" s="127">
        <v>2</v>
      </c>
      <c r="Q33" s="124"/>
      <c r="R33" s="129">
        <v>1</v>
      </c>
      <c r="S33" s="127"/>
      <c r="T33" s="127" t="s">
        <v>24</v>
      </c>
      <c r="U33" s="124"/>
      <c r="V33" s="127" t="s">
        <v>24</v>
      </c>
      <c r="W33" s="124"/>
      <c r="X33" s="127" t="s">
        <v>24</v>
      </c>
      <c r="Y33" s="15"/>
    </row>
    <row r="34" spans="1:25" ht="19.5" customHeight="1" thickBot="1">
      <c r="A34" s="404" t="s">
        <v>1</v>
      </c>
      <c r="B34" s="404"/>
      <c r="C34" s="404"/>
      <c r="D34" s="404"/>
      <c r="E34" s="404"/>
      <c r="F34" s="405"/>
      <c r="G34" s="303">
        <f>SUM(G31:H33)</f>
        <v>25</v>
      </c>
      <c r="H34" s="302"/>
      <c r="I34" s="301">
        <f>SUM(I31:J33)</f>
        <v>13</v>
      </c>
      <c r="J34" s="302"/>
      <c r="K34" s="215">
        <f>SUM(K31:L33)</f>
        <v>12</v>
      </c>
      <c r="L34" s="170"/>
      <c r="M34" s="369">
        <f>SUM(M31:N33)</f>
        <v>17</v>
      </c>
      <c r="N34" s="302"/>
      <c r="O34" s="301">
        <f>SUM(P31:P33)</f>
        <v>8</v>
      </c>
      <c r="P34" s="302"/>
      <c r="Q34" s="132"/>
      <c r="R34" s="134">
        <f>SUM(R31:R33)</f>
        <v>9</v>
      </c>
      <c r="S34" s="131"/>
      <c r="T34" s="131">
        <f>SUM(T31:T33)</f>
        <v>8</v>
      </c>
      <c r="U34" s="132"/>
      <c r="V34" s="131">
        <f>SUM(V31:V33)</f>
        <v>5</v>
      </c>
      <c r="W34" s="132"/>
      <c r="X34" s="131">
        <f>SUM(X31:X33)</f>
        <v>3</v>
      </c>
      <c r="Y34" s="15"/>
    </row>
    <row r="35" spans="1:25" ht="17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31" ht="17.25" customHeight="1" thickBot="1">
      <c r="A36" s="1" t="s">
        <v>56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5"/>
      <c r="Z36" s="15"/>
      <c r="AA36" s="15"/>
      <c r="AB36" s="15"/>
      <c r="AC36" s="15"/>
      <c r="AD36" s="15"/>
      <c r="AE36" s="15"/>
    </row>
    <row r="37" spans="1:25" ht="19.5" customHeight="1">
      <c r="A37" s="205" t="s">
        <v>76</v>
      </c>
      <c r="B37" s="205"/>
      <c r="C37" s="205"/>
      <c r="D37" s="205"/>
      <c r="E37" s="205"/>
      <c r="F37" s="206"/>
      <c r="G37" s="285" t="s">
        <v>77</v>
      </c>
      <c r="H37" s="295"/>
      <c r="I37" s="296"/>
      <c r="J37" s="296"/>
      <c r="K37" s="296"/>
      <c r="L37" s="296"/>
      <c r="M37" s="367" t="s">
        <v>185</v>
      </c>
      <c r="N37" s="200"/>
      <c r="O37" s="200"/>
      <c r="P37" s="200"/>
      <c r="Q37" s="200"/>
      <c r="R37" s="172"/>
      <c r="S37" s="200" t="s">
        <v>162</v>
      </c>
      <c r="T37" s="200"/>
      <c r="U37" s="200"/>
      <c r="V37" s="200"/>
      <c r="W37" s="200"/>
      <c r="X37" s="200"/>
      <c r="Y37" s="15"/>
    </row>
    <row r="38" spans="1:25" ht="16.5" customHeight="1">
      <c r="A38" s="201"/>
      <c r="B38" s="201"/>
      <c r="C38" s="201"/>
      <c r="D38" s="201"/>
      <c r="E38" s="201"/>
      <c r="F38" s="202"/>
      <c r="G38" s="198" t="s">
        <v>187</v>
      </c>
      <c r="H38" s="191"/>
      <c r="I38" s="53" t="s">
        <v>183</v>
      </c>
      <c r="J38" s="54"/>
      <c r="K38" s="53" t="s">
        <v>184</v>
      </c>
      <c r="L38" s="54"/>
      <c r="M38" s="368" t="s">
        <v>187</v>
      </c>
      <c r="N38" s="191"/>
      <c r="O38" s="105" t="s">
        <v>183</v>
      </c>
      <c r="P38" s="106"/>
      <c r="Q38" s="105" t="s">
        <v>184</v>
      </c>
      <c r="R38" s="107"/>
      <c r="S38" s="368" t="s">
        <v>187</v>
      </c>
      <c r="T38" s="191"/>
      <c r="U38" s="105" t="s">
        <v>183</v>
      </c>
      <c r="V38" s="106"/>
      <c r="W38" s="105" t="s">
        <v>184</v>
      </c>
      <c r="X38" s="106"/>
      <c r="Y38" s="15"/>
    </row>
    <row r="39" spans="1:25" ht="19.5" customHeight="1">
      <c r="A39" s="217" t="s">
        <v>197</v>
      </c>
      <c r="B39" s="217"/>
      <c r="C39" s="217"/>
      <c r="D39" s="217"/>
      <c r="E39" s="217"/>
      <c r="F39" s="218"/>
      <c r="G39" s="117"/>
      <c r="H39" s="118">
        <f>SUM(J39,L39)</f>
        <v>4</v>
      </c>
      <c r="I39" s="119"/>
      <c r="J39" s="118">
        <f>SUM(P39,V39)</f>
        <v>4</v>
      </c>
      <c r="K39" s="119"/>
      <c r="L39" s="118" t="s">
        <v>24</v>
      </c>
      <c r="M39" s="122"/>
      <c r="N39" s="118">
        <f>SUM(P39,R39)</f>
        <v>4</v>
      </c>
      <c r="O39" s="119"/>
      <c r="P39" s="118">
        <v>4</v>
      </c>
      <c r="Q39" s="119"/>
      <c r="R39" s="123" t="s">
        <v>24</v>
      </c>
      <c r="S39" s="118"/>
      <c r="T39" s="118" t="s">
        <v>24</v>
      </c>
      <c r="U39" s="119"/>
      <c r="V39" s="118" t="s">
        <v>24</v>
      </c>
      <c r="W39" s="119"/>
      <c r="X39" s="118" t="s">
        <v>24</v>
      </c>
      <c r="Y39" s="15"/>
    </row>
    <row r="40" spans="1:25" ht="19.5" customHeight="1">
      <c r="A40" s="207" t="s">
        <v>198</v>
      </c>
      <c r="B40" s="207"/>
      <c r="C40" s="207"/>
      <c r="D40" s="207"/>
      <c r="E40" s="207"/>
      <c r="F40" s="208"/>
      <c r="G40" s="126"/>
      <c r="H40" s="127">
        <f>SUM(J40,L40)</f>
        <v>3</v>
      </c>
      <c r="I40" s="124"/>
      <c r="J40" s="127" t="s">
        <v>24</v>
      </c>
      <c r="K40" s="124"/>
      <c r="L40" s="127">
        <f>SUM(R40,X40)</f>
        <v>3</v>
      </c>
      <c r="M40" s="128"/>
      <c r="N40" s="127">
        <f>SUM(P40,R40)</f>
        <v>3</v>
      </c>
      <c r="O40" s="124"/>
      <c r="P40" s="127" t="s">
        <v>24</v>
      </c>
      <c r="Q40" s="124"/>
      <c r="R40" s="129">
        <v>3</v>
      </c>
      <c r="S40" s="127"/>
      <c r="T40" s="127" t="s">
        <v>24</v>
      </c>
      <c r="U40" s="124"/>
      <c r="V40" s="127" t="s">
        <v>24</v>
      </c>
      <c r="W40" s="124"/>
      <c r="X40" s="127" t="s">
        <v>24</v>
      </c>
      <c r="Y40" s="15"/>
    </row>
    <row r="41" spans="1:25" ht="19.5" customHeight="1" thickBot="1">
      <c r="A41" s="404" t="s">
        <v>1</v>
      </c>
      <c r="B41" s="404"/>
      <c r="C41" s="404"/>
      <c r="D41" s="404"/>
      <c r="E41" s="404"/>
      <c r="F41" s="405"/>
      <c r="G41" s="130"/>
      <c r="H41" s="131">
        <f>SUM(H39:H40)</f>
        <v>7</v>
      </c>
      <c r="I41" s="132"/>
      <c r="J41" s="131">
        <f>SUM(J39:J40)</f>
        <v>4</v>
      </c>
      <c r="K41" s="132"/>
      <c r="L41" s="131">
        <f>SUM(L39:L40)</f>
        <v>3</v>
      </c>
      <c r="M41" s="133"/>
      <c r="N41" s="131">
        <f>SUM(N39:N40)</f>
        <v>7</v>
      </c>
      <c r="O41" s="132"/>
      <c r="P41" s="131">
        <f>SUM(P39:P40)</f>
        <v>4</v>
      </c>
      <c r="Q41" s="132"/>
      <c r="R41" s="134">
        <f>SUM(R39:R40)</f>
        <v>3</v>
      </c>
      <c r="S41" s="131"/>
      <c r="T41" s="131" t="s">
        <v>24</v>
      </c>
      <c r="U41" s="132"/>
      <c r="V41" s="131" t="s">
        <v>24</v>
      </c>
      <c r="W41" s="132"/>
      <c r="X41" s="131" t="s">
        <v>24</v>
      </c>
      <c r="Y41" s="15"/>
    </row>
    <row r="43" spans="1:32" ht="17.25" customHeight="1" thickBot="1">
      <c r="A43" s="1" t="s">
        <v>57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5"/>
      <c r="Z43" s="15"/>
      <c r="AA43" s="15"/>
      <c r="AB43" s="15"/>
      <c r="AC43" s="15"/>
      <c r="AD43" s="15"/>
      <c r="AE43" s="15"/>
      <c r="AF43" s="15"/>
    </row>
    <row r="44" spans="1:24" s="15" customFormat="1" ht="19.5" customHeight="1">
      <c r="A44" s="205" t="s">
        <v>76</v>
      </c>
      <c r="B44" s="205"/>
      <c r="C44" s="205"/>
      <c r="D44" s="205"/>
      <c r="E44" s="205"/>
      <c r="F44" s="206"/>
      <c r="G44" s="285" t="s">
        <v>77</v>
      </c>
      <c r="H44" s="295"/>
      <c r="I44" s="296"/>
      <c r="J44" s="296"/>
      <c r="K44" s="296"/>
      <c r="L44" s="296"/>
      <c r="M44" s="367" t="s">
        <v>185</v>
      </c>
      <c r="N44" s="200"/>
      <c r="O44" s="196"/>
      <c r="P44" s="196"/>
      <c r="Q44" s="196"/>
      <c r="R44" s="177"/>
      <c r="S44" s="200" t="s">
        <v>162</v>
      </c>
      <c r="T44" s="200"/>
      <c r="U44" s="196"/>
      <c r="V44" s="196"/>
      <c r="W44" s="196"/>
      <c r="X44" s="196"/>
    </row>
    <row r="45" spans="1:24" ht="15.75" customHeight="1">
      <c r="A45" s="201"/>
      <c r="B45" s="201"/>
      <c r="C45" s="201"/>
      <c r="D45" s="201"/>
      <c r="E45" s="201"/>
      <c r="F45" s="202"/>
      <c r="G45" s="198" t="s">
        <v>187</v>
      </c>
      <c r="H45" s="191"/>
      <c r="I45" s="53" t="s">
        <v>183</v>
      </c>
      <c r="J45" s="54"/>
      <c r="K45" s="53" t="s">
        <v>184</v>
      </c>
      <c r="L45" s="54"/>
      <c r="M45" s="368" t="s">
        <v>187</v>
      </c>
      <c r="N45" s="191"/>
      <c r="O45" s="53" t="s">
        <v>183</v>
      </c>
      <c r="P45" s="54"/>
      <c r="Q45" s="53" t="s">
        <v>184</v>
      </c>
      <c r="R45" s="59"/>
      <c r="S45" s="368" t="s">
        <v>187</v>
      </c>
      <c r="T45" s="191"/>
      <c r="U45" s="53" t="s">
        <v>183</v>
      </c>
      <c r="V45" s="54"/>
      <c r="W45" s="53" t="s">
        <v>184</v>
      </c>
      <c r="X45" s="54"/>
    </row>
    <row r="46" spans="1:24" ht="19.5" customHeight="1">
      <c r="A46" s="217" t="s">
        <v>191</v>
      </c>
      <c r="B46" s="217"/>
      <c r="C46" s="217"/>
      <c r="D46" s="217"/>
      <c r="E46" s="217"/>
      <c r="F46" s="218"/>
      <c r="G46" s="384">
        <f>SUM(I46,K46)</f>
        <v>268</v>
      </c>
      <c r="H46" s="374"/>
      <c r="I46" s="383">
        <f>SUM(O46,V46)</f>
        <v>158</v>
      </c>
      <c r="J46" s="374"/>
      <c r="K46" s="383">
        <f>SUM(Q46,X46)</f>
        <v>110</v>
      </c>
      <c r="L46" s="373"/>
      <c r="M46" s="387">
        <f>SUM(O46,Q46)</f>
        <v>268</v>
      </c>
      <c r="N46" s="374"/>
      <c r="O46" s="383">
        <v>158</v>
      </c>
      <c r="P46" s="374"/>
      <c r="Q46" s="383">
        <v>110</v>
      </c>
      <c r="R46" s="386"/>
      <c r="S46" s="118"/>
      <c r="T46" s="118" t="s">
        <v>24</v>
      </c>
      <c r="U46" s="119"/>
      <c r="V46" s="118" t="s">
        <v>24</v>
      </c>
      <c r="W46" s="119"/>
      <c r="X46" s="118" t="s">
        <v>24</v>
      </c>
    </row>
    <row r="47" spans="1:24" ht="19.5" customHeight="1">
      <c r="A47" s="207" t="s">
        <v>192</v>
      </c>
      <c r="B47" s="207"/>
      <c r="C47" s="207"/>
      <c r="D47" s="207"/>
      <c r="E47" s="207"/>
      <c r="F47" s="208"/>
      <c r="G47" s="385">
        <f>SUM(I47,K47)</f>
        <v>79</v>
      </c>
      <c r="H47" s="377"/>
      <c r="I47" s="376">
        <f>SUM(O47,V47)</f>
        <v>55</v>
      </c>
      <c r="J47" s="377"/>
      <c r="K47" s="376">
        <f>SUM(Q47,X47)</f>
        <v>24</v>
      </c>
      <c r="L47" s="377"/>
      <c r="M47" s="389">
        <f>SUM(O47,Q47)</f>
        <v>79</v>
      </c>
      <c r="N47" s="377"/>
      <c r="O47" s="376">
        <v>55</v>
      </c>
      <c r="P47" s="377"/>
      <c r="Q47" s="376">
        <v>24</v>
      </c>
      <c r="R47" s="382"/>
      <c r="S47" s="127"/>
      <c r="T47" s="127" t="s">
        <v>24</v>
      </c>
      <c r="U47" s="124"/>
      <c r="V47" s="127" t="s">
        <v>24</v>
      </c>
      <c r="W47" s="124"/>
      <c r="X47" s="127" t="s">
        <v>24</v>
      </c>
    </row>
    <row r="48" spans="1:24" ht="19.5" customHeight="1" thickBot="1">
      <c r="A48" s="404" t="s">
        <v>1</v>
      </c>
      <c r="B48" s="404"/>
      <c r="C48" s="404"/>
      <c r="D48" s="404"/>
      <c r="E48" s="404"/>
      <c r="F48" s="405"/>
      <c r="G48" s="303">
        <f aca="true" t="shared" si="0" ref="G48:O48">SUM(G46:H47)</f>
        <v>347</v>
      </c>
      <c r="H48" s="304"/>
      <c r="I48" s="301">
        <f t="shared" si="0"/>
        <v>213</v>
      </c>
      <c r="J48" s="304"/>
      <c r="K48" s="301">
        <f t="shared" si="0"/>
        <v>134</v>
      </c>
      <c r="L48" s="304"/>
      <c r="M48" s="369">
        <f t="shared" si="0"/>
        <v>347</v>
      </c>
      <c r="N48" s="304"/>
      <c r="O48" s="301">
        <f t="shared" si="0"/>
        <v>213</v>
      </c>
      <c r="P48" s="304"/>
      <c r="Q48" s="301">
        <f>SUM(Q46:R47)</f>
        <v>134</v>
      </c>
      <c r="R48" s="388"/>
      <c r="S48" s="131"/>
      <c r="T48" s="131" t="s">
        <v>24</v>
      </c>
      <c r="U48" s="132"/>
      <c r="V48" s="131" t="s">
        <v>24</v>
      </c>
      <c r="W48" s="132"/>
      <c r="X48" s="131" t="s">
        <v>24</v>
      </c>
    </row>
  </sheetData>
  <mergeCells count="167">
    <mergeCell ref="G30:H30"/>
    <mergeCell ref="M30:N30"/>
    <mergeCell ref="S30:T30"/>
    <mergeCell ref="G38:H38"/>
    <mergeCell ref="M38:N38"/>
    <mergeCell ref="S38:T38"/>
    <mergeCell ref="G32:H32"/>
    <mergeCell ref="G33:H33"/>
    <mergeCell ref="I32:J32"/>
    <mergeCell ref="I33:J33"/>
    <mergeCell ref="A34:F34"/>
    <mergeCell ref="A39:F39"/>
    <mergeCell ref="A40:F40"/>
    <mergeCell ref="A41:F41"/>
    <mergeCell ref="A20:C20"/>
    <mergeCell ref="A31:F31"/>
    <mergeCell ref="A32:F32"/>
    <mergeCell ref="A33:F33"/>
    <mergeCell ref="A22:C22"/>
    <mergeCell ref="A23:C23"/>
    <mergeCell ref="A24:C24"/>
    <mergeCell ref="A25:C25"/>
    <mergeCell ref="A46:F46"/>
    <mergeCell ref="A47:F47"/>
    <mergeCell ref="A48:F48"/>
    <mergeCell ref="A5:D5"/>
    <mergeCell ref="A6:D6"/>
    <mergeCell ref="C7:D7"/>
    <mergeCell ref="C8:D8"/>
    <mergeCell ref="A13:D13"/>
    <mergeCell ref="A14:D14"/>
    <mergeCell ref="C15:D15"/>
    <mergeCell ref="AB5:AD5"/>
    <mergeCell ref="AB6:AD6"/>
    <mergeCell ref="Y5:AA5"/>
    <mergeCell ref="Y6:AA6"/>
    <mergeCell ref="P5:R5"/>
    <mergeCell ref="P6:R6"/>
    <mergeCell ref="P7:R7"/>
    <mergeCell ref="P8:R8"/>
    <mergeCell ref="M3:X3"/>
    <mergeCell ref="Y3:AG3"/>
    <mergeCell ref="M4:O4"/>
    <mergeCell ref="P4:R4"/>
    <mergeCell ref="S4:U4"/>
    <mergeCell ref="V4:X4"/>
    <mergeCell ref="Y4:AA4"/>
    <mergeCell ref="AB4:AD4"/>
    <mergeCell ref="AE4:AG4"/>
    <mergeCell ref="AB7:AD7"/>
    <mergeCell ref="AB8:AD8"/>
    <mergeCell ref="Y20:AA20"/>
    <mergeCell ref="Y21:AA21"/>
    <mergeCell ref="Y7:AA7"/>
    <mergeCell ref="Y8:AA8"/>
    <mergeCell ref="Y22:AA22"/>
    <mergeCell ref="Y23:AA23"/>
    <mergeCell ref="P22:Q22"/>
    <mergeCell ref="V22:W22"/>
    <mergeCell ref="R22:S22"/>
    <mergeCell ref="V23:W23"/>
    <mergeCell ref="M5:O5"/>
    <mergeCell ref="M6:O6"/>
    <mergeCell ref="M7:O7"/>
    <mergeCell ref="H20:I20"/>
    <mergeCell ref="E10:T10"/>
    <mergeCell ref="E11:L11"/>
    <mergeCell ref="M11:T11"/>
    <mergeCell ref="E15:F15"/>
    <mergeCell ref="E16:F16"/>
    <mergeCell ref="H15:I15"/>
    <mergeCell ref="A15:B15"/>
    <mergeCell ref="A16:B16"/>
    <mergeCell ref="E12:F12"/>
    <mergeCell ref="G12:I12"/>
    <mergeCell ref="E14:F14"/>
    <mergeCell ref="H14:I14"/>
    <mergeCell ref="H13:I13"/>
    <mergeCell ref="E13:F13"/>
    <mergeCell ref="C16:D16"/>
    <mergeCell ref="AH19:AJ19"/>
    <mergeCell ref="K34:L34"/>
    <mergeCell ref="H19:K19"/>
    <mergeCell ref="L19:W19"/>
    <mergeCell ref="L20:Q20"/>
    <mergeCell ref="R20:W20"/>
    <mergeCell ref="G34:H34"/>
    <mergeCell ref="I34:J34"/>
    <mergeCell ref="Y19:AA19"/>
    <mergeCell ref="D19:G19"/>
    <mergeCell ref="K47:L47"/>
    <mergeCell ref="M47:N47"/>
    <mergeCell ref="K4:L4"/>
    <mergeCell ref="AE19:AG19"/>
    <mergeCell ref="R12:T12"/>
    <mergeCell ref="O12:Q12"/>
    <mergeCell ref="AB19:AD19"/>
    <mergeCell ref="V25:W25"/>
    <mergeCell ref="L24:M24"/>
    <mergeCell ref="R23:S23"/>
    <mergeCell ref="Q48:R48"/>
    <mergeCell ref="G48:H48"/>
    <mergeCell ref="I48:J48"/>
    <mergeCell ref="K48:L48"/>
    <mergeCell ref="M48:N48"/>
    <mergeCell ref="O48:P48"/>
    <mergeCell ref="O47:P47"/>
    <mergeCell ref="Q47:R47"/>
    <mergeCell ref="I46:J46"/>
    <mergeCell ref="G46:H46"/>
    <mergeCell ref="G47:H47"/>
    <mergeCell ref="I47:J47"/>
    <mergeCell ref="O46:P46"/>
    <mergeCell ref="Q46:R46"/>
    <mergeCell ref="M46:N46"/>
    <mergeCell ref="K46:L46"/>
    <mergeCell ref="P24:Q24"/>
    <mergeCell ref="J12:L12"/>
    <mergeCell ref="L25:M25"/>
    <mergeCell ref="R25:S25"/>
    <mergeCell ref="P25:Q25"/>
    <mergeCell ref="P23:Q23"/>
    <mergeCell ref="M12:N12"/>
    <mergeCell ref="M13:N13"/>
    <mergeCell ref="L21:M21"/>
    <mergeCell ref="R21:S21"/>
    <mergeCell ref="A3:D4"/>
    <mergeCell ref="A10:D12"/>
    <mergeCell ref="E3:L3"/>
    <mergeCell ref="E6:F6"/>
    <mergeCell ref="E4:F4"/>
    <mergeCell ref="A7:B7"/>
    <mergeCell ref="A8:B8"/>
    <mergeCell ref="G4:H4"/>
    <mergeCell ref="I4:J4"/>
    <mergeCell ref="M8:O8"/>
    <mergeCell ref="G29:L29"/>
    <mergeCell ref="M29:R29"/>
    <mergeCell ref="H16:I16"/>
    <mergeCell ref="M14:N14"/>
    <mergeCell ref="M16:N16"/>
    <mergeCell ref="L22:M22"/>
    <mergeCell ref="H21:I21"/>
    <mergeCell ref="R24:S24"/>
    <mergeCell ref="L23:M23"/>
    <mergeCell ref="S29:X29"/>
    <mergeCell ref="A29:F30"/>
    <mergeCell ref="A37:F38"/>
    <mergeCell ref="G37:L37"/>
    <mergeCell ref="M37:R37"/>
    <mergeCell ref="S37:X37"/>
    <mergeCell ref="M34:N34"/>
    <mergeCell ref="O34:P34"/>
    <mergeCell ref="G31:H31"/>
    <mergeCell ref="M31:N31"/>
    <mergeCell ref="G44:L44"/>
    <mergeCell ref="M44:R44"/>
    <mergeCell ref="S44:X44"/>
    <mergeCell ref="A44:F45"/>
    <mergeCell ref="G45:H45"/>
    <mergeCell ref="M45:N45"/>
    <mergeCell ref="S45:T45"/>
    <mergeCell ref="M33:N33"/>
    <mergeCell ref="I31:J31"/>
    <mergeCell ref="K31:L31"/>
    <mergeCell ref="K32:L32"/>
    <mergeCell ref="K33:L33"/>
  </mergeCells>
  <printOptions/>
  <pageMargins left="0.57" right="0.3937007874015748" top="0.77" bottom="0.43" header="0.5118110236220472" footer="0.32"/>
  <pageSetup horizontalDpi="600" verticalDpi="600" orientation="portrait" paperSize="9" scale="90" r:id="rId1"/>
  <headerFooter alignWithMargins="0">
    <oddHeader>&amp;R&amp;11盲・ろう・養護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O48"/>
  <sheetViews>
    <sheetView showGridLines="0" zoomScaleSheetLayoutView="100" workbookViewId="0" topLeftCell="A1">
      <selection activeCell="A1" sqref="A1"/>
    </sheetView>
  </sheetViews>
  <sheetFormatPr defaultColWidth="8.625" defaultRowHeight="17.25" customHeight="1"/>
  <cols>
    <col min="1" max="4" width="2.75390625" style="21" customWidth="1"/>
    <col min="5" max="27" width="4.25390625" style="21" customWidth="1"/>
    <col min="28" max="54" width="2.875" style="21" customWidth="1"/>
    <col min="55" max="16384" width="8.625" style="21" customWidth="1"/>
  </cols>
  <sheetData>
    <row r="2" spans="1:35" ht="17.25" customHeight="1" thickBot="1">
      <c r="A2" s="49" t="s">
        <v>215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23" ht="17.25" customHeight="1">
      <c r="A3" s="497"/>
      <c r="B3" s="497"/>
      <c r="C3" s="497"/>
      <c r="D3" s="498"/>
      <c r="E3" s="416" t="s">
        <v>61</v>
      </c>
      <c r="F3" s="417"/>
      <c r="G3" s="417"/>
      <c r="H3" s="417"/>
      <c r="I3" s="417"/>
      <c r="J3" s="417"/>
      <c r="K3" s="416" t="s">
        <v>84</v>
      </c>
      <c r="L3" s="417"/>
      <c r="M3" s="417"/>
      <c r="N3" s="417"/>
      <c r="O3" s="417"/>
      <c r="P3" s="417"/>
      <c r="Q3" s="418" t="s">
        <v>85</v>
      </c>
      <c r="R3" s="417"/>
      <c r="S3" s="417"/>
      <c r="T3" s="417"/>
      <c r="U3" s="417"/>
      <c r="V3" s="417"/>
      <c r="W3" s="23"/>
    </row>
    <row r="4" spans="1:23" ht="15" customHeight="1">
      <c r="A4" s="414"/>
      <c r="B4" s="414"/>
      <c r="C4" s="414"/>
      <c r="D4" s="415"/>
      <c r="E4" s="469" t="s">
        <v>187</v>
      </c>
      <c r="F4" s="477" t="s">
        <v>129</v>
      </c>
      <c r="G4" s="475" t="s">
        <v>128</v>
      </c>
      <c r="H4" s="465" t="s">
        <v>131</v>
      </c>
      <c r="I4" s="467" t="s">
        <v>130</v>
      </c>
      <c r="J4" s="465" t="s">
        <v>132</v>
      </c>
      <c r="K4" s="469" t="s">
        <v>187</v>
      </c>
      <c r="L4" s="477" t="s">
        <v>129</v>
      </c>
      <c r="M4" s="475" t="s">
        <v>128</v>
      </c>
      <c r="N4" s="465" t="s">
        <v>131</v>
      </c>
      <c r="O4" s="467" t="s">
        <v>130</v>
      </c>
      <c r="P4" s="465" t="s">
        <v>132</v>
      </c>
      <c r="Q4" s="464" t="s">
        <v>187</v>
      </c>
      <c r="R4" s="477" t="s">
        <v>129</v>
      </c>
      <c r="S4" s="475" t="s">
        <v>128</v>
      </c>
      <c r="T4" s="465" t="s">
        <v>131</v>
      </c>
      <c r="U4" s="467" t="s">
        <v>130</v>
      </c>
      <c r="V4" s="465" t="s">
        <v>132</v>
      </c>
      <c r="W4" s="23"/>
    </row>
    <row r="5" spans="1:23" ht="15" customHeight="1">
      <c r="A5" s="414" t="s">
        <v>86</v>
      </c>
      <c r="B5" s="414"/>
      <c r="C5" s="414"/>
      <c r="D5" s="415"/>
      <c r="E5" s="469"/>
      <c r="F5" s="476"/>
      <c r="G5" s="476"/>
      <c r="H5" s="466"/>
      <c r="I5" s="468"/>
      <c r="J5" s="466"/>
      <c r="K5" s="469"/>
      <c r="L5" s="476"/>
      <c r="M5" s="476"/>
      <c r="N5" s="466"/>
      <c r="O5" s="468"/>
      <c r="P5" s="466"/>
      <c r="Q5" s="464"/>
      <c r="R5" s="476"/>
      <c r="S5" s="476"/>
      <c r="T5" s="466"/>
      <c r="U5" s="468"/>
      <c r="V5" s="466"/>
      <c r="W5" s="23"/>
    </row>
    <row r="6" spans="1:23" ht="15" customHeight="1">
      <c r="A6" s="414"/>
      <c r="B6" s="414"/>
      <c r="C6" s="414"/>
      <c r="D6" s="415"/>
      <c r="E6" s="469"/>
      <c r="F6" s="476"/>
      <c r="G6" s="476"/>
      <c r="H6" s="466"/>
      <c r="I6" s="468"/>
      <c r="J6" s="466"/>
      <c r="K6" s="469"/>
      <c r="L6" s="476"/>
      <c r="M6" s="476"/>
      <c r="N6" s="466"/>
      <c r="O6" s="468"/>
      <c r="P6" s="466"/>
      <c r="Q6" s="464"/>
      <c r="R6" s="476"/>
      <c r="S6" s="476"/>
      <c r="T6" s="466"/>
      <c r="U6" s="468"/>
      <c r="V6" s="466"/>
      <c r="W6" s="23"/>
    </row>
    <row r="7" spans="1:23" ht="15" customHeight="1">
      <c r="A7" s="414"/>
      <c r="B7" s="414"/>
      <c r="C7" s="414"/>
      <c r="D7" s="415"/>
      <c r="E7" s="469"/>
      <c r="F7" s="476"/>
      <c r="G7" s="476"/>
      <c r="H7" s="466"/>
      <c r="I7" s="468"/>
      <c r="J7" s="466"/>
      <c r="K7" s="469"/>
      <c r="L7" s="476"/>
      <c r="M7" s="476"/>
      <c r="N7" s="466"/>
      <c r="O7" s="468"/>
      <c r="P7" s="466"/>
      <c r="Q7" s="464"/>
      <c r="R7" s="476"/>
      <c r="S7" s="476"/>
      <c r="T7" s="466"/>
      <c r="U7" s="468"/>
      <c r="V7" s="466"/>
      <c r="W7" s="23"/>
    </row>
    <row r="8" spans="1:23" ht="19.5" customHeight="1">
      <c r="A8" s="483" t="s">
        <v>127</v>
      </c>
      <c r="B8" s="483"/>
      <c r="C8" s="483"/>
      <c r="D8" s="484"/>
      <c r="E8" s="79">
        <f>SUM(F8:J8)</f>
        <v>35</v>
      </c>
      <c r="F8" s="80">
        <f>SUM(L8,R8,F18,L18)</f>
        <v>18</v>
      </c>
      <c r="G8" s="80">
        <f>SUM(M8,S8,G18,M18)</f>
        <v>17</v>
      </c>
      <c r="H8" s="80" t="s">
        <v>79</v>
      </c>
      <c r="I8" s="80" t="s">
        <v>79</v>
      </c>
      <c r="J8" s="80" t="s">
        <v>79</v>
      </c>
      <c r="K8" s="79">
        <f>SUM(L8:P8)</f>
        <v>1</v>
      </c>
      <c r="L8" s="80" t="s">
        <v>78</v>
      </c>
      <c r="M8" s="80">
        <v>1</v>
      </c>
      <c r="N8" s="80" t="s">
        <v>79</v>
      </c>
      <c r="O8" s="80" t="s">
        <v>79</v>
      </c>
      <c r="P8" s="80" t="s">
        <v>79</v>
      </c>
      <c r="Q8" s="81">
        <f>SUM(R8:V8)</f>
        <v>6</v>
      </c>
      <c r="R8" s="80">
        <v>3</v>
      </c>
      <c r="S8" s="80">
        <v>3</v>
      </c>
      <c r="T8" s="80" t="s">
        <v>79</v>
      </c>
      <c r="U8" s="80" t="s">
        <v>79</v>
      </c>
      <c r="V8" s="80" t="s">
        <v>79</v>
      </c>
      <c r="W8" s="23"/>
    </row>
    <row r="9" spans="1:23" ht="19.5" customHeight="1">
      <c r="A9" s="485" t="s">
        <v>117</v>
      </c>
      <c r="B9" s="485"/>
      <c r="C9" s="485"/>
      <c r="D9" s="486"/>
      <c r="E9" s="82">
        <f>SUM(F9:J9)</f>
        <v>38</v>
      </c>
      <c r="F9" s="83">
        <f>SUM(L9,R9,F19,L19)</f>
        <v>9</v>
      </c>
      <c r="G9" s="83">
        <f>SUM(M9,S9,G19,M19)</f>
        <v>29</v>
      </c>
      <c r="H9" s="83" t="s">
        <v>79</v>
      </c>
      <c r="I9" s="83" t="s">
        <v>79</v>
      </c>
      <c r="J9" s="83" t="s">
        <v>79</v>
      </c>
      <c r="K9" s="82">
        <f>SUM(L9:P9)</f>
        <v>8</v>
      </c>
      <c r="L9" s="83" t="s">
        <v>78</v>
      </c>
      <c r="M9" s="83">
        <v>8</v>
      </c>
      <c r="N9" s="83" t="s">
        <v>79</v>
      </c>
      <c r="O9" s="83" t="s">
        <v>79</v>
      </c>
      <c r="P9" s="83" t="s">
        <v>79</v>
      </c>
      <c r="Q9" s="84">
        <f>SUM(R9:V9)</f>
        <v>16</v>
      </c>
      <c r="R9" s="83">
        <v>2</v>
      </c>
      <c r="S9" s="83">
        <v>14</v>
      </c>
      <c r="T9" s="83" t="s">
        <v>79</v>
      </c>
      <c r="U9" s="83" t="s">
        <v>79</v>
      </c>
      <c r="V9" s="83" t="s">
        <v>79</v>
      </c>
      <c r="W9" s="23"/>
    </row>
    <row r="10" spans="1:23" ht="19.5" customHeight="1">
      <c r="A10" s="487" t="s">
        <v>103</v>
      </c>
      <c r="B10" s="488"/>
      <c r="C10" s="491" t="s">
        <v>10</v>
      </c>
      <c r="D10" s="492"/>
      <c r="E10" s="28">
        <f>SUM(F10:J10)</f>
        <v>58</v>
      </c>
      <c r="F10" s="29" t="s">
        <v>87</v>
      </c>
      <c r="G10" s="29">
        <f>SUM(M10,S10,G20,M20)</f>
        <v>57</v>
      </c>
      <c r="H10" s="29">
        <f>SUM(N10,T10,H20,N20)</f>
        <v>1</v>
      </c>
      <c r="I10" s="29" t="s">
        <v>133</v>
      </c>
      <c r="J10" s="29" t="s">
        <v>79</v>
      </c>
      <c r="K10" s="28" t="s">
        <v>79</v>
      </c>
      <c r="L10" s="29" t="s">
        <v>78</v>
      </c>
      <c r="M10" s="29" t="s">
        <v>78</v>
      </c>
      <c r="N10" s="29" t="s">
        <v>79</v>
      </c>
      <c r="O10" s="29" t="s">
        <v>79</v>
      </c>
      <c r="P10" s="29" t="s">
        <v>79</v>
      </c>
      <c r="Q10" s="40">
        <f>SUM(R10:V10)</f>
        <v>18</v>
      </c>
      <c r="R10" s="29" t="s">
        <v>78</v>
      </c>
      <c r="S10" s="29">
        <v>18</v>
      </c>
      <c r="T10" s="29" t="s">
        <v>79</v>
      </c>
      <c r="U10" s="29" t="s">
        <v>79</v>
      </c>
      <c r="V10" s="29" t="s">
        <v>79</v>
      </c>
      <c r="W10" s="23"/>
    </row>
    <row r="11" spans="1:23" ht="19.5" customHeight="1" thickBot="1">
      <c r="A11" s="489"/>
      <c r="B11" s="490"/>
      <c r="C11" s="493" t="s">
        <v>11</v>
      </c>
      <c r="D11" s="494"/>
      <c r="E11" s="31">
        <f>SUM(F11:J11)</f>
        <v>722</v>
      </c>
      <c r="F11" s="32">
        <f>SUM(L11,R11,F21,L21)</f>
        <v>199</v>
      </c>
      <c r="G11" s="32">
        <f>SUM(M11,S11,G21,M21)</f>
        <v>457</v>
      </c>
      <c r="H11" s="32">
        <f>SUM(N11,T11,H21,N21)</f>
        <v>51</v>
      </c>
      <c r="I11" s="32">
        <f>SUM(O11,U11,I21,O21)</f>
        <v>10</v>
      </c>
      <c r="J11" s="32">
        <f>SUM(P11,V11,J21,P21)</f>
        <v>5</v>
      </c>
      <c r="K11" s="31">
        <v>1</v>
      </c>
      <c r="L11" s="32" t="s">
        <v>78</v>
      </c>
      <c r="M11" s="32">
        <v>1</v>
      </c>
      <c r="N11" s="32" t="s">
        <v>79</v>
      </c>
      <c r="O11" s="32" t="s">
        <v>79</v>
      </c>
      <c r="P11" s="32" t="s">
        <v>79</v>
      </c>
      <c r="Q11" s="41">
        <f>SUM(R11:V11)</f>
        <v>240</v>
      </c>
      <c r="R11" s="32">
        <v>24</v>
      </c>
      <c r="S11" s="32">
        <v>196</v>
      </c>
      <c r="T11" s="32">
        <v>17</v>
      </c>
      <c r="U11" s="32">
        <v>3</v>
      </c>
      <c r="V11" s="32" t="s">
        <v>79</v>
      </c>
      <c r="W11" s="23"/>
    </row>
    <row r="12" spans="1:23" ht="10.5" customHeight="1" thickBo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23"/>
      <c r="S12" s="23"/>
      <c r="T12" s="23"/>
      <c r="U12" s="23"/>
      <c r="V12" s="23"/>
      <c r="W12" s="23"/>
    </row>
    <row r="13" spans="1:23" ht="17.25" customHeight="1">
      <c r="A13" s="108"/>
      <c r="B13" s="108"/>
      <c r="C13" s="108"/>
      <c r="D13" s="108"/>
      <c r="E13" s="416" t="s">
        <v>88</v>
      </c>
      <c r="F13" s="417"/>
      <c r="G13" s="417"/>
      <c r="H13" s="417"/>
      <c r="I13" s="417"/>
      <c r="J13" s="417"/>
      <c r="K13" s="418" t="s">
        <v>89</v>
      </c>
      <c r="L13" s="417"/>
      <c r="M13" s="417"/>
      <c r="N13" s="417"/>
      <c r="O13" s="417"/>
      <c r="P13" s="417"/>
      <c r="Q13" s="23"/>
      <c r="R13" s="23"/>
      <c r="S13" s="23"/>
      <c r="T13" s="23"/>
      <c r="U13" s="23"/>
      <c r="V13" s="23"/>
      <c r="W13" s="23"/>
    </row>
    <row r="14" spans="1:17" ht="15" customHeight="1">
      <c r="A14" s="109"/>
      <c r="B14" s="109"/>
      <c r="C14" s="109"/>
      <c r="D14" s="109"/>
      <c r="E14" s="469" t="s">
        <v>187</v>
      </c>
      <c r="F14" s="477" t="s">
        <v>129</v>
      </c>
      <c r="G14" s="475" t="s">
        <v>128</v>
      </c>
      <c r="H14" s="465" t="s">
        <v>131</v>
      </c>
      <c r="I14" s="467" t="s">
        <v>130</v>
      </c>
      <c r="J14" s="465" t="s">
        <v>132</v>
      </c>
      <c r="K14" s="464" t="s">
        <v>187</v>
      </c>
      <c r="L14" s="477" t="s">
        <v>129</v>
      </c>
      <c r="M14" s="475" t="s">
        <v>128</v>
      </c>
      <c r="N14" s="465" t="s">
        <v>131</v>
      </c>
      <c r="O14" s="467" t="s">
        <v>130</v>
      </c>
      <c r="P14" s="465" t="s">
        <v>132</v>
      </c>
      <c r="Q14" s="23"/>
    </row>
    <row r="15" spans="1:17" ht="15" customHeight="1">
      <c r="A15" s="414" t="s">
        <v>0</v>
      </c>
      <c r="B15" s="414"/>
      <c r="C15" s="414"/>
      <c r="D15" s="415"/>
      <c r="E15" s="469"/>
      <c r="F15" s="476"/>
      <c r="G15" s="476"/>
      <c r="H15" s="466"/>
      <c r="I15" s="468"/>
      <c r="J15" s="466"/>
      <c r="K15" s="464"/>
      <c r="L15" s="476"/>
      <c r="M15" s="476"/>
      <c r="N15" s="466"/>
      <c r="O15" s="468"/>
      <c r="P15" s="466"/>
      <c r="Q15" s="23"/>
    </row>
    <row r="16" spans="1:17" ht="15" customHeight="1">
      <c r="A16" s="109"/>
      <c r="B16" s="109"/>
      <c r="C16" s="109"/>
      <c r="D16" s="109"/>
      <c r="E16" s="469"/>
      <c r="F16" s="476"/>
      <c r="G16" s="476"/>
      <c r="H16" s="466"/>
      <c r="I16" s="468"/>
      <c r="J16" s="466"/>
      <c r="K16" s="464"/>
      <c r="L16" s="476"/>
      <c r="M16" s="476"/>
      <c r="N16" s="466"/>
      <c r="O16" s="468"/>
      <c r="P16" s="466"/>
      <c r="Q16" s="23"/>
    </row>
    <row r="17" spans="1:17" ht="15" customHeight="1">
      <c r="A17" s="109"/>
      <c r="B17" s="109"/>
      <c r="C17" s="109"/>
      <c r="D17" s="109"/>
      <c r="E17" s="469"/>
      <c r="F17" s="476"/>
      <c r="G17" s="476"/>
      <c r="H17" s="466"/>
      <c r="I17" s="468"/>
      <c r="J17" s="466"/>
      <c r="K17" s="464"/>
      <c r="L17" s="476"/>
      <c r="M17" s="476"/>
      <c r="N17" s="466"/>
      <c r="O17" s="468"/>
      <c r="P17" s="466"/>
      <c r="Q17" s="23"/>
    </row>
    <row r="18" spans="1:17" ht="19.5" customHeight="1">
      <c r="A18" s="483" t="s">
        <v>127</v>
      </c>
      <c r="B18" s="483"/>
      <c r="C18" s="483"/>
      <c r="D18" s="484"/>
      <c r="E18" s="85">
        <f>SUM(F18:J18)</f>
        <v>3</v>
      </c>
      <c r="F18" s="86">
        <v>2</v>
      </c>
      <c r="G18" s="86">
        <v>1</v>
      </c>
      <c r="H18" s="80" t="s">
        <v>79</v>
      </c>
      <c r="I18" s="80" t="s">
        <v>79</v>
      </c>
      <c r="J18" s="80" t="s">
        <v>79</v>
      </c>
      <c r="K18" s="87">
        <f>SUM(L18:P18)</f>
        <v>25</v>
      </c>
      <c r="L18" s="86">
        <v>13</v>
      </c>
      <c r="M18" s="86">
        <v>12</v>
      </c>
      <c r="N18" s="80" t="s">
        <v>79</v>
      </c>
      <c r="O18" s="80" t="s">
        <v>79</v>
      </c>
      <c r="P18" s="80" t="s">
        <v>79</v>
      </c>
      <c r="Q18" s="23"/>
    </row>
    <row r="19" spans="1:17" ht="19.5" customHeight="1">
      <c r="A19" s="485" t="s">
        <v>117</v>
      </c>
      <c r="B19" s="485"/>
      <c r="C19" s="485"/>
      <c r="D19" s="486"/>
      <c r="E19" s="88">
        <f>SUM(F19:J19)</f>
        <v>7</v>
      </c>
      <c r="F19" s="89">
        <v>3</v>
      </c>
      <c r="G19" s="89">
        <v>4</v>
      </c>
      <c r="H19" s="83" t="s">
        <v>79</v>
      </c>
      <c r="I19" s="83" t="s">
        <v>79</v>
      </c>
      <c r="J19" s="83" t="s">
        <v>79</v>
      </c>
      <c r="K19" s="90">
        <f>SUM(L19:P19)</f>
        <v>7</v>
      </c>
      <c r="L19" s="89">
        <v>4</v>
      </c>
      <c r="M19" s="89">
        <v>3</v>
      </c>
      <c r="N19" s="83" t="s">
        <v>79</v>
      </c>
      <c r="O19" s="83" t="s">
        <v>79</v>
      </c>
      <c r="P19" s="83" t="s">
        <v>79</v>
      </c>
      <c r="Q19" s="23"/>
    </row>
    <row r="20" spans="1:17" ht="19.5" customHeight="1">
      <c r="A20" s="487" t="s">
        <v>103</v>
      </c>
      <c r="B20" s="488"/>
      <c r="C20" s="491" t="s">
        <v>10</v>
      </c>
      <c r="D20" s="492"/>
      <c r="E20" s="26">
        <f>SUM(F20:J20)</f>
        <v>17</v>
      </c>
      <c r="F20" s="29" t="s">
        <v>78</v>
      </c>
      <c r="G20" s="24">
        <v>17</v>
      </c>
      <c r="H20" s="29" t="s">
        <v>79</v>
      </c>
      <c r="I20" s="29" t="s">
        <v>79</v>
      </c>
      <c r="J20" s="29" t="s">
        <v>79</v>
      </c>
      <c r="K20" s="43">
        <f>SUM(L20:P20)</f>
        <v>23</v>
      </c>
      <c r="L20" s="29" t="s">
        <v>78</v>
      </c>
      <c r="M20" s="24">
        <v>22</v>
      </c>
      <c r="N20" s="29">
        <v>1</v>
      </c>
      <c r="O20" s="29" t="s">
        <v>79</v>
      </c>
      <c r="P20" s="29" t="s">
        <v>79</v>
      </c>
      <c r="Q20" s="23"/>
    </row>
    <row r="21" spans="1:17" ht="19.5" customHeight="1" thickBot="1">
      <c r="A21" s="489"/>
      <c r="B21" s="490"/>
      <c r="C21" s="493" t="s">
        <v>11</v>
      </c>
      <c r="D21" s="494"/>
      <c r="E21" s="30">
        <f>SUM(F21:J21)</f>
        <v>157</v>
      </c>
      <c r="F21" s="25">
        <v>43</v>
      </c>
      <c r="G21" s="25">
        <v>98</v>
      </c>
      <c r="H21" s="25">
        <v>11</v>
      </c>
      <c r="I21" s="25">
        <v>1</v>
      </c>
      <c r="J21" s="25">
        <v>4</v>
      </c>
      <c r="K21" s="44">
        <f>SUM(L21:P21)</f>
        <v>324</v>
      </c>
      <c r="L21" s="25">
        <v>132</v>
      </c>
      <c r="M21" s="25">
        <v>162</v>
      </c>
      <c r="N21" s="25">
        <v>23</v>
      </c>
      <c r="O21" s="25">
        <v>6</v>
      </c>
      <c r="P21" s="25">
        <v>1</v>
      </c>
      <c r="Q21" s="23"/>
    </row>
    <row r="22" spans="1:17" ht="19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3"/>
    </row>
    <row r="23" spans="1:37" ht="17.25" customHeight="1" thickBot="1">
      <c r="A23" s="49" t="s">
        <v>216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</row>
    <row r="24" spans="1:24" ht="17.25" customHeight="1">
      <c r="A24" s="479" t="s">
        <v>36</v>
      </c>
      <c r="B24" s="479"/>
      <c r="C24" s="479"/>
      <c r="D24" s="480"/>
      <c r="E24" s="416" t="s">
        <v>137</v>
      </c>
      <c r="F24" s="431"/>
      <c r="G24" s="417"/>
      <c r="H24" s="417"/>
      <c r="I24" s="417"/>
      <c r="J24" s="417"/>
      <c r="K24" s="417"/>
      <c r="L24" s="417"/>
      <c r="M24" s="417"/>
      <c r="N24" s="417"/>
      <c r="O24" s="456" t="s">
        <v>141</v>
      </c>
      <c r="P24" s="457"/>
      <c r="Q24" s="458"/>
      <c r="R24" s="458"/>
      <c r="S24" s="458"/>
      <c r="T24" s="458"/>
      <c r="U24" s="458"/>
      <c r="V24" s="458"/>
      <c r="W24" s="458"/>
      <c r="X24" s="459"/>
    </row>
    <row r="25" spans="1:24" ht="17.25" customHeight="1">
      <c r="A25" s="481"/>
      <c r="B25" s="481"/>
      <c r="C25" s="481"/>
      <c r="D25" s="482"/>
      <c r="E25" s="495" t="s">
        <v>187</v>
      </c>
      <c r="F25" s="496"/>
      <c r="G25" s="412" t="s">
        <v>135</v>
      </c>
      <c r="H25" s="412"/>
      <c r="I25" s="463" t="s">
        <v>136</v>
      </c>
      <c r="J25" s="463"/>
      <c r="K25" s="462" t="s">
        <v>90</v>
      </c>
      <c r="L25" s="438"/>
      <c r="M25" s="462" t="s">
        <v>139</v>
      </c>
      <c r="N25" s="426"/>
      <c r="O25" s="464" t="s">
        <v>187</v>
      </c>
      <c r="P25" s="478"/>
      <c r="Q25" s="412" t="s">
        <v>140</v>
      </c>
      <c r="R25" s="412"/>
      <c r="S25" s="463" t="s">
        <v>136</v>
      </c>
      <c r="T25" s="463"/>
      <c r="U25" s="412" t="s">
        <v>90</v>
      </c>
      <c r="V25" s="412"/>
      <c r="W25" s="412" t="s">
        <v>138</v>
      </c>
      <c r="X25" s="462"/>
    </row>
    <row r="26" spans="1:24" ht="19.5" customHeight="1">
      <c r="A26" s="483" t="s">
        <v>127</v>
      </c>
      <c r="B26" s="483"/>
      <c r="C26" s="483"/>
      <c r="D26" s="484"/>
      <c r="E26" s="454" t="s">
        <v>47</v>
      </c>
      <c r="F26" s="413"/>
      <c r="G26" s="413" t="s">
        <v>47</v>
      </c>
      <c r="H26" s="413"/>
      <c r="I26" s="413" t="s">
        <v>47</v>
      </c>
      <c r="J26" s="413"/>
      <c r="K26" s="413" t="s">
        <v>47</v>
      </c>
      <c r="L26" s="413"/>
      <c r="M26" s="413" t="s">
        <v>47</v>
      </c>
      <c r="N26" s="423"/>
      <c r="O26" s="460" t="s">
        <v>47</v>
      </c>
      <c r="P26" s="413"/>
      <c r="Q26" s="413" t="s">
        <v>47</v>
      </c>
      <c r="R26" s="413"/>
      <c r="S26" s="413" t="s">
        <v>47</v>
      </c>
      <c r="T26" s="413"/>
      <c r="U26" s="413" t="s">
        <v>47</v>
      </c>
      <c r="V26" s="413"/>
      <c r="W26" s="413" t="s">
        <v>47</v>
      </c>
      <c r="X26" s="423"/>
    </row>
    <row r="27" spans="1:24" ht="19.5" customHeight="1">
      <c r="A27" s="485" t="s">
        <v>117</v>
      </c>
      <c r="B27" s="485"/>
      <c r="C27" s="485"/>
      <c r="D27" s="486"/>
      <c r="E27" s="455" t="s">
        <v>47</v>
      </c>
      <c r="F27" s="446"/>
      <c r="G27" s="446" t="s">
        <v>47</v>
      </c>
      <c r="H27" s="446"/>
      <c r="I27" s="446" t="s">
        <v>47</v>
      </c>
      <c r="J27" s="446"/>
      <c r="K27" s="446" t="s">
        <v>47</v>
      </c>
      <c r="L27" s="446"/>
      <c r="M27" s="446" t="s">
        <v>47</v>
      </c>
      <c r="N27" s="447"/>
      <c r="O27" s="461" t="s">
        <v>47</v>
      </c>
      <c r="P27" s="446"/>
      <c r="Q27" s="446" t="s">
        <v>47</v>
      </c>
      <c r="R27" s="446"/>
      <c r="S27" s="446" t="s">
        <v>47</v>
      </c>
      <c r="T27" s="446"/>
      <c r="U27" s="446" t="s">
        <v>47</v>
      </c>
      <c r="V27" s="446"/>
      <c r="W27" s="446" t="s">
        <v>47</v>
      </c>
      <c r="X27" s="447"/>
    </row>
    <row r="28" spans="1:24" ht="19.5" customHeight="1">
      <c r="A28" s="487" t="s">
        <v>103</v>
      </c>
      <c r="B28" s="488"/>
      <c r="C28" s="491" t="s">
        <v>10</v>
      </c>
      <c r="D28" s="492"/>
      <c r="E28" s="452" t="s">
        <v>47</v>
      </c>
      <c r="F28" s="419"/>
      <c r="G28" s="419" t="s">
        <v>47</v>
      </c>
      <c r="H28" s="419"/>
      <c r="I28" s="419" t="s">
        <v>47</v>
      </c>
      <c r="J28" s="419"/>
      <c r="K28" s="419" t="s">
        <v>47</v>
      </c>
      <c r="L28" s="419"/>
      <c r="M28" s="419" t="s">
        <v>47</v>
      </c>
      <c r="N28" s="420"/>
      <c r="O28" s="448" t="s">
        <v>47</v>
      </c>
      <c r="P28" s="419"/>
      <c r="Q28" s="419" t="s">
        <v>47</v>
      </c>
      <c r="R28" s="419"/>
      <c r="S28" s="419" t="s">
        <v>47</v>
      </c>
      <c r="T28" s="419"/>
      <c r="U28" s="419" t="s">
        <v>47</v>
      </c>
      <c r="V28" s="419"/>
      <c r="W28" s="419" t="s">
        <v>47</v>
      </c>
      <c r="X28" s="420"/>
    </row>
    <row r="29" spans="1:24" ht="19.5" customHeight="1" thickBot="1">
      <c r="A29" s="489"/>
      <c r="B29" s="490"/>
      <c r="C29" s="493" t="s">
        <v>11</v>
      </c>
      <c r="D29" s="494"/>
      <c r="E29" s="453">
        <f>SUM(G29:N29)</f>
        <v>3</v>
      </c>
      <c r="F29" s="421"/>
      <c r="G29" s="421">
        <v>3</v>
      </c>
      <c r="H29" s="421"/>
      <c r="I29" s="421" t="s">
        <v>19</v>
      </c>
      <c r="J29" s="421"/>
      <c r="K29" s="421" t="s">
        <v>19</v>
      </c>
      <c r="L29" s="421"/>
      <c r="M29" s="421" t="s">
        <v>19</v>
      </c>
      <c r="N29" s="422"/>
      <c r="O29" s="424">
        <f>SUM(Q29:X29)</f>
        <v>8</v>
      </c>
      <c r="P29" s="421"/>
      <c r="Q29" s="421">
        <v>5</v>
      </c>
      <c r="R29" s="421"/>
      <c r="S29" s="421" t="s">
        <v>19</v>
      </c>
      <c r="T29" s="421"/>
      <c r="U29" s="421">
        <v>2</v>
      </c>
      <c r="V29" s="421"/>
      <c r="W29" s="421">
        <v>1</v>
      </c>
      <c r="X29" s="422"/>
    </row>
    <row r="30" spans="1:22" ht="19.5" customHeight="1">
      <c r="A30" s="35"/>
      <c r="B30" s="35"/>
      <c r="C30" s="27"/>
      <c r="D30" s="27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27"/>
      <c r="T30" s="35"/>
      <c r="U30" s="35"/>
      <c r="V30" s="35"/>
    </row>
    <row r="31" spans="1:38" ht="17.25" customHeight="1" thickBot="1">
      <c r="A31" s="49" t="s">
        <v>217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</row>
    <row r="32" spans="1:22" ht="17.25" customHeight="1">
      <c r="A32" s="108"/>
      <c r="B32" s="108"/>
      <c r="C32" s="108"/>
      <c r="D32" s="108"/>
      <c r="E32" s="75" t="s">
        <v>91</v>
      </c>
      <c r="F32" s="76"/>
      <c r="G32" s="76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4" t="s">
        <v>92</v>
      </c>
    </row>
    <row r="33" spans="1:22" ht="17.25" customHeight="1">
      <c r="A33" s="414" t="s">
        <v>93</v>
      </c>
      <c r="B33" s="414"/>
      <c r="C33" s="414"/>
      <c r="D33" s="415"/>
      <c r="E33" s="449" t="s">
        <v>187</v>
      </c>
      <c r="F33" s="450"/>
      <c r="G33" s="451"/>
      <c r="H33" s="447" t="s">
        <v>199</v>
      </c>
      <c r="I33" s="451"/>
      <c r="J33" s="447" t="s">
        <v>94</v>
      </c>
      <c r="K33" s="450"/>
      <c r="L33" s="447" t="s">
        <v>95</v>
      </c>
      <c r="M33" s="451"/>
      <c r="N33" s="429" t="s">
        <v>186</v>
      </c>
      <c r="O33" s="430"/>
      <c r="P33" s="471" t="s">
        <v>80</v>
      </c>
      <c r="Q33" s="472"/>
      <c r="R33" s="447" t="s">
        <v>134</v>
      </c>
      <c r="S33" s="450"/>
      <c r="T33" s="447" t="s">
        <v>96</v>
      </c>
      <c r="U33" s="450"/>
      <c r="V33" s="97" t="s">
        <v>97</v>
      </c>
    </row>
    <row r="34" spans="1:22" ht="17.25" customHeight="1">
      <c r="A34" s="109"/>
      <c r="B34" s="109"/>
      <c r="C34" s="109"/>
      <c r="D34" s="109"/>
      <c r="E34" s="110" t="s">
        <v>187</v>
      </c>
      <c r="F34" s="111" t="s">
        <v>188</v>
      </c>
      <c r="G34" s="111" t="s">
        <v>189</v>
      </c>
      <c r="H34" s="112" t="s">
        <v>188</v>
      </c>
      <c r="I34" s="112" t="s">
        <v>189</v>
      </c>
      <c r="J34" s="112" t="s">
        <v>188</v>
      </c>
      <c r="K34" s="112" t="s">
        <v>189</v>
      </c>
      <c r="L34" s="111" t="s">
        <v>188</v>
      </c>
      <c r="M34" s="111" t="s">
        <v>189</v>
      </c>
      <c r="N34" s="112" t="s">
        <v>188</v>
      </c>
      <c r="O34" s="112" t="s">
        <v>189</v>
      </c>
      <c r="P34" s="112" t="s">
        <v>188</v>
      </c>
      <c r="Q34" s="112" t="s">
        <v>189</v>
      </c>
      <c r="R34" s="112" t="s">
        <v>188</v>
      </c>
      <c r="S34" s="112" t="s">
        <v>189</v>
      </c>
      <c r="T34" s="112" t="s">
        <v>188</v>
      </c>
      <c r="U34" s="112" t="s">
        <v>189</v>
      </c>
      <c r="V34" s="97" t="s">
        <v>98</v>
      </c>
    </row>
    <row r="35" spans="1:22" ht="19.5" customHeight="1">
      <c r="A35" s="483" t="s">
        <v>127</v>
      </c>
      <c r="B35" s="483"/>
      <c r="C35" s="483"/>
      <c r="D35" s="484"/>
      <c r="E35" s="79">
        <f>SUM(F35:G35)</f>
        <v>46</v>
      </c>
      <c r="F35" s="80">
        <f>SUM(H35,J35,L35,N35,P35,R35,T35)</f>
        <v>18</v>
      </c>
      <c r="G35" s="80">
        <f>SUM(I35,K35,M35,O35,Q35,S35,U35)</f>
        <v>28</v>
      </c>
      <c r="H35" s="80" t="s">
        <v>79</v>
      </c>
      <c r="I35" s="80">
        <v>1</v>
      </c>
      <c r="J35" s="80" t="s">
        <v>79</v>
      </c>
      <c r="K35" s="80">
        <v>1</v>
      </c>
      <c r="L35" s="80">
        <v>17</v>
      </c>
      <c r="M35" s="80">
        <v>24</v>
      </c>
      <c r="N35" s="80" t="s">
        <v>79</v>
      </c>
      <c r="O35" s="80">
        <v>1</v>
      </c>
      <c r="P35" s="80" t="s">
        <v>79</v>
      </c>
      <c r="Q35" s="80" t="s">
        <v>81</v>
      </c>
      <c r="R35" s="80" t="s">
        <v>79</v>
      </c>
      <c r="S35" s="80" t="s">
        <v>99</v>
      </c>
      <c r="T35" s="80">
        <v>1</v>
      </c>
      <c r="U35" s="80">
        <v>1</v>
      </c>
      <c r="V35" s="81">
        <v>5</v>
      </c>
    </row>
    <row r="36" spans="1:22" ht="19.5" customHeight="1">
      <c r="A36" s="485" t="s">
        <v>117</v>
      </c>
      <c r="B36" s="485"/>
      <c r="C36" s="485"/>
      <c r="D36" s="486"/>
      <c r="E36" s="82">
        <f>SUM(F36:G36)</f>
        <v>41</v>
      </c>
      <c r="F36" s="83">
        <f>SUM(H36,J36,L36,N36,P36,R36,T36)</f>
        <v>15</v>
      </c>
      <c r="G36" s="83">
        <f>SUM(I36,K36,M36,O36,Q36,S36,U36)</f>
        <v>26</v>
      </c>
      <c r="H36" s="83" t="s">
        <v>79</v>
      </c>
      <c r="I36" s="83">
        <v>1</v>
      </c>
      <c r="J36" s="83" t="s">
        <v>79</v>
      </c>
      <c r="K36" s="83">
        <v>1</v>
      </c>
      <c r="L36" s="83">
        <v>15</v>
      </c>
      <c r="M36" s="83">
        <v>23</v>
      </c>
      <c r="N36" s="83" t="s">
        <v>79</v>
      </c>
      <c r="O36" s="83">
        <v>1</v>
      </c>
      <c r="P36" s="83" t="s">
        <v>79</v>
      </c>
      <c r="Q36" s="83" t="s">
        <v>79</v>
      </c>
      <c r="R36" s="83" t="s">
        <v>79</v>
      </c>
      <c r="S36" s="83" t="s">
        <v>79</v>
      </c>
      <c r="T36" s="83" t="s">
        <v>79</v>
      </c>
      <c r="U36" s="83" t="s">
        <v>79</v>
      </c>
      <c r="V36" s="84">
        <v>2</v>
      </c>
    </row>
    <row r="37" spans="1:22" ht="19.5" customHeight="1">
      <c r="A37" s="487" t="s">
        <v>103</v>
      </c>
      <c r="B37" s="488"/>
      <c r="C37" s="491" t="s">
        <v>10</v>
      </c>
      <c r="D37" s="492"/>
      <c r="E37" s="28">
        <f>SUM(F37:G37)</f>
        <v>33</v>
      </c>
      <c r="F37" s="29">
        <f>SUM(H37,J37,L37,N37:N37,P37,R37,T37)</f>
        <v>13</v>
      </c>
      <c r="G37" s="29">
        <f>SUM(I37,K37,M37,O37:O37,Q37,S37,U37)</f>
        <v>20</v>
      </c>
      <c r="H37" s="29" t="s">
        <v>99</v>
      </c>
      <c r="I37" s="29" t="s">
        <v>99</v>
      </c>
      <c r="J37" s="29">
        <v>1</v>
      </c>
      <c r="K37" s="29" t="s">
        <v>99</v>
      </c>
      <c r="L37" s="29">
        <v>12</v>
      </c>
      <c r="M37" s="29">
        <v>18</v>
      </c>
      <c r="N37" s="29" t="s">
        <v>79</v>
      </c>
      <c r="O37" s="29">
        <v>2</v>
      </c>
      <c r="P37" s="29" t="s">
        <v>79</v>
      </c>
      <c r="Q37" s="29" t="s">
        <v>79</v>
      </c>
      <c r="R37" s="29" t="s">
        <v>79</v>
      </c>
      <c r="S37" s="29" t="s">
        <v>79</v>
      </c>
      <c r="T37" s="29" t="s">
        <v>99</v>
      </c>
      <c r="U37" s="29" t="s">
        <v>99</v>
      </c>
      <c r="V37" s="40">
        <v>3</v>
      </c>
    </row>
    <row r="38" spans="1:22" ht="19.5" customHeight="1" thickBot="1">
      <c r="A38" s="489"/>
      <c r="B38" s="490"/>
      <c r="C38" s="493" t="s">
        <v>11</v>
      </c>
      <c r="D38" s="494"/>
      <c r="E38" s="31">
        <f>SUM(F38:G38)</f>
        <v>589</v>
      </c>
      <c r="F38" s="32">
        <f>SUM(H38,J38,L38,N38,P38,R38,T38)</f>
        <v>184</v>
      </c>
      <c r="G38" s="32">
        <f>SUM(I38,K38,M38,O38,Q38,S38,U38)</f>
        <v>405</v>
      </c>
      <c r="H38" s="32">
        <v>5</v>
      </c>
      <c r="I38" s="32">
        <v>3</v>
      </c>
      <c r="J38" s="32">
        <v>6</v>
      </c>
      <c r="K38" s="32">
        <v>5</v>
      </c>
      <c r="L38" s="32">
        <v>167</v>
      </c>
      <c r="M38" s="32">
        <v>355</v>
      </c>
      <c r="N38" s="32" t="s">
        <v>79</v>
      </c>
      <c r="O38" s="32">
        <v>10</v>
      </c>
      <c r="P38" s="32" t="s">
        <v>79</v>
      </c>
      <c r="Q38" s="32" t="s">
        <v>79</v>
      </c>
      <c r="R38" s="32" t="s">
        <v>79</v>
      </c>
      <c r="S38" s="32">
        <v>1</v>
      </c>
      <c r="T38" s="32">
        <v>6</v>
      </c>
      <c r="U38" s="32">
        <v>31</v>
      </c>
      <c r="V38" s="41">
        <v>24</v>
      </c>
    </row>
    <row r="39" spans="1:21" ht="19.5" customHeight="1">
      <c r="A39" s="35"/>
      <c r="B39" s="35"/>
      <c r="C39" s="27"/>
      <c r="D39" s="2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23"/>
    </row>
    <row r="40" spans="1:41" ht="17.25" customHeight="1" thickBot="1">
      <c r="A40" s="49" t="s">
        <v>218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28" ht="17.25" customHeight="1">
      <c r="A41" s="499" t="s">
        <v>36</v>
      </c>
      <c r="B41" s="499"/>
      <c r="C41" s="499"/>
      <c r="D41" s="500"/>
      <c r="E41" s="416" t="s">
        <v>142</v>
      </c>
      <c r="F41" s="431"/>
      <c r="G41" s="432"/>
      <c r="H41" s="444" t="s">
        <v>153</v>
      </c>
      <c r="I41" s="417"/>
      <c r="J41" s="417"/>
      <c r="K41" s="417"/>
      <c r="L41" s="417"/>
      <c r="M41" s="417"/>
      <c r="N41" s="417"/>
      <c r="O41" s="445"/>
      <c r="P41" s="470" t="s">
        <v>152</v>
      </c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23"/>
    </row>
    <row r="42" spans="1:28" ht="17.25" customHeight="1">
      <c r="A42" s="501"/>
      <c r="B42" s="501"/>
      <c r="C42" s="501"/>
      <c r="D42" s="492"/>
      <c r="E42" s="433"/>
      <c r="F42" s="434"/>
      <c r="G42" s="435"/>
      <c r="H42" s="437" t="s">
        <v>143</v>
      </c>
      <c r="I42" s="438"/>
      <c r="J42" s="440" t="s">
        <v>200</v>
      </c>
      <c r="K42" s="441"/>
      <c r="L42" s="425" t="s">
        <v>144</v>
      </c>
      <c r="M42" s="438"/>
      <c r="N42" s="425" t="s">
        <v>146</v>
      </c>
      <c r="O42" s="426"/>
      <c r="P42" s="473" t="s">
        <v>145</v>
      </c>
      <c r="Q42" s="438"/>
      <c r="R42" s="462" t="s">
        <v>147</v>
      </c>
      <c r="S42" s="438"/>
      <c r="T42" s="462" t="s">
        <v>146</v>
      </c>
      <c r="U42" s="438"/>
      <c r="V42" s="425" t="s">
        <v>148</v>
      </c>
      <c r="W42" s="438"/>
      <c r="X42" s="462" t="s">
        <v>149</v>
      </c>
      <c r="Y42" s="438"/>
      <c r="Z42" s="425" t="s">
        <v>150</v>
      </c>
      <c r="AA42" s="426"/>
      <c r="AB42" s="23"/>
    </row>
    <row r="43" spans="1:28" ht="17.25" customHeight="1">
      <c r="A43" s="501"/>
      <c r="B43" s="501"/>
      <c r="C43" s="501"/>
      <c r="D43" s="492"/>
      <c r="E43" s="433"/>
      <c r="F43" s="428"/>
      <c r="G43" s="436"/>
      <c r="H43" s="428"/>
      <c r="I43" s="439"/>
      <c r="J43" s="442"/>
      <c r="K43" s="443"/>
      <c r="L43" s="427"/>
      <c r="M43" s="439"/>
      <c r="N43" s="427"/>
      <c r="O43" s="428"/>
      <c r="P43" s="474"/>
      <c r="Q43" s="439"/>
      <c r="R43" s="427"/>
      <c r="S43" s="439"/>
      <c r="T43" s="427"/>
      <c r="U43" s="439"/>
      <c r="V43" s="427"/>
      <c r="W43" s="439"/>
      <c r="X43" s="427"/>
      <c r="Y43" s="439"/>
      <c r="Z43" s="427"/>
      <c r="AA43" s="428"/>
      <c r="AB43" s="23"/>
    </row>
    <row r="44" spans="1:28" ht="17.25" customHeight="1">
      <c r="A44" s="502"/>
      <c r="B44" s="502"/>
      <c r="C44" s="502"/>
      <c r="D44" s="503"/>
      <c r="E44" s="110" t="s">
        <v>187</v>
      </c>
      <c r="F44" s="113" t="s">
        <v>82</v>
      </c>
      <c r="G44" s="114" t="s">
        <v>83</v>
      </c>
      <c r="H44" s="115" t="s">
        <v>82</v>
      </c>
      <c r="I44" s="113" t="s">
        <v>83</v>
      </c>
      <c r="J44" s="113" t="s">
        <v>82</v>
      </c>
      <c r="K44" s="113" t="s">
        <v>83</v>
      </c>
      <c r="L44" s="111" t="s">
        <v>188</v>
      </c>
      <c r="M44" s="111" t="s">
        <v>189</v>
      </c>
      <c r="N44" s="113" t="s">
        <v>82</v>
      </c>
      <c r="O44" s="113" t="s">
        <v>83</v>
      </c>
      <c r="P44" s="116" t="s">
        <v>82</v>
      </c>
      <c r="Q44" s="113" t="s">
        <v>83</v>
      </c>
      <c r="R44" s="112" t="s">
        <v>188</v>
      </c>
      <c r="S44" s="78" t="s">
        <v>151</v>
      </c>
      <c r="T44" s="113" t="s">
        <v>82</v>
      </c>
      <c r="U44" s="113" t="s">
        <v>83</v>
      </c>
      <c r="V44" s="113" t="s">
        <v>82</v>
      </c>
      <c r="W44" s="113" t="s">
        <v>83</v>
      </c>
      <c r="X44" s="111" t="s">
        <v>201</v>
      </c>
      <c r="Y44" s="111" t="s">
        <v>202</v>
      </c>
      <c r="Z44" s="111" t="s">
        <v>201</v>
      </c>
      <c r="AA44" s="111" t="s">
        <v>202</v>
      </c>
      <c r="AB44" s="23"/>
    </row>
    <row r="45" spans="1:28" ht="19.5" customHeight="1">
      <c r="A45" s="483" t="s">
        <v>127</v>
      </c>
      <c r="B45" s="483"/>
      <c r="C45" s="483"/>
      <c r="D45" s="484"/>
      <c r="E45" s="79">
        <f>SUM(F45:G45)</f>
        <v>30</v>
      </c>
      <c r="F45" s="80">
        <f aca="true" t="shared" si="0" ref="F45:G48">SUM(H45,J45:J45,L45,N45:N45,P45:P45,R45,T45:T45,V45:V45,X45,Z45)</f>
        <v>5</v>
      </c>
      <c r="G45" s="91">
        <f t="shared" si="0"/>
        <v>25</v>
      </c>
      <c r="H45" s="92">
        <v>1</v>
      </c>
      <c r="I45" s="80">
        <v>2</v>
      </c>
      <c r="J45" s="80" t="s">
        <v>79</v>
      </c>
      <c r="K45" s="80" t="s">
        <v>79</v>
      </c>
      <c r="L45" s="80" t="s">
        <v>78</v>
      </c>
      <c r="M45" s="80">
        <v>15</v>
      </c>
      <c r="N45" s="80" t="s">
        <v>79</v>
      </c>
      <c r="O45" s="80">
        <v>1</v>
      </c>
      <c r="P45" s="81" t="s">
        <v>79</v>
      </c>
      <c r="Q45" s="80" t="s">
        <v>79</v>
      </c>
      <c r="R45" s="80">
        <v>1</v>
      </c>
      <c r="S45" s="93">
        <v>1</v>
      </c>
      <c r="T45" s="80" t="s">
        <v>79</v>
      </c>
      <c r="U45" s="80" t="s">
        <v>79</v>
      </c>
      <c r="V45" s="80" t="s">
        <v>79</v>
      </c>
      <c r="W45" s="80">
        <v>4</v>
      </c>
      <c r="X45" s="80">
        <v>1</v>
      </c>
      <c r="Y45" s="80" t="s">
        <v>100</v>
      </c>
      <c r="Z45" s="80">
        <v>2</v>
      </c>
      <c r="AA45" s="80">
        <v>2</v>
      </c>
      <c r="AB45" s="23"/>
    </row>
    <row r="46" spans="1:28" ht="19.5" customHeight="1">
      <c r="A46" s="485" t="s">
        <v>117</v>
      </c>
      <c r="B46" s="485"/>
      <c r="C46" s="485"/>
      <c r="D46" s="486"/>
      <c r="E46" s="82">
        <f>SUM(F46:G46)</f>
        <v>18</v>
      </c>
      <c r="F46" s="83">
        <f t="shared" si="0"/>
        <v>5</v>
      </c>
      <c r="G46" s="94">
        <f t="shared" si="0"/>
        <v>13</v>
      </c>
      <c r="H46" s="95">
        <v>2</v>
      </c>
      <c r="I46" s="83">
        <v>1</v>
      </c>
      <c r="J46" s="83" t="s">
        <v>79</v>
      </c>
      <c r="K46" s="83" t="s">
        <v>79</v>
      </c>
      <c r="L46" s="83" t="s">
        <v>78</v>
      </c>
      <c r="M46" s="83">
        <v>7</v>
      </c>
      <c r="N46" s="83" t="s">
        <v>79</v>
      </c>
      <c r="O46" s="83">
        <v>1</v>
      </c>
      <c r="P46" s="84" t="s">
        <v>79</v>
      </c>
      <c r="Q46" s="83" t="s">
        <v>79</v>
      </c>
      <c r="R46" s="83">
        <v>1</v>
      </c>
      <c r="S46" s="96">
        <v>2</v>
      </c>
      <c r="T46" s="83" t="s">
        <v>79</v>
      </c>
      <c r="U46" s="83" t="s">
        <v>79</v>
      </c>
      <c r="V46" s="83" t="s">
        <v>79</v>
      </c>
      <c r="W46" s="83">
        <v>2</v>
      </c>
      <c r="X46" s="83">
        <v>1</v>
      </c>
      <c r="Y46" s="83" t="s">
        <v>100</v>
      </c>
      <c r="Z46" s="83">
        <v>1</v>
      </c>
      <c r="AA46" s="83" t="s">
        <v>100</v>
      </c>
      <c r="AB46" s="23"/>
    </row>
    <row r="47" spans="1:28" ht="19.5" customHeight="1">
      <c r="A47" s="487" t="s">
        <v>103</v>
      </c>
      <c r="B47" s="488"/>
      <c r="C47" s="491" t="s">
        <v>10</v>
      </c>
      <c r="D47" s="492"/>
      <c r="E47" s="28">
        <f>SUM(F47:G47)</f>
        <v>4</v>
      </c>
      <c r="F47" s="29">
        <f t="shared" si="0"/>
        <v>1</v>
      </c>
      <c r="G47" s="39">
        <f t="shared" si="0"/>
        <v>3</v>
      </c>
      <c r="H47" s="34" t="s">
        <v>100</v>
      </c>
      <c r="I47" s="29" t="s">
        <v>100</v>
      </c>
      <c r="J47" s="29" t="s">
        <v>79</v>
      </c>
      <c r="K47" s="29" t="s">
        <v>79</v>
      </c>
      <c r="L47" s="29" t="s">
        <v>78</v>
      </c>
      <c r="M47" s="29" t="s">
        <v>78</v>
      </c>
      <c r="N47" s="29" t="s">
        <v>79</v>
      </c>
      <c r="O47" s="29" t="s">
        <v>79</v>
      </c>
      <c r="P47" s="40">
        <v>1</v>
      </c>
      <c r="Q47" s="29">
        <v>2</v>
      </c>
      <c r="R47" s="29" t="s">
        <v>79</v>
      </c>
      <c r="S47" s="38" t="s">
        <v>79</v>
      </c>
      <c r="T47" s="29" t="s">
        <v>79</v>
      </c>
      <c r="U47" s="29">
        <v>1</v>
      </c>
      <c r="V47" s="29" t="s">
        <v>79</v>
      </c>
      <c r="W47" s="29" t="s">
        <v>101</v>
      </c>
      <c r="X47" s="29" t="s">
        <v>100</v>
      </c>
      <c r="Y47" s="29" t="s">
        <v>100</v>
      </c>
      <c r="Z47" s="29" t="s">
        <v>100</v>
      </c>
      <c r="AA47" s="29" t="s">
        <v>100</v>
      </c>
      <c r="AB47" s="23"/>
    </row>
    <row r="48" spans="1:28" ht="19.5" customHeight="1" thickBot="1">
      <c r="A48" s="489"/>
      <c r="B48" s="490"/>
      <c r="C48" s="493" t="s">
        <v>11</v>
      </c>
      <c r="D48" s="494"/>
      <c r="E48" s="31">
        <f>SUM(F48:G48)</f>
        <v>205</v>
      </c>
      <c r="F48" s="32">
        <f t="shared" si="0"/>
        <v>48</v>
      </c>
      <c r="G48" s="42">
        <f t="shared" si="0"/>
        <v>157</v>
      </c>
      <c r="H48" s="33">
        <v>10</v>
      </c>
      <c r="I48" s="32">
        <v>13</v>
      </c>
      <c r="J48" s="32" t="s">
        <v>79</v>
      </c>
      <c r="K48" s="32" t="s">
        <v>79</v>
      </c>
      <c r="L48" s="32">
        <v>12</v>
      </c>
      <c r="M48" s="32">
        <v>68</v>
      </c>
      <c r="N48" s="32" t="s">
        <v>79</v>
      </c>
      <c r="O48" s="32">
        <v>5</v>
      </c>
      <c r="P48" s="41" t="s">
        <v>79</v>
      </c>
      <c r="Q48" s="32" t="s">
        <v>79</v>
      </c>
      <c r="R48" s="32">
        <v>6</v>
      </c>
      <c r="S48" s="36">
        <v>9</v>
      </c>
      <c r="T48" s="32" t="s">
        <v>79</v>
      </c>
      <c r="U48" s="32" t="s">
        <v>79</v>
      </c>
      <c r="V48" s="32" t="s">
        <v>79</v>
      </c>
      <c r="W48" s="32">
        <v>23</v>
      </c>
      <c r="X48" s="32">
        <v>7</v>
      </c>
      <c r="Y48" s="32">
        <v>5</v>
      </c>
      <c r="Z48" s="32">
        <v>13</v>
      </c>
      <c r="AA48" s="32">
        <v>34</v>
      </c>
      <c r="AB48" s="23"/>
    </row>
  </sheetData>
  <mergeCells count="142">
    <mergeCell ref="I4:I7"/>
    <mergeCell ref="A41:D44"/>
    <mergeCell ref="H33:I33"/>
    <mergeCell ref="A45:D45"/>
    <mergeCell ref="A35:D35"/>
    <mergeCell ref="A36:D36"/>
    <mergeCell ref="A37:B38"/>
    <mergeCell ref="C37:D37"/>
    <mergeCell ref="C38:D38"/>
    <mergeCell ref="A15:D15"/>
    <mergeCell ref="A46:D46"/>
    <mergeCell ref="A47:B48"/>
    <mergeCell ref="C47:D47"/>
    <mergeCell ref="C48:D48"/>
    <mergeCell ref="A26:D26"/>
    <mergeCell ref="A27:D27"/>
    <mergeCell ref="A28:B29"/>
    <mergeCell ref="C28:D28"/>
    <mergeCell ref="C29:D29"/>
    <mergeCell ref="A18:D18"/>
    <mergeCell ref="A19:D19"/>
    <mergeCell ref="A20:B21"/>
    <mergeCell ref="C20:D20"/>
    <mergeCell ref="C21:D21"/>
    <mergeCell ref="A3:D3"/>
    <mergeCell ref="A4:D4"/>
    <mergeCell ref="A5:D5"/>
    <mergeCell ref="A6:D6"/>
    <mergeCell ref="O4:O7"/>
    <mergeCell ref="I25:J25"/>
    <mergeCell ref="E14:E17"/>
    <mergeCell ref="F14:F17"/>
    <mergeCell ref="G14:G17"/>
    <mergeCell ref="E25:F25"/>
    <mergeCell ref="G25:H25"/>
    <mergeCell ref="F4:F7"/>
    <mergeCell ref="G4:G7"/>
    <mergeCell ref="H4:H7"/>
    <mergeCell ref="N4:N7"/>
    <mergeCell ref="A24:D25"/>
    <mergeCell ref="J33:K33"/>
    <mergeCell ref="L33:M33"/>
    <mergeCell ref="A7:D7"/>
    <mergeCell ref="A8:D8"/>
    <mergeCell ref="A9:D9"/>
    <mergeCell ref="A10:B11"/>
    <mergeCell ref="C10:D10"/>
    <mergeCell ref="C11:D11"/>
    <mergeCell ref="L14:L17"/>
    <mergeCell ref="M14:M17"/>
    <mergeCell ref="J4:J7"/>
    <mergeCell ref="L4:L7"/>
    <mergeCell ref="M4:M7"/>
    <mergeCell ref="R4:R7"/>
    <mergeCell ref="N14:N17"/>
    <mergeCell ref="O14:O17"/>
    <mergeCell ref="M25:N25"/>
    <mergeCell ref="E24:N24"/>
    <mergeCell ref="E4:E7"/>
    <mergeCell ref="O25:P25"/>
    <mergeCell ref="P4:P7"/>
    <mergeCell ref="J14:J17"/>
    <mergeCell ref="K14:K17"/>
    <mergeCell ref="S4:S7"/>
    <mergeCell ref="T4:T7"/>
    <mergeCell ref="U4:U7"/>
    <mergeCell ref="V4:V7"/>
    <mergeCell ref="Z42:AA43"/>
    <mergeCell ref="P41:AA41"/>
    <mergeCell ref="P33:Q33"/>
    <mergeCell ref="R33:S33"/>
    <mergeCell ref="T33:U33"/>
    <mergeCell ref="T42:U43"/>
    <mergeCell ref="V42:W43"/>
    <mergeCell ref="X42:Y43"/>
    <mergeCell ref="P42:Q43"/>
    <mergeCell ref="R42:S43"/>
    <mergeCell ref="S25:T25"/>
    <mergeCell ref="Q3:V3"/>
    <mergeCell ref="Q4:Q7"/>
    <mergeCell ref="H14:H17"/>
    <mergeCell ref="I14:I17"/>
    <mergeCell ref="P14:P17"/>
    <mergeCell ref="K25:L25"/>
    <mergeCell ref="E3:J3"/>
    <mergeCell ref="K3:P3"/>
    <mergeCell ref="K4:K7"/>
    <mergeCell ref="O24:X24"/>
    <mergeCell ref="Q27:R27"/>
    <mergeCell ref="Q26:R26"/>
    <mergeCell ref="U25:V25"/>
    <mergeCell ref="O26:P26"/>
    <mergeCell ref="S26:T26"/>
    <mergeCell ref="U26:V26"/>
    <mergeCell ref="O27:P27"/>
    <mergeCell ref="S27:T27"/>
    <mergeCell ref="W25:X25"/>
    <mergeCell ref="M27:N27"/>
    <mergeCell ref="E26:F26"/>
    <mergeCell ref="E27:F27"/>
    <mergeCell ref="G26:H26"/>
    <mergeCell ref="I26:J26"/>
    <mergeCell ref="G27:H27"/>
    <mergeCell ref="I27:J27"/>
    <mergeCell ref="K27:L27"/>
    <mergeCell ref="U29:V29"/>
    <mergeCell ref="W29:X29"/>
    <mergeCell ref="E33:G33"/>
    <mergeCell ref="E28:F28"/>
    <mergeCell ref="E29:F29"/>
    <mergeCell ref="G28:H28"/>
    <mergeCell ref="K28:L28"/>
    <mergeCell ref="I28:J28"/>
    <mergeCell ref="Q28:R28"/>
    <mergeCell ref="K29:L29"/>
    <mergeCell ref="W26:X26"/>
    <mergeCell ref="U27:V27"/>
    <mergeCell ref="W27:X27"/>
    <mergeCell ref="O28:P28"/>
    <mergeCell ref="S28:T28"/>
    <mergeCell ref="U28:V28"/>
    <mergeCell ref="W28:X28"/>
    <mergeCell ref="E41:G43"/>
    <mergeCell ref="H42:I43"/>
    <mergeCell ref="J42:K43"/>
    <mergeCell ref="L42:M43"/>
    <mergeCell ref="H41:O41"/>
    <mergeCell ref="O29:P29"/>
    <mergeCell ref="Q29:R29"/>
    <mergeCell ref="S29:T29"/>
    <mergeCell ref="N42:O43"/>
    <mergeCell ref="N33:O33"/>
    <mergeCell ref="Q25:R25"/>
    <mergeCell ref="K26:L26"/>
    <mergeCell ref="A33:D33"/>
    <mergeCell ref="E13:J13"/>
    <mergeCell ref="K13:P13"/>
    <mergeCell ref="M28:N28"/>
    <mergeCell ref="G29:H29"/>
    <mergeCell ref="I29:J29"/>
    <mergeCell ref="M29:N29"/>
    <mergeCell ref="M26:N26"/>
  </mergeCells>
  <printOptions/>
  <pageMargins left="0.32" right="0" top="0.77" bottom="0.41" header="0.5118110236220472" footer="0.31"/>
  <pageSetup horizontalDpi="600" verticalDpi="600" orientation="portrait" paperSize="9" scale="90" r:id="rId1"/>
  <headerFooter alignWithMargins="0">
    <oddHeader>&amp;L&amp;11盲・ろう・養護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一般ユーザ</cp:lastModifiedBy>
  <cp:lastPrinted>2005-11-22T11:37:44Z</cp:lastPrinted>
  <dcterms:created xsi:type="dcterms:W3CDTF">2005-08-30T07:12:16Z</dcterms:created>
  <dcterms:modified xsi:type="dcterms:W3CDTF">2005-12-11T01:24:50Z</dcterms:modified>
  <cp:category/>
  <cp:version/>
  <cp:contentType/>
  <cp:contentStatus/>
</cp:coreProperties>
</file>