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7"/>
  </bookViews>
  <sheets>
    <sheet name="2" sheetId="1" r:id="rId1"/>
    <sheet name="3,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" sheetId="15" r:id="rId15"/>
    <sheet name="13～20" sheetId="16" r:id="rId16"/>
  </sheets>
  <definedNames>
    <definedName name="_xlnm.Print_Area" localSheetId="11">'10-4'!$A$1:$P$28</definedName>
    <definedName name="_xlnm.Print_Area" localSheetId="12">'11-1'!$A$1:$S$29</definedName>
    <definedName name="_xlnm.Print_Area" localSheetId="15">'13～20'!$A$1:$AU$64</definedName>
    <definedName name="_xlnm.Print_Area" localSheetId="0">'2'!$A$1:$U$56</definedName>
    <definedName name="_xlnm.Print_Area" localSheetId="2">'5'!$A$1:$Q$30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<sst xmlns="http://schemas.openxmlformats.org/spreadsheetml/2006/main" count="2427" uniqueCount="400">
  <si>
    <t>区  分</t>
  </si>
  <si>
    <t xml:space="preserve">   計</t>
  </si>
  <si>
    <t>計</t>
  </si>
  <si>
    <t>男</t>
  </si>
  <si>
    <t>女</t>
  </si>
  <si>
    <t>-</t>
  </si>
  <si>
    <t>-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</si>
  <si>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</si>
  <si>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</si>
  <si>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</si>
  <si>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</si>
  <si>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</si>
  <si>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</si>
  <si>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</si>
  <si>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-</t>
  </si>
  <si>
    <t>越前町</t>
  </si>
  <si>
    <t>美浜町</t>
  </si>
  <si>
    <t>高浜町</t>
  </si>
  <si>
    <t>学級数</t>
  </si>
  <si>
    <t>本務者</t>
  </si>
  <si>
    <t>０学級</t>
  </si>
  <si>
    <t>６  〃</t>
  </si>
  <si>
    <t>７  〃</t>
  </si>
  <si>
    <t>８  〃</t>
  </si>
  <si>
    <t>９  〃</t>
  </si>
  <si>
    <t>１０  〃</t>
  </si>
  <si>
    <t>１１  〃</t>
  </si>
  <si>
    <t>１２  〃</t>
  </si>
  <si>
    <t>１３  〃</t>
  </si>
  <si>
    <t>１４  〃</t>
  </si>
  <si>
    <t>１９  〃</t>
  </si>
  <si>
    <t>２０  〃</t>
  </si>
  <si>
    <t>２１  〃</t>
  </si>
  <si>
    <t>２２  〃</t>
  </si>
  <si>
    <t>２３  〃</t>
  </si>
  <si>
    <t>２４  〃</t>
  </si>
  <si>
    <t>２５  〃</t>
  </si>
  <si>
    <t>２６  〃</t>
  </si>
  <si>
    <t>２７  〃</t>
  </si>
  <si>
    <t>２８  〃</t>
  </si>
  <si>
    <t>２９  〃</t>
  </si>
  <si>
    <t>区  分</t>
  </si>
  <si>
    <t xml:space="preserve">　　区       分    </t>
  </si>
  <si>
    <t>国立</t>
  </si>
  <si>
    <t xml:space="preserve"> 公    立</t>
  </si>
  <si>
    <t>私立</t>
  </si>
  <si>
    <t>本校</t>
  </si>
  <si>
    <t>計</t>
  </si>
  <si>
    <t>１  〃</t>
  </si>
  <si>
    <t>-</t>
  </si>
  <si>
    <t>２  〃</t>
  </si>
  <si>
    <t>学  校  全  数</t>
  </si>
  <si>
    <t>３  〃</t>
  </si>
  <si>
    <t>４  〃</t>
  </si>
  <si>
    <t>５  〃</t>
  </si>
  <si>
    <t>-</t>
  </si>
  <si>
    <t>１５  〃</t>
  </si>
  <si>
    <t>-</t>
  </si>
  <si>
    <t>１６  〃</t>
  </si>
  <si>
    <t>-</t>
  </si>
  <si>
    <t>１７  〃</t>
  </si>
  <si>
    <t>-</t>
  </si>
  <si>
    <t>１８  〃</t>
  </si>
  <si>
    <t>-</t>
  </si>
  <si>
    <t>-</t>
  </si>
  <si>
    <t>学校医のいる学校</t>
  </si>
  <si>
    <t>計</t>
  </si>
  <si>
    <t xml:space="preserve">  第 ５ 表  市町村別・児童数別学校数</t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</si>
  <si>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</si>
  <si>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</si>
  <si>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</si>
  <si>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</si>
  <si>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</si>
  <si>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</si>
  <si>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</si>
  <si>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</si>
  <si>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</si>
  <si>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</si>
  <si>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</si>
  <si>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</si>
  <si>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</si>
  <si>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</si>
  <si>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</si>
  <si>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</si>
  <si>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-</t>
  </si>
  <si>
    <t>永平寺町</t>
  </si>
  <si>
    <t>池田町</t>
  </si>
  <si>
    <t>-</t>
  </si>
  <si>
    <t>複式学級</t>
  </si>
  <si>
    <t xml:space="preserve"> 言語</t>
  </si>
  <si>
    <t xml:space="preserve"> 情緒</t>
  </si>
  <si>
    <t xml:space="preserve"> 障害</t>
  </si>
  <si>
    <t xml:space="preserve">  第 ６ 表  編制方式別学級数</t>
  </si>
  <si>
    <t>区    分</t>
  </si>
  <si>
    <t>単式学級</t>
  </si>
  <si>
    <t>７５条の学級</t>
  </si>
  <si>
    <t>計</t>
  </si>
  <si>
    <t>1学年</t>
  </si>
  <si>
    <t>2学年</t>
  </si>
  <si>
    <t>3学年</t>
  </si>
  <si>
    <t>4学年</t>
  </si>
  <si>
    <t>5学年</t>
  </si>
  <si>
    <t>6学年</t>
  </si>
  <si>
    <t>知的</t>
  </si>
  <si>
    <t>障害</t>
  </si>
  <si>
    <t>-</t>
  </si>
  <si>
    <t xml:space="preserve">  第 ７ 表  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</si>
  <si>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</si>
  <si>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</si>
  <si>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</si>
  <si>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</si>
  <si>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</si>
  <si>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</si>
  <si>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</si>
  <si>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 以下</t>
  </si>
  <si>
    <t xml:space="preserve">   12人</t>
  </si>
  <si>
    <t xml:space="preserve">   25人</t>
  </si>
  <si>
    <t xml:space="preserve">   35人</t>
  </si>
  <si>
    <t xml:space="preserve">   20人</t>
  </si>
  <si>
    <t xml:space="preserve">   30人</t>
  </si>
  <si>
    <t xml:space="preserve">   40人</t>
  </si>
  <si>
    <t>知的</t>
  </si>
  <si>
    <t>言語</t>
  </si>
  <si>
    <t>情緒</t>
  </si>
  <si>
    <t>1学年</t>
  </si>
  <si>
    <t>2学年</t>
  </si>
  <si>
    <t>3学年</t>
  </si>
  <si>
    <t>4学年</t>
  </si>
  <si>
    <t>5学年</t>
  </si>
  <si>
    <t>6学年</t>
  </si>
  <si>
    <t>2個学年</t>
  </si>
  <si>
    <t xml:space="preserve">  第 ８ 表  学級編制方式別児童数</t>
  </si>
  <si>
    <t>区  分</t>
  </si>
  <si>
    <t>障害</t>
  </si>
  <si>
    <t>計</t>
  </si>
  <si>
    <t>１学年</t>
  </si>
  <si>
    <t>２学年</t>
  </si>
  <si>
    <t>３学年</t>
  </si>
  <si>
    <t>４学年</t>
  </si>
  <si>
    <t>５学年</t>
  </si>
  <si>
    <t>６学年</t>
  </si>
  <si>
    <t xml:space="preserve">  第 10 表  職名別教員数（本務者）</t>
  </si>
  <si>
    <t>校    長</t>
  </si>
  <si>
    <t>教    頭</t>
  </si>
  <si>
    <t>教    諭</t>
  </si>
  <si>
    <t>-</t>
  </si>
  <si>
    <t>養 護 教 諭</t>
  </si>
  <si>
    <t>養 護 助 教 諭</t>
  </si>
  <si>
    <t>講    師</t>
  </si>
  <si>
    <t>（兼務者）</t>
  </si>
  <si>
    <t>計</t>
  </si>
  <si>
    <t>校    長</t>
  </si>
  <si>
    <t>教    頭</t>
  </si>
  <si>
    <t>教    諭</t>
  </si>
  <si>
    <t>-</t>
  </si>
  <si>
    <t>-</t>
  </si>
  <si>
    <t xml:space="preserve">     負担法によるもの（公立）</t>
  </si>
  <si>
    <t>事務職員吏員相当者</t>
  </si>
  <si>
    <t>-</t>
  </si>
  <si>
    <t>-</t>
  </si>
  <si>
    <t xml:space="preserve"> </t>
  </si>
  <si>
    <t>その他の者</t>
  </si>
  <si>
    <t>男</t>
  </si>
  <si>
    <t>女</t>
  </si>
  <si>
    <t>-</t>
  </si>
  <si>
    <t xml:space="preserve">  第 12 表  理由別長期欠席児童数　(前年度間30日以上)・帰国子女数</t>
  </si>
  <si>
    <t>帰国子女数</t>
  </si>
  <si>
    <t>理  由  別  長  期  欠  席  児　童  数</t>
  </si>
  <si>
    <t>病気</t>
  </si>
  <si>
    <t>経済的理由</t>
  </si>
  <si>
    <t>不登校</t>
  </si>
  <si>
    <t>その他</t>
  </si>
  <si>
    <t>-</t>
  </si>
  <si>
    <t>-</t>
  </si>
  <si>
    <t>国立</t>
  </si>
  <si>
    <t>公立</t>
  </si>
  <si>
    <t>私立</t>
  </si>
  <si>
    <t xml:space="preserve">  第 14 表  へき地等指定学校（学校数・児童数・教員数（本務者）等）  （公立）</t>
  </si>
  <si>
    <t>給食職員</t>
  </si>
  <si>
    <t>平成17年度</t>
  </si>
  <si>
    <t>児童数</t>
  </si>
  <si>
    <t>教員数</t>
  </si>
  <si>
    <t>職員数</t>
  </si>
  <si>
    <t xml:space="preserve">   兼務者</t>
  </si>
  <si>
    <t>-</t>
  </si>
  <si>
    <t>-</t>
  </si>
  <si>
    <t>南越前町</t>
  </si>
  <si>
    <t>(旧南条町)</t>
  </si>
  <si>
    <t>(旧今庄町)</t>
  </si>
  <si>
    <t>(旧河野村)</t>
  </si>
  <si>
    <t>越前町</t>
  </si>
  <si>
    <t>(旧朝日町)</t>
  </si>
  <si>
    <t>(旧宮崎村)</t>
  </si>
  <si>
    <t>(旧越前町)</t>
  </si>
  <si>
    <t>(旧織田町)</t>
  </si>
  <si>
    <t>美浜町</t>
  </si>
  <si>
    <t>若狭町</t>
  </si>
  <si>
    <t>(旧三方町)</t>
  </si>
  <si>
    <t>(旧上中町)</t>
  </si>
  <si>
    <t>池田町</t>
  </si>
  <si>
    <t>高浜町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</si>
  <si>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</si>
  <si>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</si>
  <si>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</si>
  <si>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</si>
  <si>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</si>
  <si>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</si>
  <si>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</t>
  </si>
  <si>
    <t>　　　　　　いる学校</t>
  </si>
  <si>
    <t>複式学級のある学校</t>
  </si>
  <si>
    <t>複式学級のみの学校</t>
  </si>
  <si>
    <t>７５条の学級のある学校</t>
  </si>
  <si>
    <t>７５条の学級のみの学校</t>
  </si>
  <si>
    <t>学校歯科医のいる学校</t>
  </si>
  <si>
    <t>学校薬剤師のいる学校</t>
  </si>
  <si>
    <t>-</t>
  </si>
  <si>
    <t>単  式  学  級</t>
  </si>
  <si>
    <t>栄 養 教 諭</t>
  </si>
  <si>
    <t>助  教  諭</t>
  </si>
  <si>
    <t>-</t>
  </si>
  <si>
    <t>学校栄養職員</t>
  </si>
  <si>
    <t>市町村費支弁の教員</t>
  </si>
  <si>
    <t>事務職員</t>
  </si>
  <si>
    <t>学校図書館事務員</t>
  </si>
  <si>
    <t>そ  の  他  の  者</t>
  </si>
  <si>
    <t>計</t>
  </si>
  <si>
    <t>学校栄養職員</t>
  </si>
  <si>
    <t>学校給食調理従事員</t>
  </si>
  <si>
    <t>用  務  員</t>
  </si>
  <si>
    <t>警備員･その他</t>
  </si>
  <si>
    <t>養護職員(看護師等)</t>
  </si>
  <si>
    <t>-</t>
  </si>
  <si>
    <t>-</t>
  </si>
  <si>
    <t>２級地</t>
  </si>
  <si>
    <t>３級地</t>
  </si>
  <si>
    <t>４級地</t>
  </si>
  <si>
    <t>学校数</t>
  </si>
  <si>
    <t>児童数</t>
  </si>
  <si>
    <t>教員数</t>
  </si>
  <si>
    <t>負担法による
事務職員</t>
  </si>
  <si>
    <t>分校</t>
  </si>
  <si>
    <t>公立</t>
  </si>
  <si>
    <t>私立</t>
  </si>
  <si>
    <t>職務上の
負傷
疾病</t>
  </si>
  <si>
    <t>結核</t>
  </si>
  <si>
    <t>その他</t>
  </si>
  <si>
    <t>育児休業</t>
  </si>
  <si>
    <t>休　　職</t>
  </si>
  <si>
    <t>校長・教頭・教諭・助教諭・講師</t>
  </si>
  <si>
    <t>教職員組合専従者
（公立）</t>
  </si>
  <si>
    <t>留学者・
海外日本人学校派遣者</t>
  </si>
  <si>
    <t>舎監</t>
  </si>
  <si>
    <t>盲・ろう・養護
学校教諭免許状
所有者</t>
  </si>
  <si>
    <t>盲・ろう・養護
学校教諭免許状
非所有者</t>
  </si>
  <si>
    <t>教務
主任</t>
  </si>
  <si>
    <t>学年
主任</t>
  </si>
  <si>
    <t>保健
主事</t>
  </si>
  <si>
    <t>司書
教諭</t>
  </si>
  <si>
    <t>産休代替教職員</t>
  </si>
  <si>
    <t>育休代替教員</t>
  </si>
  <si>
    <t>教頭・教諭・
助教諭・講師</t>
  </si>
  <si>
    <t>養護教諭・
養護助教諭
・栄養教諭</t>
  </si>
  <si>
    <t>事務職員</t>
  </si>
  <si>
    <t>学校栄養
職員</t>
  </si>
  <si>
    <t>区分</t>
  </si>
  <si>
    <t>学校図書
館事務員</t>
  </si>
  <si>
    <t>養護教諭・養護助教諭・栄養教諭</t>
  </si>
  <si>
    <t>75条学級の担当教員</t>
  </si>
  <si>
    <t>第 ４ 表  類型別学校数</t>
  </si>
  <si>
    <t xml:space="preserve">  第 ９ 表  学年別児童数</t>
  </si>
  <si>
    <t xml:space="preserve"> 第 ３ 表  学級数別学校数                    　　　　 </t>
  </si>
  <si>
    <t xml:space="preserve">  第 13 表  外国人児童数                                       </t>
  </si>
  <si>
    <t>区    分</t>
  </si>
  <si>
    <t>国立</t>
  </si>
  <si>
    <t>外国人児童数</t>
  </si>
  <si>
    <t>区     分</t>
  </si>
  <si>
    <t>特別地</t>
  </si>
  <si>
    <t>-</t>
  </si>
  <si>
    <t>準へき地</t>
  </si>
  <si>
    <t>１級地</t>
  </si>
  <si>
    <t>-</t>
  </si>
  <si>
    <t xml:space="preserve">  第 15 表  本務教員のうち理由別休職等教員数</t>
  </si>
  <si>
    <t>-</t>
  </si>
  <si>
    <t>-</t>
  </si>
  <si>
    <t>-</t>
  </si>
  <si>
    <t xml:space="preserve">  第 16 表  本務教員のうち指導主事等の数（公立）</t>
  </si>
  <si>
    <t>区 分</t>
  </si>
  <si>
    <t>指導主事</t>
  </si>
  <si>
    <t>公立</t>
  </si>
  <si>
    <t xml:space="preserve">  第 17 表  本務教員のうち教務主任等の数</t>
  </si>
  <si>
    <t>区 分</t>
  </si>
  <si>
    <t>国立</t>
  </si>
  <si>
    <t>-</t>
  </si>
  <si>
    <t>公立</t>
  </si>
  <si>
    <t>私立</t>
  </si>
  <si>
    <t>計</t>
  </si>
  <si>
    <t xml:space="preserve">  第 18 表  本務教職員のうち産休代替等教職員数</t>
  </si>
  <si>
    <t>区 分</t>
  </si>
  <si>
    <t>国立</t>
  </si>
  <si>
    <t>-</t>
  </si>
  <si>
    <t>公立</t>
  </si>
  <si>
    <t>私立</t>
  </si>
  <si>
    <t xml:space="preserve">  第 19 表  私費負担の職員数（国立、公立）                     </t>
  </si>
  <si>
    <t xml:space="preserve"> 第 20 表  学校医等の数</t>
  </si>
  <si>
    <t>区  分</t>
  </si>
  <si>
    <t>学校医</t>
  </si>
  <si>
    <t>学校歯科医</t>
  </si>
  <si>
    <t>学校薬剤師</t>
  </si>
  <si>
    <t>国　立</t>
  </si>
  <si>
    <t>公　立</t>
  </si>
  <si>
    <t>私　立</t>
  </si>
  <si>
    <t>計</t>
  </si>
  <si>
    <r>
      <t xml:space="preserve"> </t>
    </r>
    <r>
      <rPr>
        <sz val="9"/>
        <rFont val="ＭＳ 明朝"/>
        <family val="1"/>
      </rPr>
      <t>教育委員会事務局等
勤務者・その他</t>
    </r>
  </si>
  <si>
    <t>小      学       校</t>
  </si>
  <si>
    <t>学校数</t>
  </si>
  <si>
    <t>（本務者）</t>
  </si>
  <si>
    <t>平成17年度</t>
  </si>
  <si>
    <t>国　立　計</t>
  </si>
  <si>
    <t>公　立　計</t>
  </si>
  <si>
    <t>私　立　計</t>
  </si>
  <si>
    <t>（公立の内訳）</t>
  </si>
  <si>
    <r>
      <t>　第 ２</t>
    </r>
    <r>
      <rPr>
        <sz val="10.5"/>
        <rFont val="ＭＳ ゴシック"/>
        <family val="3"/>
      </rPr>
      <t xml:space="preserve"> </t>
    </r>
    <r>
      <rPr>
        <sz val="10.5"/>
        <rFont val="ＭＳ ゴシック"/>
        <family val="3"/>
      </rPr>
      <t>表　小学校総括表</t>
    </r>
  </si>
  <si>
    <t>本校</t>
  </si>
  <si>
    <t>分校</t>
  </si>
  <si>
    <t>単式</t>
  </si>
  <si>
    <t>複式</t>
  </si>
  <si>
    <t>75条</t>
  </si>
  <si>
    <t>区　   分</t>
  </si>
  <si>
    <t>(公立の内訳)</t>
  </si>
  <si>
    <t>0 人</t>
  </si>
  <si>
    <t>児 童 数 別 学 校 数</t>
  </si>
  <si>
    <t>国　立　計</t>
  </si>
  <si>
    <t>公　立　計</t>
  </si>
  <si>
    <t>私　立　計</t>
  </si>
  <si>
    <t>収 容 人 員 別 学 級 数</t>
  </si>
  <si>
    <t>福井市</t>
  </si>
  <si>
    <t>複式
学級</t>
  </si>
  <si>
    <t>助教諭</t>
  </si>
  <si>
    <t>講  師</t>
  </si>
  <si>
    <t>　第 11 表　職員数（本務者）</t>
  </si>
  <si>
    <t>計</t>
  </si>
  <si>
    <t>男</t>
  </si>
  <si>
    <t>女</t>
  </si>
  <si>
    <t>2個学年</t>
  </si>
  <si>
    <t>国立計</t>
  </si>
  <si>
    <t>公立計</t>
  </si>
  <si>
    <t>私立計</t>
  </si>
  <si>
    <t>計</t>
  </si>
  <si>
    <t>男</t>
  </si>
  <si>
    <t>女</t>
  </si>
  <si>
    <t>計</t>
  </si>
  <si>
    <t>男</t>
  </si>
  <si>
    <t>女</t>
  </si>
  <si>
    <t>-</t>
  </si>
  <si>
    <t>（注）「栄養教諭」は、本年度より調査項目に追加された。</t>
  </si>
  <si>
    <t>平成16年度間</t>
  </si>
  <si>
    <t>（つづき）</t>
  </si>
  <si>
    <t>敦賀市</t>
  </si>
  <si>
    <t>小浜市</t>
  </si>
  <si>
    <t>大野市</t>
  </si>
  <si>
    <t>勝山市</t>
  </si>
  <si>
    <t>鯖江市</t>
  </si>
  <si>
    <t>越前市</t>
  </si>
  <si>
    <t>坂井市</t>
  </si>
  <si>
    <t>永平寺町</t>
  </si>
  <si>
    <t>おおい町</t>
  </si>
  <si>
    <t>(旧福井市)</t>
  </si>
  <si>
    <t>(旧美山町)</t>
  </si>
  <si>
    <t>(旧越廼村)</t>
  </si>
  <si>
    <t>(旧清水町)</t>
  </si>
  <si>
    <t>(旧大野市)</t>
  </si>
  <si>
    <t>(旧和泉村)</t>
  </si>
  <si>
    <t>(旧芦原町)</t>
  </si>
  <si>
    <t>(旧金津町)</t>
  </si>
  <si>
    <t>(旧武生市)</t>
  </si>
  <si>
    <t>(旧今立町)</t>
  </si>
  <si>
    <t>(旧三国町)</t>
  </si>
  <si>
    <t>(旧丸岡町)</t>
  </si>
  <si>
    <t>(旧春江町)</t>
  </si>
  <si>
    <t>(旧坂井町)</t>
  </si>
  <si>
    <t>(旧松岡町)</t>
  </si>
  <si>
    <t>(旧永平寺町)</t>
  </si>
  <si>
    <t>(旧上志比村)</t>
  </si>
  <si>
    <t>(旧名田庄村)</t>
  </si>
  <si>
    <t>(旧大飯町)</t>
  </si>
  <si>
    <t>平成18年度</t>
  </si>
  <si>
    <t>-</t>
  </si>
  <si>
    <t>-</t>
  </si>
  <si>
    <t>越前市</t>
  </si>
  <si>
    <t>坂井市</t>
  </si>
  <si>
    <t>平成18年度</t>
  </si>
  <si>
    <t>平成17年度</t>
  </si>
  <si>
    <t>平成18年度</t>
  </si>
  <si>
    <t>平成17年度間</t>
  </si>
  <si>
    <t>-</t>
  </si>
  <si>
    <t>-</t>
  </si>
  <si>
    <t>-</t>
  </si>
  <si>
    <t>３０以上</t>
  </si>
  <si>
    <t xml:space="preserve">  41人</t>
  </si>
  <si>
    <t>　 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</si>
</sst>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2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u val="single"/>
      <sz val="22"/>
      <name val="ＭＳ ゴシック"/>
      <family val="3"/>
    </font>
  </fonts>
  <fills count="2">
    <fill>
      <patternFill/>
    </fill>
    <fill>
      <patternFill patternType="gray125"/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517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horizontal="center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13" xfId="16" applyFont="1" applyBorder="1" applyAlignment="1">
      <alignment vertical="center"/>
    </xf>
    <xf numFmtId="38" fontId="5" fillId="0" borderId="7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38" fontId="5" fillId="0" borderId="26" xfId="16" applyFont="1" applyBorder="1" applyAlignment="1">
      <alignment vertical="center"/>
    </xf>
    <xf numFmtId="38" fontId="5" fillId="0" borderId="27" xfId="16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8" fontId="5" fillId="0" borderId="18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5" fillId="0" borderId="28" xfId="16" applyFont="1" applyBorder="1" applyAlignment="1">
      <alignment horizontal="right" vertical="center"/>
    </xf>
    <xf numFmtId="38" fontId="5" fillId="0" borderId="31" xfId="16" applyFont="1" applyBorder="1" applyAlignment="1">
      <alignment horizontal="right" vertical="center"/>
    </xf>
    <xf numFmtId="38" fontId="5" fillId="0" borderId="37" xfId="16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38" fontId="5" fillId="0" borderId="24" xfId="16" applyFont="1" applyBorder="1" applyAlignment="1">
      <alignment horizontal="right" vertical="center"/>
    </xf>
    <xf numFmtId="38" fontId="5" fillId="0" borderId="25" xfId="16" applyFont="1" applyBorder="1" applyAlignment="1">
      <alignment horizontal="right" vertical="center"/>
    </xf>
    <xf numFmtId="38" fontId="0" fillId="0" borderId="0" xfId="16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38" fontId="0" fillId="0" borderId="0" xfId="16" applyFont="1" applyAlignment="1">
      <alignment vertical="center"/>
    </xf>
    <xf numFmtId="38" fontId="5" fillId="0" borderId="43" xfId="16" applyFont="1" applyBorder="1" applyAlignment="1">
      <alignment horizontal="right" vertical="center"/>
    </xf>
    <xf numFmtId="38" fontId="5" fillId="0" borderId="50" xfId="16" applyFont="1" applyBorder="1" applyAlignment="1">
      <alignment horizontal="right" vertical="center"/>
    </xf>
    <xf numFmtId="38" fontId="5" fillId="0" borderId="44" xfId="16" applyFont="1" applyBorder="1" applyAlignment="1">
      <alignment horizontal="right" vertical="center"/>
    </xf>
    <xf numFmtId="38" fontId="5" fillId="0" borderId="51" xfId="16" applyFont="1" applyBorder="1" applyAlignment="1">
      <alignment horizontal="right" vertical="center"/>
    </xf>
    <xf numFmtId="38" fontId="5" fillId="0" borderId="52" xfId="16" applyFont="1" applyBorder="1" applyAlignment="1">
      <alignment horizontal="right" vertical="center"/>
    </xf>
    <xf numFmtId="38" fontId="5" fillId="0" borderId="48" xfId="16" applyFont="1" applyBorder="1" applyAlignment="1">
      <alignment horizontal="right" vertical="center"/>
    </xf>
    <xf numFmtId="38" fontId="5" fillId="0" borderId="53" xfId="16" applyFont="1" applyBorder="1" applyAlignment="1">
      <alignment horizontal="right" vertical="center"/>
    </xf>
    <xf numFmtId="38" fontId="5" fillId="0" borderId="49" xfId="16" applyFont="1" applyBorder="1" applyAlignment="1">
      <alignment horizontal="right" vertical="center"/>
    </xf>
    <xf numFmtId="38" fontId="5" fillId="0" borderId="49" xfId="16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38" fontId="5" fillId="0" borderId="54" xfId="16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0" fillId="0" borderId="0" xfId="20" applyFont="1" applyBorder="1" applyAlignment="1">
      <alignment vertical="center"/>
      <protection/>
    </xf>
    <xf numFmtId="38" fontId="5" fillId="0" borderId="58" xfId="16" applyFont="1" applyBorder="1" applyAlignment="1">
      <alignment vertical="center"/>
    </xf>
    <xf numFmtId="38" fontId="5" fillId="0" borderId="59" xfId="16" applyFont="1" applyBorder="1" applyAlignment="1">
      <alignment vertical="center"/>
    </xf>
    <xf numFmtId="38" fontId="5" fillId="0" borderId="37" xfId="16" applyFont="1" applyFill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0" borderId="42" xfId="16" applyFont="1" applyBorder="1" applyAlignment="1">
      <alignment horizontal="right" vertical="center"/>
    </xf>
    <xf numFmtId="38" fontId="5" fillId="0" borderId="47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8" fontId="10" fillId="0" borderId="3" xfId="16" applyFont="1" applyBorder="1" applyAlignment="1">
      <alignment horizontal="left" vertical="center"/>
    </xf>
    <xf numFmtId="38" fontId="10" fillId="0" borderId="26" xfId="16" applyFont="1" applyBorder="1" applyAlignment="1">
      <alignment horizontal="left" vertical="center"/>
    </xf>
    <xf numFmtId="38" fontId="5" fillId="0" borderId="68" xfId="16" applyFont="1" applyBorder="1" applyAlignment="1">
      <alignment horizontal="distributed" vertical="center"/>
    </xf>
    <xf numFmtId="38" fontId="5" fillId="0" borderId="69" xfId="16" applyFont="1" applyBorder="1" applyAlignment="1">
      <alignment horizontal="distributed" vertical="center"/>
    </xf>
    <xf numFmtId="38" fontId="5" fillId="0" borderId="70" xfId="16" applyFont="1" applyBorder="1" applyAlignment="1">
      <alignment horizontal="right" vertical="center"/>
    </xf>
    <xf numFmtId="38" fontId="5" fillId="0" borderId="71" xfId="16" applyFont="1" applyBorder="1" applyAlignment="1">
      <alignment horizontal="right" vertical="center"/>
    </xf>
    <xf numFmtId="38" fontId="5" fillId="0" borderId="72" xfId="16" applyFont="1" applyBorder="1" applyAlignment="1">
      <alignment horizontal="right" vertical="center"/>
    </xf>
    <xf numFmtId="38" fontId="5" fillId="0" borderId="73" xfId="16" applyFont="1" applyBorder="1" applyAlignment="1">
      <alignment horizontal="right" vertical="center"/>
    </xf>
    <xf numFmtId="38" fontId="5" fillId="0" borderId="74" xfId="16" applyFont="1" applyBorder="1" applyAlignment="1">
      <alignment horizontal="right" vertical="center"/>
    </xf>
    <xf numFmtId="38" fontId="5" fillId="0" borderId="75" xfId="16" applyFont="1" applyBorder="1" applyAlignment="1">
      <alignment horizontal="right" vertical="center"/>
    </xf>
    <xf numFmtId="38" fontId="5" fillId="0" borderId="45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76" xfId="16" applyFont="1" applyBorder="1" applyAlignment="1">
      <alignment vertical="center"/>
    </xf>
    <xf numFmtId="38" fontId="5" fillId="0" borderId="77" xfId="16" applyFont="1" applyBorder="1" applyAlignment="1">
      <alignment vertical="center"/>
    </xf>
    <xf numFmtId="38" fontId="5" fillId="0" borderId="71" xfId="16" applyFont="1" applyBorder="1" applyAlignment="1">
      <alignment vertical="center"/>
    </xf>
    <xf numFmtId="38" fontId="5" fillId="0" borderId="78" xfId="16" applyFont="1" applyBorder="1" applyAlignment="1">
      <alignment vertical="center"/>
    </xf>
    <xf numFmtId="38" fontId="5" fillId="0" borderId="73" xfId="16" applyFont="1" applyBorder="1" applyAlignment="1">
      <alignment vertical="center"/>
    </xf>
    <xf numFmtId="38" fontId="5" fillId="0" borderId="79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80" xfId="16" applyFont="1" applyBorder="1" applyAlignment="1">
      <alignment vertical="center"/>
    </xf>
    <xf numFmtId="38" fontId="5" fillId="0" borderId="47" xfId="16" applyFont="1" applyBorder="1" applyAlignment="1">
      <alignment vertical="center"/>
    </xf>
    <xf numFmtId="38" fontId="5" fillId="0" borderId="16" xfId="16" applyFont="1" applyBorder="1" applyAlignment="1">
      <alignment horizontal="right" vertical="center"/>
    </xf>
    <xf numFmtId="38" fontId="9" fillId="0" borderId="81" xfId="16" applyFont="1" applyBorder="1" applyAlignment="1">
      <alignment horizontal="distributed" vertical="center"/>
    </xf>
    <xf numFmtId="38" fontId="9" fillId="0" borderId="23" xfId="16" applyFont="1" applyBorder="1" applyAlignment="1">
      <alignment horizontal="distributed" vertical="center"/>
    </xf>
    <xf numFmtId="38" fontId="5" fillId="0" borderId="79" xfId="16" applyFont="1" applyBorder="1" applyAlignment="1">
      <alignment horizontal="distributed" vertical="center"/>
    </xf>
    <xf numFmtId="38" fontId="5" fillId="0" borderId="58" xfId="16" applyFont="1" applyBorder="1" applyAlignment="1">
      <alignment horizontal="distributed" vertical="center"/>
    </xf>
    <xf numFmtId="38" fontId="9" fillId="0" borderId="33" xfId="16" applyFont="1" applyBorder="1" applyAlignment="1">
      <alignment horizontal="distributed" vertical="center"/>
    </xf>
    <xf numFmtId="38" fontId="5" fillId="0" borderId="82" xfId="16" applyFont="1" applyBorder="1" applyAlignment="1">
      <alignment horizontal="distributed" vertical="center"/>
    </xf>
    <xf numFmtId="38" fontId="5" fillId="0" borderId="59" xfId="16" applyFont="1" applyBorder="1" applyAlignment="1">
      <alignment horizontal="distributed" vertical="center"/>
    </xf>
    <xf numFmtId="38" fontId="9" fillId="0" borderId="17" xfId="16" applyFont="1" applyBorder="1" applyAlignment="1">
      <alignment horizontal="distributed" vertical="center"/>
    </xf>
    <xf numFmtId="38" fontId="5" fillId="0" borderId="26" xfId="16" applyFont="1" applyBorder="1" applyAlignment="1">
      <alignment horizontal="distributed" vertical="center"/>
    </xf>
    <xf numFmtId="38" fontId="5" fillId="0" borderId="29" xfId="16" applyFont="1" applyBorder="1" applyAlignment="1">
      <alignment horizontal="distributed" vertical="center"/>
    </xf>
    <xf numFmtId="38" fontId="5" fillId="0" borderId="27" xfId="16" applyFont="1" applyBorder="1" applyAlignment="1">
      <alignment horizontal="distributed" vertical="center"/>
    </xf>
    <xf numFmtId="0" fontId="5" fillId="0" borderId="58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38" fontId="5" fillId="0" borderId="83" xfId="16" applyFont="1" applyBorder="1" applyAlignment="1">
      <alignment horizontal="distributed" vertical="center"/>
    </xf>
    <xf numFmtId="0" fontId="10" fillId="0" borderId="8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38" fontId="5" fillId="0" borderId="52" xfId="16" applyFont="1" applyBorder="1" applyAlignment="1">
      <alignment horizontal="distributed" vertical="center"/>
    </xf>
    <xf numFmtId="38" fontId="5" fillId="0" borderId="84" xfId="16" applyFont="1" applyBorder="1" applyAlignment="1">
      <alignment horizontal="distributed" vertical="center"/>
    </xf>
    <xf numFmtId="38" fontId="10" fillId="0" borderId="83" xfId="16" applyFont="1" applyBorder="1" applyAlignment="1">
      <alignment horizontal="left" vertical="center"/>
    </xf>
    <xf numFmtId="0" fontId="5" fillId="0" borderId="83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84" xfId="0" applyFont="1" applyBorder="1" applyAlignment="1">
      <alignment horizontal="right" vertical="center"/>
    </xf>
    <xf numFmtId="38" fontId="5" fillId="0" borderId="85" xfId="16" applyFont="1" applyBorder="1" applyAlignment="1">
      <alignment horizontal="distributed" vertical="center"/>
    </xf>
    <xf numFmtId="3" fontId="10" fillId="0" borderId="71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7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86" xfId="0" applyFont="1" applyBorder="1" applyAlignment="1">
      <alignment horizontal="right" vertical="center"/>
    </xf>
    <xf numFmtId="0" fontId="5" fillId="0" borderId="87" xfId="0" applyFont="1" applyBorder="1" applyAlignment="1">
      <alignment horizontal="right" vertical="center"/>
    </xf>
    <xf numFmtId="38" fontId="10" fillId="0" borderId="47" xfId="16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0" xfId="0" applyFont="1" applyBorder="1" applyAlignment="1">
      <alignment horizontal="right" vertical="center"/>
    </xf>
    <xf numFmtId="0" fontId="5" fillId="0" borderId="91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92" xfId="0" applyFont="1" applyBorder="1" applyAlignment="1">
      <alignment horizontal="right" vertical="center"/>
    </xf>
    <xf numFmtId="38" fontId="5" fillId="0" borderId="93" xfId="16" applyFont="1" applyBorder="1" applyAlignment="1">
      <alignment horizontal="right" vertical="center"/>
    </xf>
    <xf numFmtId="38" fontId="5" fillId="0" borderId="90" xfId="16" applyFont="1" applyBorder="1" applyAlignment="1">
      <alignment horizontal="right" vertical="center"/>
    </xf>
    <xf numFmtId="38" fontId="5" fillId="0" borderId="60" xfId="16" applyFont="1" applyBorder="1" applyAlignment="1">
      <alignment horizontal="right" vertical="center"/>
    </xf>
    <xf numFmtId="38" fontId="5" fillId="0" borderId="94" xfId="16" applyFont="1" applyBorder="1" applyAlignment="1">
      <alignment horizontal="right" vertical="center"/>
    </xf>
    <xf numFmtId="38" fontId="5" fillId="0" borderId="35" xfId="16" applyFont="1" applyBorder="1" applyAlignment="1">
      <alignment horizontal="right" vertical="center"/>
    </xf>
    <xf numFmtId="38" fontId="5" fillId="0" borderId="34" xfId="16" applyFont="1" applyBorder="1" applyAlignment="1">
      <alignment horizontal="right" vertical="center"/>
    </xf>
    <xf numFmtId="38" fontId="5" fillId="0" borderId="36" xfId="16" applyFont="1" applyBorder="1" applyAlignment="1">
      <alignment horizontal="right" vertical="center"/>
    </xf>
    <xf numFmtId="38" fontId="5" fillId="0" borderId="40" xfId="16" applyFont="1" applyBorder="1" applyAlignment="1">
      <alignment horizontal="right" vertical="center"/>
    </xf>
    <xf numFmtId="38" fontId="5" fillId="0" borderId="40" xfId="16" applyFont="1" applyBorder="1" applyAlignment="1">
      <alignment vertical="center"/>
    </xf>
    <xf numFmtId="38" fontId="5" fillId="0" borderId="0" xfId="16" applyFont="1" applyAlignment="1">
      <alignment horizontal="distributed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7" xfId="16" applyFont="1" applyBorder="1" applyAlignment="1">
      <alignment horizontal="distributed" vertical="center"/>
    </xf>
    <xf numFmtId="38" fontId="5" fillId="0" borderId="11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38" fontId="5" fillId="0" borderId="24" xfId="16" applyFont="1" applyBorder="1" applyAlignment="1">
      <alignment horizontal="distributed" vertical="center"/>
    </xf>
    <xf numFmtId="38" fontId="10" fillId="0" borderId="2" xfId="16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20" applyFont="1" applyBorder="1" applyAlignment="1">
      <alignment horizontal="distributed" vertical="center"/>
      <protection/>
    </xf>
    <xf numFmtId="0" fontId="5" fillId="0" borderId="62" xfId="20" applyFont="1" applyBorder="1" applyAlignment="1">
      <alignment horizontal="distributed" vertical="center"/>
      <protection/>
    </xf>
    <xf numFmtId="0" fontId="5" fillId="0" borderId="48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38" fontId="10" fillId="0" borderId="80" xfId="16" applyFont="1" applyBorder="1" applyAlignment="1">
      <alignment horizontal="center" vertical="center"/>
    </xf>
    <xf numFmtId="38" fontId="10" fillId="0" borderId="16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right" vertical="center"/>
    </xf>
    <xf numFmtId="0" fontId="5" fillId="0" borderId="91" xfId="0" applyFont="1" applyBorder="1" applyAlignment="1">
      <alignment vertical="center"/>
    </xf>
    <xf numFmtId="0" fontId="5" fillId="0" borderId="95" xfId="0" applyFont="1" applyBorder="1" applyAlignment="1">
      <alignment horizontal="right" vertical="center"/>
    </xf>
    <xf numFmtId="0" fontId="5" fillId="0" borderId="96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97" xfId="0" applyFont="1" applyBorder="1" applyAlignment="1">
      <alignment horizontal="right" vertical="center"/>
    </xf>
    <xf numFmtId="0" fontId="5" fillId="0" borderId="98" xfId="0" applyFont="1" applyBorder="1" applyAlignment="1">
      <alignment horizontal="right" vertical="center"/>
    </xf>
    <xf numFmtId="38" fontId="10" fillId="0" borderId="8" xfId="16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38" fontId="10" fillId="0" borderId="1" xfId="16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60" xfId="20" applyFont="1" applyBorder="1" applyAlignment="1">
      <alignment vertical="center"/>
      <protection/>
    </xf>
    <xf numFmtId="0" fontId="5" fillId="0" borderId="87" xfId="20" applyFont="1" applyBorder="1" applyAlignment="1">
      <alignment horizontal="distributed" vertical="center"/>
      <protection/>
    </xf>
    <xf numFmtId="0" fontId="5" fillId="0" borderId="99" xfId="20" applyFont="1" applyBorder="1" applyAlignment="1">
      <alignment horizontal="distributed" vertical="center"/>
      <protection/>
    </xf>
    <xf numFmtId="0" fontId="5" fillId="0" borderId="100" xfId="20" applyFont="1" applyBorder="1" applyAlignment="1">
      <alignment vertical="center"/>
      <protection/>
    </xf>
    <xf numFmtId="38" fontId="1" fillId="0" borderId="67" xfId="16" applyFont="1" applyBorder="1" applyAlignment="1">
      <alignment horizontal="distributed" vertical="center"/>
    </xf>
    <xf numFmtId="38" fontId="1" fillId="0" borderId="101" xfId="16" applyFont="1" applyBorder="1" applyAlignment="1">
      <alignment horizontal="right" vertical="center"/>
    </xf>
    <xf numFmtId="38" fontId="1" fillId="0" borderId="102" xfId="16" applyFont="1" applyBorder="1" applyAlignment="1">
      <alignment horizontal="right" vertical="center"/>
    </xf>
    <xf numFmtId="38" fontId="1" fillId="0" borderId="103" xfId="16" applyFont="1" applyBorder="1" applyAlignment="1">
      <alignment horizontal="right" vertical="center"/>
    </xf>
    <xf numFmtId="38" fontId="1" fillId="0" borderId="63" xfId="16" applyFont="1" applyBorder="1" applyAlignment="1">
      <alignment horizontal="right" vertical="center"/>
    </xf>
    <xf numFmtId="38" fontId="1" fillId="0" borderId="104" xfId="16" applyFont="1" applyBorder="1" applyAlignment="1">
      <alignment horizontal="right" vertical="center"/>
    </xf>
    <xf numFmtId="38" fontId="1" fillId="0" borderId="99" xfId="16" applyFont="1" applyBorder="1" applyAlignment="1">
      <alignment horizontal="right" vertical="center"/>
    </xf>
    <xf numFmtId="38" fontId="1" fillId="0" borderId="62" xfId="16" applyFont="1" applyBorder="1" applyAlignment="1">
      <alignment horizontal="right" vertical="center"/>
    </xf>
    <xf numFmtId="0" fontId="1" fillId="0" borderId="104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102" xfId="0" applyFont="1" applyBorder="1" applyAlignment="1">
      <alignment horizontal="right" vertical="center"/>
    </xf>
    <xf numFmtId="38" fontId="1" fillId="0" borderId="104" xfId="16" applyFont="1" applyBorder="1" applyAlignment="1">
      <alignment horizontal="distributed" vertical="center"/>
    </xf>
    <xf numFmtId="3" fontId="1" fillId="0" borderId="101" xfId="0" applyNumberFormat="1" applyFont="1" applyBorder="1" applyAlignment="1">
      <alignment horizontal="right" vertical="center"/>
    </xf>
    <xf numFmtId="0" fontId="1" fillId="0" borderId="105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95" xfId="0" applyFont="1" applyBorder="1" applyAlignment="1">
      <alignment horizontal="right" vertical="center"/>
    </xf>
    <xf numFmtId="0" fontId="5" fillId="0" borderId="93" xfId="0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35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" fontId="1" fillId="0" borderId="102" xfId="0" applyNumberFormat="1" applyFont="1" applyBorder="1" applyAlignment="1">
      <alignment horizontal="right" vertical="center"/>
    </xf>
    <xf numFmtId="3" fontId="1" fillId="0" borderId="103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106" xfId="0" applyNumberFormat="1" applyFont="1" applyBorder="1" applyAlignment="1">
      <alignment horizontal="right" vertical="center"/>
    </xf>
    <xf numFmtId="38" fontId="1" fillId="0" borderId="101" xfId="16" applyFont="1" applyBorder="1" applyAlignment="1">
      <alignment horizontal="distributed" vertical="center"/>
    </xf>
    <xf numFmtId="3" fontId="1" fillId="0" borderId="63" xfId="0" applyNumberFormat="1" applyFont="1" applyBorder="1" applyAlignment="1">
      <alignment horizontal="right" vertical="center"/>
    </xf>
    <xf numFmtId="0" fontId="1" fillId="0" borderId="101" xfId="0" applyFont="1" applyBorder="1" applyAlignment="1">
      <alignment horizontal="right" vertical="center"/>
    </xf>
    <xf numFmtId="0" fontId="1" fillId="0" borderId="103" xfId="0" applyFont="1" applyBorder="1" applyAlignment="1">
      <alignment horizontal="right" vertical="center"/>
    </xf>
    <xf numFmtId="0" fontId="1" fillId="0" borderId="98" xfId="0" applyFont="1" applyBorder="1" applyAlignment="1">
      <alignment horizontal="right" vertical="center"/>
    </xf>
    <xf numFmtId="0" fontId="1" fillId="0" borderId="106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/>
    </xf>
    <xf numFmtId="38" fontId="5" fillId="0" borderId="6" xfId="16" applyFont="1" applyBorder="1" applyAlignment="1">
      <alignment horizontal="center" vertical="center"/>
    </xf>
    <xf numFmtId="38" fontId="5" fillId="0" borderId="74" xfId="16" applyFont="1" applyBorder="1" applyAlignment="1">
      <alignment horizontal="center" vertical="center"/>
    </xf>
    <xf numFmtId="38" fontId="5" fillId="0" borderId="78" xfId="16" applyFont="1" applyBorder="1" applyAlignment="1">
      <alignment horizontal="right" vertical="center"/>
    </xf>
    <xf numFmtId="38" fontId="5" fillId="0" borderId="79" xfId="16" applyFont="1" applyBorder="1" applyAlignment="1">
      <alignment horizontal="right" vertical="center"/>
    </xf>
    <xf numFmtId="38" fontId="5" fillId="0" borderId="22" xfId="16" applyFont="1" applyBorder="1" applyAlignment="1">
      <alignment vertical="center"/>
    </xf>
    <xf numFmtId="38" fontId="5" fillId="0" borderId="107" xfId="16" applyFont="1" applyBorder="1" applyAlignment="1">
      <alignment horizontal="right" vertical="center"/>
    </xf>
    <xf numFmtId="38" fontId="5" fillId="0" borderId="22" xfId="16" applyFont="1" applyBorder="1" applyAlignment="1">
      <alignment horizontal="right" vertical="center"/>
    </xf>
    <xf numFmtId="38" fontId="5" fillId="0" borderId="45" xfId="16" applyFont="1" applyBorder="1" applyAlignment="1">
      <alignment vertical="center"/>
    </xf>
    <xf numFmtId="38" fontId="5" fillId="0" borderId="82" xfId="16" applyFont="1" applyBorder="1" applyAlignment="1">
      <alignment horizontal="right" vertical="center"/>
    </xf>
    <xf numFmtId="38" fontId="5" fillId="0" borderId="25" xfId="16" applyFont="1" applyBorder="1" applyAlignment="1">
      <alignment vertical="center"/>
    </xf>
    <xf numFmtId="38" fontId="5" fillId="0" borderId="77" xfId="16" applyFont="1" applyBorder="1" applyAlignment="1">
      <alignment horizontal="right" vertical="center"/>
    </xf>
    <xf numFmtId="0" fontId="5" fillId="0" borderId="107" xfId="0" applyFont="1" applyBorder="1" applyAlignment="1">
      <alignment horizontal="right" vertical="center"/>
    </xf>
    <xf numFmtId="38" fontId="5" fillId="0" borderId="76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1" fillId="0" borderId="62" xfId="16" applyFont="1" applyBorder="1" applyAlignment="1">
      <alignment horizontal="distributed" vertical="center"/>
    </xf>
    <xf numFmtId="38" fontId="1" fillId="0" borderId="67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26" xfId="16" applyFont="1" applyBorder="1" applyAlignment="1">
      <alignment horizontal="distributed" vertical="center"/>
    </xf>
    <xf numFmtId="38" fontId="10" fillId="0" borderId="108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38" fontId="10" fillId="0" borderId="73" xfId="16" applyFont="1" applyBorder="1" applyAlignment="1">
      <alignment horizontal="center" vertical="center"/>
    </xf>
    <xf numFmtId="38" fontId="10" fillId="0" borderId="47" xfId="16" applyFont="1" applyBorder="1" applyAlignment="1">
      <alignment horizontal="center" vertical="center"/>
    </xf>
    <xf numFmtId="38" fontId="5" fillId="0" borderId="72" xfId="16" applyFont="1" applyBorder="1" applyAlignment="1">
      <alignment horizontal="center" vertical="center"/>
    </xf>
    <xf numFmtId="38" fontId="5" fillId="0" borderId="28" xfId="16" applyFont="1" applyBorder="1" applyAlignment="1">
      <alignment horizontal="center" vertical="center"/>
    </xf>
    <xf numFmtId="38" fontId="5" fillId="0" borderId="52" xfId="16" applyFont="1" applyBorder="1" applyAlignment="1">
      <alignment horizontal="center" vertical="center"/>
    </xf>
    <xf numFmtId="38" fontId="5" fillId="0" borderId="50" xfId="16" applyFont="1" applyBorder="1" applyAlignment="1">
      <alignment horizontal="center" vertical="center"/>
    </xf>
    <xf numFmtId="38" fontId="10" fillId="0" borderId="91" xfId="16" applyFont="1" applyBorder="1" applyAlignment="1">
      <alignment horizontal="center" vertical="center"/>
    </xf>
    <xf numFmtId="38" fontId="10" fillId="0" borderId="80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109" xfId="16" applyFont="1" applyBorder="1" applyAlignment="1">
      <alignment horizontal="center" vertical="center"/>
    </xf>
    <xf numFmtId="38" fontId="7" fillId="0" borderId="73" xfId="16" applyFont="1" applyBorder="1" applyAlignment="1">
      <alignment horizontal="center" vertical="center" wrapText="1"/>
    </xf>
    <xf numFmtId="38" fontId="7" fillId="0" borderId="47" xfId="16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8" fontId="5" fillId="0" borderId="68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center" vertical="center"/>
    </xf>
    <xf numFmtId="38" fontId="5" fillId="0" borderId="55" xfId="16" applyFont="1" applyBorder="1" applyAlignment="1">
      <alignment horizontal="center" vertical="center"/>
    </xf>
    <xf numFmtId="38" fontId="5" fillId="0" borderId="110" xfId="16" applyFont="1" applyBorder="1" applyAlignment="1">
      <alignment horizontal="center" vertical="center"/>
    </xf>
    <xf numFmtId="38" fontId="5" fillId="0" borderId="43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7" fillId="0" borderId="16" xfId="16" applyFont="1" applyBorder="1" applyAlignment="1">
      <alignment horizontal="center" vertical="center"/>
    </xf>
    <xf numFmtId="38" fontId="5" fillId="0" borderId="0" xfId="16" applyFont="1" applyBorder="1" applyAlignment="1">
      <alignment horizontal="distributed" vertical="center"/>
    </xf>
    <xf numFmtId="38" fontId="5" fillId="0" borderId="29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27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0" fontId="5" fillId="0" borderId="90" xfId="0" applyFont="1" applyBorder="1" applyAlignment="1">
      <alignment horizontal="right" vertical="center"/>
    </xf>
    <xf numFmtId="38" fontId="5" fillId="0" borderId="28" xfId="16" applyFont="1" applyBorder="1" applyAlignment="1">
      <alignment horizontal="distributed" vertical="center"/>
    </xf>
    <xf numFmtId="38" fontId="5" fillId="0" borderId="69" xfId="16" applyFont="1" applyBorder="1" applyAlignment="1">
      <alignment horizontal="distributed" vertical="center"/>
    </xf>
    <xf numFmtId="38" fontId="10" fillId="0" borderId="77" xfId="16" applyFont="1" applyBorder="1" applyAlignment="1">
      <alignment horizontal="center" vertical="center"/>
    </xf>
    <xf numFmtId="38" fontId="10" fillId="0" borderId="16" xfId="16" applyFont="1" applyBorder="1" applyAlignment="1">
      <alignment horizontal="center" vertical="center"/>
    </xf>
    <xf numFmtId="38" fontId="10" fillId="0" borderId="3" xfId="16" applyFont="1" applyBorder="1" applyAlignment="1">
      <alignment horizontal="left" vertical="center"/>
    </xf>
    <xf numFmtId="38" fontId="10" fillId="0" borderId="26" xfId="16" applyFont="1" applyBorder="1" applyAlignment="1">
      <alignment horizontal="left" vertical="center"/>
    </xf>
    <xf numFmtId="38" fontId="7" fillId="0" borderId="77" xfId="16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6" xfId="16" applyFont="1" applyBorder="1" applyAlignment="1">
      <alignment horizontal="center" vertical="center" wrapText="1"/>
    </xf>
    <xf numFmtId="38" fontId="5" fillId="0" borderId="112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4" xfId="0" applyFont="1" applyBorder="1" applyAlignment="1">
      <alignment horizontal="center" vertical="center"/>
    </xf>
    <xf numFmtId="38" fontId="5" fillId="0" borderId="2" xfId="16" applyFont="1" applyBorder="1" applyAlignment="1">
      <alignment horizontal="distributed" vertical="center"/>
    </xf>
    <xf numFmtId="38" fontId="5" fillId="0" borderId="7" xfId="16" applyFont="1" applyBorder="1" applyAlignment="1">
      <alignment horizontal="distributed" vertical="center"/>
    </xf>
    <xf numFmtId="0" fontId="7" fillId="0" borderId="7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0" xfId="20" applyFont="1" applyBorder="1" applyAlignment="1">
      <alignment horizontal="distributed" vertical="center"/>
      <protection/>
    </xf>
    <xf numFmtId="0" fontId="5" fillId="0" borderId="100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5" fillId="0" borderId="87" xfId="20" applyFont="1" applyBorder="1" applyAlignment="1">
      <alignment horizontal="distributed" vertical="center"/>
      <protection/>
    </xf>
    <xf numFmtId="0" fontId="5" fillId="0" borderId="62" xfId="20" applyFont="1" applyBorder="1" applyAlignment="1">
      <alignment horizontal="distributed" vertical="center"/>
      <protection/>
    </xf>
    <xf numFmtId="0" fontId="5" fillId="0" borderId="99" xfId="20" applyFont="1" applyBorder="1" applyAlignment="1">
      <alignment horizontal="distributed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0" fillId="0" borderId="18" xfId="20" applyFont="1" applyBorder="1" applyAlignment="1">
      <alignment horizontal="center" vertical="center"/>
      <protection/>
    </xf>
    <xf numFmtId="0" fontId="10" fillId="0" borderId="116" xfId="20" applyFont="1" applyBorder="1" applyAlignment="1">
      <alignment horizontal="center" vertical="center"/>
      <protection/>
    </xf>
    <xf numFmtId="0" fontId="5" fillId="0" borderId="117" xfId="20" applyFont="1" applyBorder="1" applyAlignment="1">
      <alignment horizontal="center" vertical="center"/>
      <protection/>
    </xf>
    <xf numFmtId="0" fontId="5" fillId="0" borderId="118" xfId="20" applyFont="1" applyBorder="1" applyAlignment="1">
      <alignment horizontal="center" vertical="center"/>
      <protection/>
    </xf>
    <xf numFmtId="0" fontId="5" fillId="0" borderId="119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87" xfId="20" applyFont="1" applyBorder="1" applyAlignment="1">
      <alignment horizontal="right" vertical="center"/>
      <protection/>
    </xf>
    <xf numFmtId="0" fontId="5" fillId="0" borderId="18" xfId="20" applyFont="1" applyBorder="1" applyAlignment="1">
      <alignment horizontal="center" vertical="center" textRotation="255"/>
      <protection/>
    </xf>
    <xf numFmtId="0" fontId="5" fillId="0" borderId="12" xfId="20" applyFont="1" applyBorder="1" applyAlignment="1">
      <alignment horizontal="center" vertical="center" textRotation="255"/>
      <protection/>
    </xf>
    <xf numFmtId="0" fontId="5" fillId="0" borderId="116" xfId="20" applyFont="1" applyBorder="1" applyAlignment="1">
      <alignment horizontal="center" vertical="center" textRotation="255"/>
      <protection/>
    </xf>
    <xf numFmtId="0" fontId="5" fillId="0" borderId="120" xfId="20" applyFont="1" applyBorder="1" applyAlignment="1">
      <alignment horizontal="center" vertical="center" textRotation="255"/>
      <protection/>
    </xf>
    <xf numFmtId="0" fontId="5" fillId="0" borderId="58" xfId="20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right" vertical="center"/>
      <protection/>
    </xf>
    <xf numFmtId="0" fontId="5" fillId="0" borderId="43" xfId="20" applyFont="1" applyBorder="1" applyAlignment="1">
      <alignment horizontal="right" vertical="center"/>
      <protection/>
    </xf>
    <xf numFmtId="0" fontId="5" fillId="0" borderId="121" xfId="20" applyFont="1" applyBorder="1" applyAlignment="1">
      <alignment horizontal="center" vertical="center"/>
      <protection/>
    </xf>
    <xf numFmtId="0" fontId="5" fillId="0" borderId="60" xfId="20" applyFont="1" applyBorder="1" applyAlignment="1">
      <alignment horizontal="center" vertical="center"/>
      <protection/>
    </xf>
    <xf numFmtId="0" fontId="5" fillId="0" borderId="43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03" xfId="20" applyFont="1" applyBorder="1" applyAlignment="1">
      <alignment horizontal="center" vertical="center"/>
      <protection/>
    </xf>
    <xf numFmtId="0" fontId="5" fillId="0" borderId="62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122" xfId="20" applyFont="1" applyBorder="1" applyAlignment="1">
      <alignment horizontal="center" vertical="center"/>
      <protection/>
    </xf>
    <xf numFmtId="0" fontId="5" fillId="0" borderId="61" xfId="20" applyFont="1" applyBorder="1" applyAlignment="1">
      <alignment horizontal="center" vertical="center"/>
      <protection/>
    </xf>
    <xf numFmtId="0" fontId="5" fillId="0" borderId="97" xfId="20" applyFont="1" applyBorder="1" applyAlignment="1">
      <alignment horizontal="center" vertical="center"/>
      <protection/>
    </xf>
    <xf numFmtId="0" fontId="5" fillId="0" borderId="58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48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right" vertical="center"/>
      <protection/>
    </xf>
    <xf numFmtId="0" fontId="5" fillId="0" borderId="116" xfId="20" applyFont="1" applyBorder="1" applyAlignment="1">
      <alignment horizontal="center" vertical="center"/>
      <protection/>
    </xf>
    <xf numFmtId="0" fontId="5" fillId="0" borderId="123" xfId="20" applyFont="1" applyBorder="1" applyAlignment="1">
      <alignment horizontal="center" vertical="center"/>
      <protection/>
    </xf>
    <xf numFmtId="0" fontId="5" fillId="0" borderId="120" xfId="20" applyFont="1" applyBorder="1" applyAlignment="1">
      <alignment horizontal="center" vertical="center"/>
      <protection/>
    </xf>
    <xf numFmtId="0" fontId="5" fillId="0" borderId="100" xfId="20" applyFont="1" applyBorder="1" applyAlignment="1">
      <alignment horizontal="center" vertical="center"/>
      <protection/>
    </xf>
    <xf numFmtId="0" fontId="5" fillId="0" borderId="87" xfId="20" applyFont="1" applyBorder="1" applyAlignment="1">
      <alignment horizontal="center" vertical="center"/>
      <protection/>
    </xf>
    <xf numFmtId="0" fontId="5" fillId="0" borderId="124" xfId="20" applyFont="1" applyBorder="1" applyAlignment="1">
      <alignment horizontal="distributed" vertical="center"/>
      <protection/>
    </xf>
    <xf numFmtId="0" fontId="5" fillId="0" borderId="125" xfId="20" applyFont="1" applyBorder="1" applyAlignment="1">
      <alignment horizontal="distributed" vertical="center"/>
      <protection/>
    </xf>
    <xf numFmtId="0" fontId="5" fillId="0" borderId="124" xfId="20" applyFont="1" applyBorder="1" applyAlignment="1">
      <alignment horizontal="right" vertical="center"/>
      <protection/>
    </xf>
    <xf numFmtId="0" fontId="0" fillId="0" borderId="124" xfId="0" applyFont="1" applyBorder="1" applyAlignment="1">
      <alignment/>
    </xf>
    <xf numFmtId="0" fontId="5" fillId="0" borderId="126" xfId="20" applyFont="1" applyBorder="1" applyAlignment="1">
      <alignment horizontal="right" vertical="center"/>
      <protection/>
    </xf>
    <xf numFmtId="0" fontId="5" fillId="0" borderId="99" xfId="20" applyFont="1" applyBorder="1" applyAlignment="1">
      <alignment horizontal="center" vertical="center"/>
      <protection/>
    </xf>
    <xf numFmtId="0" fontId="5" fillId="0" borderId="124" xfId="20" applyFont="1" applyBorder="1" applyAlignment="1">
      <alignment horizontal="center" vertical="center"/>
      <protection/>
    </xf>
    <xf numFmtId="0" fontId="5" fillId="0" borderId="125" xfId="20" applyFont="1" applyBorder="1" applyAlignment="1">
      <alignment horizontal="center" vertical="center"/>
      <protection/>
    </xf>
    <xf numFmtId="0" fontId="10" fillId="0" borderId="127" xfId="20" applyFont="1" applyBorder="1" applyAlignment="1">
      <alignment horizontal="center" vertical="center" wrapText="1"/>
      <protection/>
    </xf>
    <xf numFmtId="0" fontId="10" fillId="0" borderId="127" xfId="20" applyFont="1" applyBorder="1" applyAlignment="1">
      <alignment horizontal="center" vertical="center"/>
      <protection/>
    </xf>
    <xf numFmtId="0" fontId="10" fillId="0" borderId="128" xfId="20" applyFont="1" applyBorder="1" applyAlignment="1">
      <alignment horizontal="center" vertical="center"/>
      <protection/>
    </xf>
    <xf numFmtId="0" fontId="5" fillId="0" borderId="103" xfId="20" applyFont="1" applyBorder="1" applyAlignment="1">
      <alignment horizontal="right" vertical="center"/>
      <protection/>
    </xf>
    <xf numFmtId="0" fontId="5" fillId="0" borderId="62" xfId="20" applyFont="1" applyBorder="1" applyAlignment="1">
      <alignment horizontal="right" vertical="center"/>
      <protection/>
    </xf>
    <xf numFmtId="0" fontId="5" fillId="0" borderId="121" xfId="20" applyFont="1" applyBorder="1" applyAlignment="1">
      <alignment horizontal="center" vertical="center" wrapText="1"/>
      <protection/>
    </xf>
    <xf numFmtId="0" fontId="5" fillId="0" borderId="104" xfId="20" applyFont="1" applyBorder="1" applyAlignment="1">
      <alignment horizontal="center" vertical="center"/>
      <protection/>
    </xf>
    <xf numFmtId="0" fontId="5" fillId="0" borderId="128" xfId="20" applyFont="1" applyBorder="1" applyAlignment="1">
      <alignment horizontal="right" vertical="center"/>
      <protection/>
    </xf>
    <xf numFmtId="0" fontId="5" fillId="0" borderId="125" xfId="20" applyFont="1" applyBorder="1" applyAlignment="1">
      <alignment horizontal="right" vertical="center"/>
      <protection/>
    </xf>
    <xf numFmtId="0" fontId="5" fillId="0" borderId="129" xfId="20" applyFont="1" applyBorder="1" applyAlignment="1">
      <alignment horizontal="right" vertical="center"/>
      <protection/>
    </xf>
    <xf numFmtId="0" fontId="5" fillId="0" borderId="99" xfId="20" applyFont="1" applyBorder="1" applyAlignment="1">
      <alignment horizontal="right" vertical="center"/>
      <protection/>
    </xf>
    <xf numFmtId="0" fontId="5" fillId="0" borderId="102" xfId="20" applyFont="1" applyBorder="1" applyAlignment="1">
      <alignment horizontal="right" vertical="center"/>
      <protection/>
    </xf>
    <xf numFmtId="0" fontId="5" fillId="0" borderId="128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right" vertical="center"/>
      <protection/>
    </xf>
    <xf numFmtId="0" fontId="5" fillId="0" borderId="105" xfId="20" applyFont="1" applyBorder="1" applyAlignment="1">
      <alignment horizontal="right" vertical="center"/>
      <protection/>
    </xf>
    <xf numFmtId="0" fontId="5" fillId="0" borderId="127" xfId="20" applyFont="1" applyBorder="1" applyAlignment="1">
      <alignment horizontal="right" vertical="center"/>
      <protection/>
    </xf>
    <xf numFmtId="0" fontId="7" fillId="0" borderId="125" xfId="20" applyFont="1" applyBorder="1" applyAlignment="1">
      <alignment horizontal="center" vertical="center" wrapText="1"/>
      <protection/>
    </xf>
    <xf numFmtId="0" fontId="7" fillId="0" borderId="127" xfId="20" applyFont="1" applyBorder="1" applyAlignment="1">
      <alignment horizontal="center" vertical="center"/>
      <protection/>
    </xf>
    <xf numFmtId="0" fontId="7" fillId="0" borderId="128" xfId="20" applyFont="1" applyBorder="1" applyAlignment="1">
      <alignment horizontal="center" vertical="center"/>
      <protection/>
    </xf>
    <xf numFmtId="0" fontId="7" fillId="0" borderId="125" xfId="20" applyFont="1" applyBorder="1" applyAlignment="1">
      <alignment horizontal="center" vertical="center"/>
      <protection/>
    </xf>
    <xf numFmtId="0" fontId="5" fillId="0" borderId="125" xfId="20" applyFont="1" applyBorder="1" applyAlignment="1">
      <alignment horizontal="center" vertical="center" wrapText="1"/>
      <protection/>
    </xf>
    <xf numFmtId="0" fontId="5" fillId="0" borderId="127" xfId="20" applyFont="1" applyBorder="1" applyAlignment="1">
      <alignment horizontal="center" vertical="center"/>
      <protection/>
    </xf>
    <xf numFmtId="0" fontId="5" fillId="0" borderId="127" xfId="20" applyFont="1" applyBorder="1" applyAlignment="1">
      <alignment horizontal="center" vertical="center" wrapText="1"/>
      <protection/>
    </xf>
    <xf numFmtId="0" fontId="5" fillId="0" borderId="63" xfId="20" applyFont="1" applyBorder="1" applyAlignment="1">
      <alignment horizontal="right" vertical="center"/>
      <protection/>
    </xf>
    <xf numFmtId="0" fontId="5" fillId="0" borderId="48" xfId="20" applyFont="1" applyBorder="1" applyAlignment="1">
      <alignment horizontal="right" vertical="center"/>
      <protection/>
    </xf>
    <xf numFmtId="0" fontId="10" fillId="0" borderId="121" xfId="20" applyFont="1" applyBorder="1" applyAlignment="1">
      <alignment horizontal="center" vertical="center" wrapText="1"/>
      <protection/>
    </xf>
    <xf numFmtId="0" fontId="10" fillId="0" borderId="60" xfId="20" applyFont="1" applyBorder="1" applyAlignment="1">
      <alignment horizontal="center" vertical="center"/>
      <protection/>
    </xf>
    <xf numFmtId="0" fontId="10" fillId="0" borderId="103" xfId="20" applyFont="1" applyBorder="1" applyAlignment="1">
      <alignment horizontal="center" vertical="center"/>
      <protection/>
    </xf>
    <xf numFmtId="0" fontId="10" fillId="0" borderId="62" xfId="20" applyFont="1" applyBorder="1" applyAlignment="1">
      <alignment horizontal="center" vertical="center"/>
      <protection/>
    </xf>
    <xf numFmtId="0" fontId="10" fillId="0" borderId="100" xfId="20" applyFont="1" applyBorder="1" applyAlignment="1">
      <alignment horizontal="center" vertical="center"/>
      <protection/>
    </xf>
    <xf numFmtId="0" fontId="10" fillId="0" borderId="99" xfId="20" applyFont="1" applyBorder="1" applyAlignment="1">
      <alignment horizontal="center" vertical="center"/>
      <protection/>
    </xf>
    <xf numFmtId="0" fontId="5" fillId="0" borderId="130" xfId="20" applyFont="1" applyBorder="1" applyAlignment="1">
      <alignment horizontal="right" vertical="center"/>
      <protection/>
    </xf>
    <xf numFmtId="0" fontId="5" fillId="0" borderId="60" xfId="20" applyFont="1" applyBorder="1" applyAlignment="1">
      <alignment horizontal="center" vertical="center" wrapText="1"/>
      <protection/>
    </xf>
    <xf numFmtId="0" fontId="5" fillId="0" borderId="131" xfId="20" applyFont="1" applyBorder="1" applyAlignment="1">
      <alignment horizontal="center" vertical="center"/>
      <protection/>
    </xf>
    <xf numFmtId="0" fontId="5" fillId="0" borderId="132" xfId="20" applyFont="1" applyBorder="1" applyAlignment="1">
      <alignment horizontal="right" vertical="center"/>
      <protection/>
    </xf>
    <xf numFmtId="38" fontId="5" fillId="0" borderId="124" xfId="16" applyFont="1" applyBorder="1" applyAlignment="1">
      <alignment horizontal="right" vertical="center"/>
    </xf>
    <xf numFmtId="0" fontId="5" fillId="0" borderId="60" xfId="20" applyFont="1" applyBorder="1" applyAlignment="1">
      <alignment horizontal="right" vertical="center"/>
      <protection/>
    </xf>
    <xf numFmtId="0" fontId="5" fillId="0" borderId="100" xfId="20" applyFont="1" applyBorder="1" applyAlignment="1">
      <alignment horizontal="right" vertical="center"/>
      <protection/>
    </xf>
    <xf numFmtId="0" fontId="5" fillId="0" borderId="121" xfId="20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29　13～20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SheetLayoutView="100" workbookViewId="0" topLeftCell="A1">
      <selection activeCell="W9" sqref="W9"/>
    </sheetView>
  </sheetViews>
  <sheetFormatPr defaultColWidth="7.625" defaultRowHeight="20.25" customHeight="1"/>
  <cols>
    <col min="1" max="1" width="3.125" style="23" customWidth="1"/>
    <col min="2" max="2" width="11.25390625" style="23" customWidth="1"/>
    <col min="3" max="3" width="4.625" style="1" customWidth="1"/>
    <col min="4" max="4" width="4.875" style="1" customWidth="1"/>
    <col min="5" max="5" width="3.875" style="1" customWidth="1"/>
    <col min="6" max="6" width="7.375" style="1" customWidth="1"/>
    <col min="7" max="7" width="7.125" style="1" customWidth="1"/>
    <col min="8" max="9" width="4.625" style="1" customWidth="1"/>
    <col min="10" max="10" width="8.00390625" style="1" customWidth="1"/>
    <col min="11" max="12" width="7.625" style="1" customWidth="1"/>
    <col min="13" max="13" width="6.375" style="1" customWidth="1"/>
    <col min="14" max="15" width="6.625" style="1" customWidth="1"/>
    <col min="16" max="18" width="4.125" style="1" customWidth="1"/>
    <col min="19" max="21" width="4.75390625" style="1" customWidth="1"/>
    <col min="22" max="22" width="1.00390625" style="1" hidden="1" customWidth="1"/>
    <col min="23" max="16384" width="7.625" style="1" customWidth="1"/>
  </cols>
  <sheetData>
    <row r="1" spans="1:21" s="23" customFormat="1" ht="24.75" customHeight="1">
      <c r="A1" s="353" t="s">
        <v>313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s="2" customFormat="1" ht="15" customHeight="1" thickBot="1">
      <c r="A2" s="129" t="s">
        <v>321</v>
      </c>
      <c r="B2" s="6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s="2" customFormat="1" ht="15.75" customHeight="1">
      <c r="A3" s="5"/>
      <c r="B3" s="68"/>
      <c r="C3" s="355" t="s">
        <v>314</v>
      </c>
      <c r="D3" s="356"/>
      <c r="E3" s="357"/>
      <c r="F3" s="346" t="s">
        <v>18</v>
      </c>
      <c r="G3" s="356"/>
      <c r="H3" s="356"/>
      <c r="I3" s="357"/>
      <c r="J3" s="349" t="s">
        <v>180</v>
      </c>
      <c r="K3" s="356"/>
      <c r="L3" s="356"/>
      <c r="M3" s="350" t="s">
        <v>181</v>
      </c>
      <c r="N3" s="356"/>
      <c r="O3" s="356"/>
      <c r="P3" s="356"/>
      <c r="Q3" s="356"/>
      <c r="R3" s="357"/>
      <c r="S3" s="346" t="s">
        <v>182</v>
      </c>
      <c r="T3" s="349"/>
      <c r="U3" s="349"/>
      <c r="V3" s="6"/>
    </row>
    <row r="4" spans="1:22" s="2" customFormat="1" ht="15.75" customHeight="1">
      <c r="A4" s="361" t="s">
        <v>327</v>
      </c>
      <c r="B4" s="362"/>
      <c r="C4" s="339" t="s">
        <v>2</v>
      </c>
      <c r="D4" s="373" t="s">
        <v>322</v>
      </c>
      <c r="E4" s="351" t="s">
        <v>323</v>
      </c>
      <c r="F4" s="347" t="s">
        <v>134</v>
      </c>
      <c r="G4" s="373" t="s">
        <v>324</v>
      </c>
      <c r="H4" s="373" t="s">
        <v>325</v>
      </c>
      <c r="I4" s="351" t="s">
        <v>326</v>
      </c>
      <c r="J4" s="347" t="s">
        <v>2</v>
      </c>
      <c r="K4" s="369" t="s">
        <v>3</v>
      </c>
      <c r="L4" s="341" t="s">
        <v>4</v>
      </c>
      <c r="M4" s="343" t="s">
        <v>19</v>
      </c>
      <c r="N4" s="344"/>
      <c r="O4" s="345"/>
      <c r="P4" s="8" t="s">
        <v>183</v>
      </c>
      <c r="Q4" s="10"/>
      <c r="R4" s="125"/>
      <c r="S4" s="358" t="s">
        <v>315</v>
      </c>
      <c r="T4" s="359"/>
      <c r="U4" s="359"/>
      <c r="V4" s="6"/>
    </row>
    <row r="5" spans="1:22" s="2" customFormat="1" ht="15.75" customHeight="1" thickBot="1">
      <c r="A5" s="3"/>
      <c r="B5" s="69"/>
      <c r="C5" s="340"/>
      <c r="D5" s="360"/>
      <c r="E5" s="352"/>
      <c r="F5" s="348"/>
      <c r="G5" s="360"/>
      <c r="H5" s="360"/>
      <c r="I5" s="352"/>
      <c r="J5" s="348"/>
      <c r="K5" s="370"/>
      <c r="L5" s="342"/>
      <c r="M5" s="268" t="s">
        <v>2</v>
      </c>
      <c r="N5" s="279" t="s">
        <v>3</v>
      </c>
      <c r="O5" s="279" t="s">
        <v>4</v>
      </c>
      <c r="P5" s="269" t="s">
        <v>2</v>
      </c>
      <c r="Q5" s="279" t="s">
        <v>3</v>
      </c>
      <c r="R5" s="221" t="s">
        <v>4</v>
      </c>
      <c r="S5" s="268" t="s">
        <v>2</v>
      </c>
      <c r="T5" s="279" t="s">
        <v>3</v>
      </c>
      <c r="U5" s="279" t="s">
        <v>4</v>
      </c>
      <c r="V5" s="6"/>
    </row>
    <row r="6" spans="1:22" s="2" customFormat="1" ht="18.75" customHeight="1">
      <c r="A6" s="337" t="s">
        <v>316</v>
      </c>
      <c r="B6" s="338"/>
      <c r="C6" s="148">
        <v>220</v>
      </c>
      <c r="D6" s="91">
        <v>214</v>
      </c>
      <c r="E6" s="91">
        <v>6</v>
      </c>
      <c r="F6" s="116">
        <v>2017</v>
      </c>
      <c r="G6" s="91">
        <v>1808</v>
      </c>
      <c r="H6" s="91">
        <v>82</v>
      </c>
      <c r="I6" s="121">
        <v>127</v>
      </c>
      <c r="J6" s="124">
        <v>49922</v>
      </c>
      <c r="K6" s="91">
        <v>25623</v>
      </c>
      <c r="L6" s="91">
        <v>24299</v>
      </c>
      <c r="M6" s="116">
        <v>3261</v>
      </c>
      <c r="N6" s="91">
        <v>1123</v>
      </c>
      <c r="O6" s="91">
        <v>2138</v>
      </c>
      <c r="P6" s="91">
        <v>219</v>
      </c>
      <c r="Q6" s="91">
        <v>69</v>
      </c>
      <c r="R6" s="121">
        <v>150</v>
      </c>
      <c r="S6" s="116">
        <v>812</v>
      </c>
      <c r="T6" s="91">
        <v>101</v>
      </c>
      <c r="U6" s="147">
        <v>711</v>
      </c>
      <c r="V6" s="6"/>
    </row>
    <row r="7" spans="1:22" s="2" customFormat="1" ht="18.75" customHeight="1">
      <c r="A7" s="335" t="s">
        <v>385</v>
      </c>
      <c r="B7" s="336"/>
      <c r="C7" s="288">
        <f aca="true" t="shared" si="0" ref="C7:C56">SUM(D7:E7)</f>
        <v>215</v>
      </c>
      <c r="D7" s="289">
        <f aca="true" t="shared" si="1" ref="D7:U7">SUM(D8:D10)</f>
        <v>212</v>
      </c>
      <c r="E7" s="289">
        <f t="shared" si="1"/>
        <v>3</v>
      </c>
      <c r="F7" s="290">
        <f t="shared" si="1"/>
        <v>2005</v>
      </c>
      <c r="G7" s="291">
        <f t="shared" si="1"/>
        <v>1788</v>
      </c>
      <c r="H7" s="292">
        <f t="shared" si="1"/>
        <v>84</v>
      </c>
      <c r="I7" s="293">
        <f t="shared" si="1"/>
        <v>133</v>
      </c>
      <c r="J7" s="294">
        <f t="shared" si="1"/>
        <v>49467</v>
      </c>
      <c r="K7" s="291">
        <f t="shared" si="1"/>
        <v>25398</v>
      </c>
      <c r="L7" s="294">
        <f t="shared" si="1"/>
        <v>24069</v>
      </c>
      <c r="M7" s="290">
        <f t="shared" si="1"/>
        <v>3245</v>
      </c>
      <c r="N7" s="291">
        <f t="shared" si="1"/>
        <v>1100</v>
      </c>
      <c r="O7" s="291">
        <f t="shared" si="1"/>
        <v>2145</v>
      </c>
      <c r="P7" s="291">
        <f t="shared" si="1"/>
        <v>283</v>
      </c>
      <c r="Q7" s="291">
        <f t="shared" si="1"/>
        <v>69</v>
      </c>
      <c r="R7" s="293">
        <f t="shared" si="1"/>
        <v>214</v>
      </c>
      <c r="S7" s="290">
        <f t="shared" si="1"/>
        <v>786</v>
      </c>
      <c r="T7" s="291">
        <f t="shared" si="1"/>
        <v>111</v>
      </c>
      <c r="U7" s="289">
        <f t="shared" si="1"/>
        <v>675</v>
      </c>
      <c r="V7" s="6"/>
    </row>
    <row r="8" spans="1:22" s="2" customFormat="1" ht="18.75" customHeight="1">
      <c r="A8" s="361" t="s">
        <v>317</v>
      </c>
      <c r="B8" s="362"/>
      <c r="C8" s="14">
        <f t="shared" si="0"/>
        <v>1</v>
      </c>
      <c r="D8" s="15">
        <v>1</v>
      </c>
      <c r="E8" s="15" t="s">
        <v>386</v>
      </c>
      <c r="F8" s="115">
        <f aca="true" t="shared" si="2" ref="F8:F56">SUM(G8:I8)</f>
        <v>12</v>
      </c>
      <c r="G8" s="15">
        <v>12</v>
      </c>
      <c r="H8" s="15" t="s">
        <v>6</v>
      </c>
      <c r="I8" s="120" t="s">
        <v>6</v>
      </c>
      <c r="J8" s="88">
        <f aca="true" t="shared" si="3" ref="J8:J21">SUM(K8:L8)</f>
        <v>445</v>
      </c>
      <c r="K8" s="15">
        <v>217</v>
      </c>
      <c r="L8" s="15">
        <v>228</v>
      </c>
      <c r="M8" s="115">
        <f aca="true" t="shared" si="4" ref="M8:M21">SUM(N8:O8)</f>
        <v>17</v>
      </c>
      <c r="N8" s="15">
        <v>6</v>
      </c>
      <c r="O8" s="15">
        <v>11</v>
      </c>
      <c r="P8" s="15">
        <f aca="true" t="shared" si="5" ref="P8:P26">SUM(Q8:R8)</f>
        <v>8</v>
      </c>
      <c r="Q8" s="15">
        <v>4</v>
      </c>
      <c r="R8" s="120">
        <v>4</v>
      </c>
      <c r="S8" s="115">
        <f aca="true" t="shared" si="6" ref="S8:S56">SUM(T8:U8)</f>
        <v>6</v>
      </c>
      <c r="T8" s="15">
        <v>2</v>
      </c>
      <c r="U8" s="15">
        <v>4</v>
      </c>
      <c r="V8" s="6"/>
    </row>
    <row r="9" spans="1:22" s="2" customFormat="1" ht="18.75" customHeight="1">
      <c r="A9" s="361" t="s">
        <v>318</v>
      </c>
      <c r="B9" s="362"/>
      <c r="C9" s="14">
        <f t="shared" si="0"/>
        <v>213</v>
      </c>
      <c r="D9" s="15">
        <v>210</v>
      </c>
      <c r="E9" s="15">
        <v>3</v>
      </c>
      <c r="F9" s="115">
        <f t="shared" si="2"/>
        <v>1987</v>
      </c>
      <c r="G9" s="15">
        <f>SUM(G12,G17:G19,G22:G24,G27,G30,G35,G39:G40,G44,G49:G51,G54)</f>
        <v>1770</v>
      </c>
      <c r="H9" s="15">
        <f>SUM(H12,H17:H19,H22:H24,H27,H30,H35,H39:H40,H44,H49:H51,H54)</f>
        <v>84</v>
      </c>
      <c r="I9" s="120">
        <f>SUM(I12,I17:I19,I22:I24,I27,I30,I35,I39:I40,I44,I49:I51,I54)</f>
        <v>133</v>
      </c>
      <c r="J9" s="88">
        <f t="shared" si="3"/>
        <v>49001</v>
      </c>
      <c r="K9" s="15">
        <f>SUM(K12,K17:K19,K22:K24,K27,K30,K35,K39:K40,K44,K49:K51,K54)</f>
        <v>25170</v>
      </c>
      <c r="L9" s="15">
        <f>SUM(L12,L17:L19,L22:L24,L27,L30,L35,L39:L40,L44,L49:L51,L54)</f>
        <v>23831</v>
      </c>
      <c r="M9" s="115">
        <f t="shared" si="4"/>
        <v>3223</v>
      </c>
      <c r="N9" s="15">
        <f>SUM(N12,N17:N19,N22:N24,N27,N30,N35,N39:N40,N44,N49:N51,N54)</f>
        <v>1093</v>
      </c>
      <c r="O9" s="15">
        <f>SUM(O12,O17:O19,O22:O24,O27,O30,O35,O39:O40,O44,O49:O51,O54)</f>
        <v>2130</v>
      </c>
      <c r="P9" s="15">
        <f>SUM(P12,P17:P19,P22:P24,P27,P30,P35,P39:P40,P44,P49:P51,P54)</f>
        <v>268</v>
      </c>
      <c r="Q9" s="15">
        <f>SUM(Q12,Q17:Q19,Q22:Q24,Q27,Q30,Q35,Q39:Q40,Q44,Q49:Q51,Q54)</f>
        <v>60</v>
      </c>
      <c r="R9" s="15">
        <f>SUM(R12,R17:R19,R22:R24,R27,R30,R35,R39:R40,R44,R49:R51,R54)</f>
        <v>208</v>
      </c>
      <c r="S9" s="115">
        <f t="shared" si="6"/>
        <v>777</v>
      </c>
      <c r="T9" s="15">
        <f>SUM(T12,T17:T19,T22:T24,T27,T30,T35,T39:T40,T44,T49:T51,T54)</f>
        <v>109</v>
      </c>
      <c r="U9" s="15">
        <f>SUM(U12,U17:U19,U22:U24,U27,U30,U35,U39:U40,U44,U49:U51,U54)</f>
        <v>668</v>
      </c>
      <c r="V9" s="6"/>
    </row>
    <row r="10" spans="1:22" s="2" customFormat="1" ht="18.75" customHeight="1" thickBot="1">
      <c r="A10" s="363" t="s">
        <v>319</v>
      </c>
      <c r="B10" s="364"/>
      <c r="C10" s="21">
        <f t="shared" si="0"/>
        <v>1</v>
      </c>
      <c r="D10" s="22">
        <v>1</v>
      </c>
      <c r="E10" s="22" t="s">
        <v>184</v>
      </c>
      <c r="F10" s="149">
        <f t="shared" si="2"/>
        <v>6</v>
      </c>
      <c r="G10" s="22">
        <v>6</v>
      </c>
      <c r="H10" s="22" t="s">
        <v>6</v>
      </c>
      <c r="I10" s="150" t="s">
        <v>6</v>
      </c>
      <c r="J10" s="151">
        <f t="shared" si="3"/>
        <v>21</v>
      </c>
      <c r="K10" s="22">
        <v>11</v>
      </c>
      <c r="L10" s="22">
        <v>10</v>
      </c>
      <c r="M10" s="149">
        <f t="shared" si="4"/>
        <v>5</v>
      </c>
      <c r="N10" s="22">
        <v>1</v>
      </c>
      <c r="O10" s="22">
        <v>4</v>
      </c>
      <c r="P10" s="22">
        <f t="shared" si="5"/>
        <v>7</v>
      </c>
      <c r="Q10" s="22">
        <v>5</v>
      </c>
      <c r="R10" s="150">
        <v>2</v>
      </c>
      <c r="S10" s="149">
        <f t="shared" si="6"/>
        <v>3</v>
      </c>
      <c r="T10" s="22" t="s">
        <v>184</v>
      </c>
      <c r="U10" s="22">
        <v>3</v>
      </c>
      <c r="V10" s="6"/>
    </row>
    <row r="11" spans="1:22" s="2" customFormat="1" ht="18.75" customHeight="1">
      <c r="A11" s="371" t="s">
        <v>320</v>
      </c>
      <c r="B11" s="372"/>
      <c r="C11" s="14"/>
      <c r="D11" s="15"/>
      <c r="E11" s="15"/>
      <c r="F11" s="115"/>
      <c r="G11" s="15"/>
      <c r="H11" s="15"/>
      <c r="I11" s="120"/>
      <c r="J11" s="88"/>
      <c r="K11" s="15"/>
      <c r="L11" s="15"/>
      <c r="M11" s="115"/>
      <c r="N11" s="15"/>
      <c r="O11" s="15"/>
      <c r="P11" s="15"/>
      <c r="Q11" s="15"/>
      <c r="R11" s="120"/>
      <c r="S11" s="115"/>
      <c r="T11" s="15"/>
      <c r="U11" s="15"/>
      <c r="V11" s="6"/>
    </row>
    <row r="12" spans="1:22" s="2" customFormat="1" ht="18.75" customHeight="1">
      <c r="A12" s="365" t="s">
        <v>7</v>
      </c>
      <c r="B12" s="354"/>
      <c r="C12" s="14">
        <f t="shared" si="0"/>
        <v>52</v>
      </c>
      <c r="D12" s="15">
        <v>52</v>
      </c>
      <c r="E12" s="15" t="s">
        <v>184</v>
      </c>
      <c r="F12" s="115">
        <f t="shared" si="2"/>
        <v>557</v>
      </c>
      <c r="G12" s="15">
        <v>517</v>
      </c>
      <c r="H12" s="15">
        <v>11</v>
      </c>
      <c r="I12" s="120">
        <v>29</v>
      </c>
      <c r="J12" s="88">
        <f t="shared" si="3"/>
        <v>15170</v>
      </c>
      <c r="K12" s="15">
        <v>7814</v>
      </c>
      <c r="L12" s="15">
        <v>7356</v>
      </c>
      <c r="M12" s="115">
        <f t="shared" si="4"/>
        <v>908</v>
      </c>
      <c r="N12" s="15">
        <v>267</v>
      </c>
      <c r="O12" s="15">
        <v>641</v>
      </c>
      <c r="P12" s="15">
        <f t="shared" si="5"/>
        <v>73</v>
      </c>
      <c r="Q12" s="15">
        <v>12</v>
      </c>
      <c r="R12" s="120">
        <v>61</v>
      </c>
      <c r="S12" s="115">
        <f t="shared" si="6"/>
        <v>179</v>
      </c>
      <c r="T12" s="15">
        <v>43</v>
      </c>
      <c r="U12" s="15">
        <v>136</v>
      </c>
      <c r="V12" s="6"/>
    </row>
    <row r="13" spans="1:22" s="2" customFormat="1" ht="18.75" customHeight="1">
      <c r="A13" s="190"/>
      <c r="B13" s="188" t="s">
        <v>366</v>
      </c>
      <c r="C13" s="170">
        <f t="shared" si="0"/>
        <v>44</v>
      </c>
      <c r="D13" s="171">
        <v>44</v>
      </c>
      <c r="E13" s="171" t="s">
        <v>184</v>
      </c>
      <c r="F13" s="172">
        <f t="shared" si="2"/>
        <v>505</v>
      </c>
      <c r="G13" s="171">
        <v>467</v>
      </c>
      <c r="H13" s="171">
        <v>11</v>
      </c>
      <c r="I13" s="173">
        <v>27</v>
      </c>
      <c r="J13" s="174">
        <f t="shared" si="3"/>
        <v>14240</v>
      </c>
      <c r="K13" s="171">
        <v>7357</v>
      </c>
      <c r="L13" s="171">
        <v>6883</v>
      </c>
      <c r="M13" s="172">
        <f t="shared" si="4"/>
        <v>817</v>
      </c>
      <c r="N13" s="171">
        <v>232</v>
      </c>
      <c r="O13" s="171">
        <v>585</v>
      </c>
      <c r="P13" s="171">
        <f t="shared" si="5"/>
        <v>69</v>
      </c>
      <c r="Q13" s="171">
        <v>11</v>
      </c>
      <c r="R13" s="173">
        <v>58</v>
      </c>
      <c r="S13" s="172">
        <f t="shared" si="6"/>
        <v>156</v>
      </c>
      <c r="T13" s="171">
        <v>43</v>
      </c>
      <c r="U13" s="171">
        <v>113</v>
      </c>
      <c r="V13" s="6"/>
    </row>
    <row r="14" spans="1:22" s="2" customFormat="1" ht="18.75" customHeight="1">
      <c r="A14" s="191"/>
      <c r="B14" s="192" t="s">
        <v>367</v>
      </c>
      <c r="C14" s="14">
        <f t="shared" si="0"/>
        <v>3</v>
      </c>
      <c r="D14" s="15">
        <v>3</v>
      </c>
      <c r="E14" s="15" t="s">
        <v>184</v>
      </c>
      <c r="F14" s="115">
        <f t="shared" si="2"/>
        <v>19</v>
      </c>
      <c r="G14" s="15">
        <v>18</v>
      </c>
      <c r="H14" s="15" t="s">
        <v>5</v>
      </c>
      <c r="I14" s="120">
        <v>1</v>
      </c>
      <c r="J14" s="88">
        <f t="shared" si="3"/>
        <v>224</v>
      </c>
      <c r="K14" s="15">
        <v>108</v>
      </c>
      <c r="L14" s="15">
        <v>116</v>
      </c>
      <c r="M14" s="115">
        <f t="shared" si="4"/>
        <v>32</v>
      </c>
      <c r="N14" s="15">
        <v>11</v>
      </c>
      <c r="O14" s="15">
        <v>21</v>
      </c>
      <c r="P14" s="15">
        <f t="shared" si="5"/>
        <v>1</v>
      </c>
      <c r="Q14" s="15">
        <v>1</v>
      </c>
      <c r="R14" s="120" t="s">
        <v>5</v>
      </c>
      <c r="S14" s="115">
        <f t="shared" si="6"/>
        <v>6</v>
      </c>
      <c r="T14" s="15" t="s">
        <v>5</v>
      </c>
      <c r="U14" s="15">
        <v>6</v>
      </c>
      <c r="V14" s="6"/>
    </row>
    <row r="15" spans="1:22" s="2" customFormat="1" ht="18.75" customHeight="1">
      <c r="A15" s="191"/>
      <c r="B15" s="192" t="s">
        <v>368</v>
      </c>
      <c r="C15" s="14">
        <f t="shared" si="0"/>
        <v>1</v>
      </c>
      <c r="D15" s="15">
        <v>1</v>
      </c>
      <c r="E15" s="15" t="s">
        <v>387</v>
      </c>
      <c r="F15" s="115">
        <f t="shared" si="2"/>
        <v>6</v>
      </c>
      <c r="G15" s="15">
        <v>6</v>
      </c>
      <c r="H15" s="15" t="s">
        <v>5</v>
      </c>
      <c r="I15" s="120" t="s">
        <v>5</v>
      </c>
      <c r="J15" s="88">
        <f t="shared" si="3"/>
        <v>58</v>
      </c>
      <c r="K15" s="15">
        <v>33</v>
      </c>
      <c r="L15" s="15">
        <v>25</v>
      </c>
      <c r="M15" s="115">
        <f t="shared" si="4"/>
        <v>10</v>
      </c>
      <c r="N15" s="15">
        <v>5</v>
      </c>
      <c r="O15" s="15">
        <v>5</v>
      </c>
      <c r="P15" s="15" t="s">
        <v>387</v>
      </c>
      <c r="Q15" s="15" t="s">
        <v>5</v>
      </c>
      <c r="R15" s="120" t="s">
        <v>5</v>
      </c>
      <c r="S15" s="115">
        <f t="shared" si="6"/>
        <v>4</v>
      </c>
      <c r="T15" s="15" t="s">
        <v>5</v>
      </c>
      <c r="U15" s="15">
        <v>4</v>
      </c>
      <c r="V15" s="6"/>
    </row>
    <row r="16" spans="1:22" s="2" customFormat="1" ht="18.75" customHeight="1">
      <c r="A16" s="193"/>
      <c r="B16" s="189" t="s">
        <v>369</v>
      </c>
      <c r="C16" s="100">
        <f t="shared" si="0"/>
        <v>4</v>
      </c>
      <c r="D16" s="101">
        <v>4</v>
      </c>
      <c r="E16" s="101" t="s">
        <v>184</v>
      </c>
      <c r="F16" s="175">
        <f t="shared" si="2"/>
        <v>27</v>
      </c>
      <c r="G16" s="101">
        <v>26</v>
      </c>
      <c r="H16" s="101" t="s">
        <v>5</v>
      </c>
      <c r="I16" s="176">
        <v>1</v>
      </c>
      <c r="J16" s="177">
        <f>SUM(K16:L16)</f>
        <v>648</v>
      </c>
      <c r="K16" s="101">
        <v>316</v>
      </c>
      <c r="L16" s="101">
        <v>332</v>
      </c>
      <c r="M16" s="175">
        <f t="shared" si="4"/>
        <v>49</v>
      </c>
      <c r="N16" s="101">
        <v>19</v>
      </c>
      <c r="O16" s="101">
        <v>30</v>
      </c>
      <c r="P16" s="101">
        <f t="shared" si="5"/>
        <v>3</v>
      </c>
      <c r="Q16" s="101" t="s">
        <v>5</v>
      </c>
      <c r="R16" s="176">
        <v>3</v>
      </c>
      <c r="S16" s="175">
        <f t="shared" si="6"/>
        <v>13</v>
      </c>
      <c r="T16" s="101" t="s">
        <v>5</v>
      </c>
      <c r="U16" s="101">
        <v>13</v>
      </c>
      <c r="V16" s="6"/>
    </row>
    <row r="17" spans="1:22" s="2" customFormat="1" ht="18.75" customHeight="1">
      <c r="A17" s="367" t="s">
        <v>357</v>
      </c>
      <c r="B17" s="368"/>
      <c r="C17" s="18">
        <f t="shared" si="0"/>
        <v>15</v>
      </c>
      <c r="D17" s="19">
        <v>15</v>
      </c>
      <c r="E17" s="19" t="s">
        <v>184</v>
      </c>
      <c r="F17" s="117">
        <f t="shared" si="2"/>
        <v>155</v>
      </c>
      <c r="G17" s="19">
        <v>135</v>
      </c>
      <c r="H17" s="19">
        <v>10</v>
      </c>
      <c r="I17" s="122">
        <v>10</v>
      </c>
      <c r="J17" s="89">
        <f t="shared" si="3"/>
        <v>4152</v>
      </c>
      <c r="K17" s="19">
        <v>2175</v>
      </c>
      <c r="L17" s="19">
        <v>1977</v>
      </c>
      <c r="M17" s="117">
        <f t="shared" si="4"/>
        <v>247</v>
      </c>
      <c r="N17" s="19">
        <v>100</v>
      </c>
      <c r="O17" s="19">
        <v>147</v>
      </c>
      <c r="P17" s="19">
        <f t="shared" si="5"/>
        <v>28</v>
      </c>
      <c r="Q17" s="19">
        <v>9</v>
      </c>
      <c r="R17" s="122">
        <v>19</v>
      </c>
      <c r="S17" s="117">
        <f t="shared" si="6"/>
        <v>57</v>
      </c>
      <c r="T17" s="19">
        <v>8</v>
      </c>
      <c r="U17" s="19">
        <v>49</v>
      </c>
      <c r="V17" s="6"/>
    </row>
    <row r="18" spans="1:22" s="2" customFormat="1" ht="18.75" customHeight="1">
      <c r="A18" s="367" t="s">
        <v>358</v>
      </c>
      <c r="B18" s="368"/>
      <c r="C18" s="18">
        <f t="shared" si="0"/>
        <v>14</v>
      </c>
      <c r="D18" s="19">
        <v>14</v>
      </c>
      <c r="E18" s="19" t="s">
        <v>184</v>
      </c>
      <c r="F18" s="117">
        <f t="shared" si="2"/>
        <v>99</v>
      </c>
      <c r="G18" s="19">
        <v>87</v>
      </c>
      <c r="H18" s="19">
        <v>7</v>
      </c>
      <c r="I18" s="122">
        <v>5</v>
      </c>
      <c r="J18" s="89">
        <f t="shared" si="3"/>
        <v>1943</v>
      </c>
      <c r="K18" s="19">
        <v>1022</v>
      </c>
      <c r="L18" s="19">
        <v>921</v>
      </c>
      <c r="M18" s="117">
        <f t="shared" si="4"/>
        <v>168</v>
      </c>
      <c r="N18" s="19">
        <v>67</v>
      </c>
      <c r="O18" s="19">
        <v>101</v>
      </c>
      <c r="P18" s="19">
        <f t="shared" si="5"/>
        <v>5</v>
      </c>
      <c r="Q18" s="19">
        <v>2</v>
      </c>
      <c r="R18" s="122">
        <v>3</v>
      </c>
      <c r="S18" s="117">
        <f t="shared" si="6"/>
        <v>37</v>
      </c>
      <c r="T18" s="19">
        <v>3</v>
      </c>
      <c r="U18" s="19">
        <v>34</v>
      </c>
      <c r="V18" s="6"/>
    </row>
    <row r="19" spans="1:22" s="2" customFormat="1" ht="18.75" customHeight="1">
      <c r="A19" s="367" t="s">
        <v>359</v>
      </c>
      <c r="B19" s="368"/>
      <c r="C19" s="18">
        <f t="shared" si="0"/>
        <v>12</v>
      </c>
      <c r="D19" s="19">
        <v>12</v>
      </c>
      <c r="E19" s="19" t="s">
        <v>185</v>
      </c>
      <c r="F19" s="117">
        <f t="shared" si="2"/>
        <v>98</v>
      </c>
      <c r="G19" s="19">
        <v>78</v>
      </c>
      <c r="H19" s="19">
        <v>10</v>
      </c>
      <c r="I19" s="122">
        <v>10</v>
      </c>
      <c r="J19" s="89">
        <f t="shared" si="3"/>
        <v>2091</v>
      </c>
      <c r="K19" s="19">
        <v>1072</v>
      </c>
      <c r="L19" s="19">
        <v>1019</v>
      </c>
      <c r="M19" s="117">
        <f t="shared" si="4"/>
        <v>158</v>
      </c>
      <c r="N19" s="19">
        <v>57</v>
      </c>
      <c r="O19" s="19">
        <v>101</v>
      </c>
      <c r="P19" s="19">
        <f t="shared" si="5"/>
        <v>13</v>
      </c>
      <c r="Q19" s="19">
        <v>4</v>
      </c>
      <c r="R19" s="122">
        <v>9</v>
      </c>
      <c r="S19" s="117">
        <f t="shared" si="6"/>
        <v>38</v>
      </c>
      <c r="T19" s="19">
        <v>8</v>
      </c>
      <c r="U19" s="19">
        <v>30</v>
      </c>
      <c r="V19" s="6"/>
    </row>
    <row r="20" spans="1:22" s="2" customFormat="1" ht="18.75" customHeight="1">
      <c r="A20" s="322"/>
      <c r="B20" s="188" t="s">
        <v>370</v>
      </c>
      <c r="C20" s="333">
        <f t="shared" si="0"/>
        <v>11</v>
      </c>
      <c r="D20" s="171">
        <v>11</v>
      </c>
      <c r="E20" s="171" t="s">
        <v>185</v>
      </c>
      <c r="F20" s="172">
        <f t="shared" si="2"/>
        <v>93</v>
      </c>
      <c r="G20" s="171">
        <v>76</v>
      </c>
      <c r="H20" s="171">
        <v>8</v>
      </c>
      <c r="I20" s="173">
        <v>9</v>
      </c>
      <c r="J20" s="174">
        <f t="shared" si="3"/>
        <v>2052</v>
      </c>
      <c r="K20" s="171">
        <v>1049</v>
      </c>
      <c r="L20" s="171">
        <v>1003</v>
      </c>
      <c r="M20" s="172">
        <f t="shared" si="4"/>
        <v>150</v>
      </c>
      <c r="N20" s="171">
        <v>51</v>
      </c>
      <c r="O20" s="171">
        <v>99</v>
      </c>
      <c r="P20" s="331">
        <f t="shared" si="5"/>
        <v>8</v>
      </c>
      <c r="Q20" s="171">
        <v>1</v>
      </c>
      <c r="R20" s="173">
        <v>7</v>
      </c>
      <c r="S20" s="172">
        <f t="shared" si="6"/>
        <v>37</v>
      </c>
      <c r="T20" s="171">
        <v>8</v>
      </c>
      <c r="U20" s="171">
        <v>29</v>
      </c>
      <c r="V20" s="6"/>
    </row>
    <row r="21" spans="1:22" s="2" customFormat="1" ht="18.75" customHeight="1">
      <c r="A21" s="321"/>
      <c r="B21" s="189" t="s">
        <v>371</v>
      </c>
      <c r="C21" s="100">
        <f t="shared" si="0"/>
        <v>1</v>
      </c>
      <c r="D21" s="101">
        <v>1</v>
      </c>
      <c r="E21" s="101" t="s">
        <v>185</v>
      </c>
      <c r="F21" s="175">
        <f t="shared" si="2"/>
        <v>5</v>
      </c>
      <c r="G21" s="101">
        <v>2</v>
      </c>
      <c r="H21" s="101">
        <v>2</v>
      </c>
      <c r="I21" s="176">
        <v>1</v>
      </c>
      <c r="J21" s="177">
        <f t="shared" si="3"/>
        <v>39</v>
      </c>
      <c r="K21" s="101">
        <v>23</v>
      </c>
      <c r="L21" s="101">
        <v>16</v>
      </c>
      <c r="M21" s="175">
        <f t="shared" si="4"/>
        <v>8</v>
      </c>
      <c r="N21" s="101">
        <v>6</v>
      </c>
      <c r="O21" s="101">
        <v>2</v>
      </c>
      <c r="P21" s="101">
        <f t="shared" si="5"/>
        <v>5</v>
      </c>
      <c r="Q21" s="101">
        <v>3</v>
      </c>
      <c r="R21" s="176">
        <v>2</v>
      </c>
      <c r="S21" s="175">
        <f t="shared" si="6"/>
        <v>1</v>
      </c>
      <c r="T21" s="101" t="s">
        <v>5</v>
      </c>
      <c r="U21" s="101">
        <v>1</v>
      </c>
      <c r="V21" s="6"/>
    </row>
    <row r="22" spans="1:22" s="2" customFormat="1" ht="18.75" customHeight="1">
      <c r="A22" s="367" t="s">
        <v>360</v>
      </c>
      <c r="B22" s="368"/>
      <c r="C22" s="18">
        <f t="shared" si="0"/>
        <v>10</v>
      </c>
      <c r="D22" s="19">
        <v>9</v>
      </c>
      <c r="E22" s="19">
        <v>1</v>
      </c>
      <c r="F22" s="117">
        <f t="shared" si="2"/>
        <v>73</v>
      </c>
      <c r="G22" s="19">
        <v>59</v>
      </c>
      <c r="H22" s="19">
        <v>5</v>
      </c>
      <c r="I22" s="122">
        <v>9</v>
      </c>
      <c r="J22" s="89">
        <f>SUM(K22:L22)</f>
        <v>1415</v>
      </c>
      <c r="K22" s="19">
        <v>685</v>
      </c>
      <c r="L22" s="19">
        <v>730</v>
      </c>
      <c r="M22" s="117">
        <f>SUM(N22:O22)</f>
        <v>122</v>
      </c>
      <c r="N22" s="19">
        <v>40</v>
      </c>
      <c r="O22" s="19">
        <v>82</v>
      </c>
      <c r="P22" s="19">
        <f t="shared" si="5"/>
        <v>16</v>
      </c>
      <c r="Q22" s="19">
        <v>3</v>
      </c>
      <c r="R22" s="122">
        <v>13</v>
      </c>
      <c r="S22" s="117">
        <f t="shared" si="6"/>
        <v>39</v>
      </c>
      <c r="T22" s="19">
        <v>2</v>
      </c>
      <c r="U22" s="19">
        <v>37</v>
      </c>
      <c r="V22" s="6"/>
    </row>
    <row r="23" spans="1:22" s="2" customFormat="1" ht="18.75" customHeight="1">
      <c r="A23" s="367" t="s">
        <v>361</v>
      </c>
      <c r="B23" s="368"/>
      <c r="C23" s="18">
        <f t="shared" si="0"/>
        <v>12</v>
      </c>
      <c r="D23" s="19">
        <v>12</v>
      </c>
      <c r="E23" s="19" t="s">
        <v>185</v>
      </c>
      <c r="F23" s="117">
        <f t="shared" si="2"/>
        <v>159</v>
      </c>
      <c r="G23" s="19">
        <v>149</v>
      </c>
      <c r="H23" s="19" t="s">
        <v>5</v>
      </c>
      <c r="I23" s="122">
        <v>10</v>
      </c>
      <c r="J23" s="89">
        <f aca="true" t="shared" si="7" ref="J23:J56">SUM(K23:L23)</f>
        <v>4246</v>
      </c>
      <c r="K23" s="19">
        <v>2184</v>
      </c>
      <c r="L23" s="19">
        <v>2062</v>
      </c>
      <c r="M23" s="117">
        <f aca="true" t="shared" si="8" ref="M23:M56">SUM(N23:O23)</f>
        <v>228</v>
      </c>
      <c r="N23" s="19">
        <v>68</v>
      </c>
      <c r="O23" s="19">
        <v>160</v>
      </c>
      <c r="P23" s="19">
        <f t="shared" si="5"/>
        <v>20</v>
      </c>
      <c r="Q23" s="19">
        <v>1</v>
      </c>
      <c r="R23" s="122">
        <v>19</v>
      </c>
      <c r="S23" s="117">
        <f t="shared" si="6"/>
        <v>40</v>
      </c>
      <c r="T23" s="19">
        <v>8</v>
      </c>
      <c r="U23" s="19">
        <v>32</v>
      </c>
      <c r="V23" s="6"/>
    </row>
    <row r="24" spans="1:22" s="2" customFormat="1" ht="18.75" customHeight="1">
      <c r="A24" s="367" t="s">
        <v>13</v>
      </c>
      <c r="B24" s="368"/>
      <c r="C24" s="18">
        <f t="shared" si="0"/>
        <v>10</v>
      </c>
      <c r="D24" s="19">
        <v>10</v>
      </c>
      <c r="E24" s="19" t="s">
        <v>185</v>
      </c>
      <c r="F24" s="117">
        <f t="shared" si="2"/>
        <v>80</v>
      </c>
      <c r="G24" s="19">
        <v>71</v>
      </c>
      <c r="H24" s="19">
        <v>5</v>
      </c>
      <c r="I24" s="122">
        <v>4</v>
      </c>
      <c r="J24" s="89">
        <f t="shared" si="7"/>
        <v>1781</v>
      </c>
      <c r="K24" s="19">
        <v>915</v>
      </c>
      <c r="L24" s="19">
        <v>866</v>
      </c>
      <c r="M24" s="117">
        <f t="shared" si="8"/>
        <v>135</v>
      </c>
      <c r="N24" s="19">
        <v>45</v>
      </c>
      <c r="O24" s="19">
        <v>90</v>
      </c>
      <c r="P24" s="19">
        <f t="shared" si="5"/>
        <v>9</v>
      </c>
      <c r="Q24" s="19">
        <v>1</v>
      </c>
      <c r="R24" s="122">
        <v>8</v>
      </c>
      <c r="S24" s="117">
        <f t="shared" si="6"/>
        <v>43</v>
      </c>
      <c r="T24" s="19">
        <v>4</v>
      </c>
      <c r="U24" s="19">
        <v>39</v>
      </c>
      <c r="V24" s="6"/>
    </row>
    <row r="25" spans="1:22" s="2" customFormat="1" ht="18.75" customHeight="1">
      <c r="A25" s="190"/>
      <c r="B25" s="188" t="s">
        <v>372</v>
      </c>
      <c r="C25" s="170">
        <f t="shared" si="0"/>
        <v>5</v>
      </c>
      <c r="D25" s="171">
        <v>5</v>
      </c>
      <c r="E25" s="171" t="s">
        <v>185</v>
      </c>
      <c r="F25" s="172">
        <f t="shared" si="2"/>
        <v>44</v>
      </c>
      <c r="G25" s="171">
        <v>38</v>
      </c>
      <c r="H25" s="171">
        <v>3</v>
      </c>
      <c r="I25" s="173">
        <v>3</v>
      </c>
      <c r="J25" s="174">
        <f t="shared" si="7"/>
        <v>1062</v>
      </c>
      <c r="K25" s="171">
        <v>547</v>
      </c>
      <c r="L25" s="171">
        <v>515</v>
      </c>
      <c r="M25" s="172">
        <f t="shared" si="8"/>
        <v>74</v>
      </c>
      <c r="N25" s="171">
        <v>23</v>
      </c>
      <c r="O25" s="171">
        <v>51</v>
      </c>
      <c r="P25" s="331">
        <f t="shared" si="5"/>
        <v>2</v>
      </c>
      <c r="Q25" s="171" t="s">
        <v>5</v>
      </c>
      <c r="R25" s="173">
        <v>2</v>
      </c>
      <c r="S25" s="172">
        <f t="shared" si="6"/>
        <v>29</v>
      </c>
      <c r="T25" s="171" t="s">
        <v>5</v>
      </c>
      <c r="U25" s="171">
        <v>29</v>
      </c>
      <c r="V25" s="6"/>
    </row>
    <row r="26" spans="1:22" s="2" customFormat="1" ht="18.75" customHeight="1">
      <c r="A26" s="193"/>
      <c r="B26" s="189" t="s">
        <v>373</v>
      </c>
      <c r="C26" s="100">
        <f t="shared" si="0"/>
        <v>5</v>
      </c>
      <c r="D26" s="101">
        <v>5</v>
      </c>
      <c r="E26" s="101" t="s">
        <v>185</v>
      </c>
      <c r="F26" s="175">
        <f t="shared" si="2"/>
        <v>36</v>
      </c>
      <c r="G26" s="101">
        <v>33</v>
      </c>
      <c r="H26" s="101">
        <v>2</v>
      </c>
      <c r="I26" s="176">
        <v>1</v>
      </c>
      <c r="J26" s="177">
        <f t="shared" si="7"/>
        <v>719</v>
      </c>
      <c r="K26" s="101">
        <v>368</v>
      </c>
      <c r="L26" s="101">
        <v>351</v>
      </c>
      <c r="M26" s="175">
        <f t="shared" si="8"/>
        <v>61</v>
      </c>
      <c r="N26" s="101">
        <v>22</v>
      </c>
      <c r="O26" s="101">
        <v>39</v>
      </c>
      <c r="P26" s="327">
        <f t="shared" si="5"/>
        <v>7</v>
      </c>
      <c r="Q26" s="101">
        <v>1</v>
      </c>
      <c r="R26" s="176">
        <v>6</v>
      </c>
      <c r="S26" s="175">
        <f t="shared" si="6"/>
        <v>14</v>
      </c>
      <c r="T26" s="101">
        <v>4</v>
      </c>
      <c r="U26" s="101">
        <v>10</v>
      </c>
      <c r="V26" s="6"/>
    </row>
    <row r="27" spans="1:22" s="2" customFormat="1" ht="18.75" customHeight="1">
      <c r="A27" s="367" t="s">
        <v>362</v>
      </c>
      <c r="B27" s="368"/>
      <c r="C27" s="18">
        <f t="shared" si="0"/>
        <v>18</v>
      </c>
      <c r="D27" s="19">
        <v>17</v>
      </c>
      <c r="E27" s="19">
        <v>1</v>
      </c>
      <c r="F27" s="117">
        <f t="shared" si="2"/>
        <v>199</v>
      </c>
      <c r="G27" s="19">
        <v>179</v>
      </c>
      <c r="H27" s="19">
        <v>5</v>
      </c>
      <c r="I27" s="122">
        <v>15</v>
      </c>
      <c r="J27" s="89">
        <f t="shared" si="7"/>
        <v>5403</v>
      </c>
      <c r="K27" s="19">
        <v>2736</v>
      </c>
      <c r="L27" s="19">
        <v>2667</v>
      </c>
      <c r="M27" s="117">
        <f t="shared" si="8"/>
        <v>315</v>
      </c>
      <c r="N27" s="19">
        <v>92</v>
      </c>
      <c r="O27" s="19">
        <v>223</v>
      </c>
      <c r="P27" s="19">
        <f>SUM(Q27:R27)</f>
        <v>22</v>
      </c>
      <c r="Q27" s="19">
        <v>6</v>
      </c>
      <c r="R27" s="122">
        <v>16</v>
      </c>
      <c r="S27" s="117">
        <f t="shared" si="6"/>
        <v>84</v>
      </c>
      <c r="T27" s="19">
        <v>9</v>
      </c>
      <c r="U27" s="19">
        <v>75</v>
      </c>
      <c r="V27" s="6"/>
    </row>
    <row r="28" spans="1:22" s="2" customFormat="1" ht="18.75" customHeight="1">
      <c r="A28" s="190"/>
      <c r="B28" s="188" t="s">
        <v>374</v>
      </c>
      <c r="C28" s="170">
        <f t="shared" si="0"/>
        <v>14</v>
      </c>
      <c r="D28" s="171">
        <v>13</v>
      </c>
      <c r="E28" s="171">
        <v>1</v>
      </c>
      <c r="F28" s="172">
        <f t="shared" si="2"/>
        <v>165</v>
      </c>
      <c r="G28" s="171">
        <v>147</v>
      </c>
      <c r="H28" s="171">
        <v>5</v>
      </c>
      <c r="I28" s="173">
        <v>13</v>
      </c>
      <c r="J28" s="174">
        <f t="shared" si="7"/>
        <v>4565</v>
      </c>
      <c r="K28" s="171">
        <v>2298</v>
      </c>
      <c r="L28" s="171">
        <v>2267</v>
      </c>
      <c r="M28" s="172">
        <f t="shared" si="8"/>
        <v>259</v>
      </c>
      <c r="N28" s="171">
        <v>73</v>
      </c>
      <c r="O28" s="171">
        <v>186</v>
      </c>
      <c r="P28" s="171">
        <f>SUM(Q28:R28)</f>
        <v>21</v>
      </c>
      <c r="Q28" s="171">
        <v>6</v>
      </c>
      <c r="R28" s="173">
        <v>15</v>
      </c>
      <c r="S28" s="172">
        <f t="shared" si="6"/>
        <v>70</v>
      </c>
      <c r="T28" s="171">
        <v>8</v>
      </c>
      <c r="U28" s="171">
        <v>62</v>
      </c>
      <c r="V28" s="6"/>
    </row>
    <row r="29" spans="1:22" s="2" customFormat="1" ht="18.75" customHeight="1">
      <c r="A29" s="193"/>
      <c r="B29" s="189" t="s">
        <v>375</v>
      </c>
      <c r="C29" s="100">
        <f t="shared" si="0"/>
        <v>4</v>
      </c>
      <c r="D29" s="101">
        <v>4</v>
      </c>
      <c r="E29" s="101" t="s">
        <v>185</v>
      </c>
      <c r="F29" s="175">
        <f t="shared" si="2"/>
        <v>34</v>
      </c>
      <c r="G29" s="101">
        <v>32</v>
      </c>
      <c r="H29" s="101" t="s">
        <v>5</v>
      </c>
      <c r="I29" s="176">
        <v>2</v>
      </c>
      <c r="J29" s="177">
        <f t="shared" si="7"/>
        <v>838</v>
      </c>
      <c r="K29" s="101">
        <v>438</v>
      </c>
      <c r="L29" s="101">
        <v>400</v>
      </c>
      <c r="M29" s="175">
        <f t="shared" si="8"/>
        <v>56</v>
      </c>
      <c r="N29" s="101">
        <v>19</v>
      </c>
      <c r="O29" s="101">
        <v>37</v>
      </c>
      <c r="P29" s="101">
        <f>SUM(Q29:R29)</f>
        <v>1</v>
      </c>
      <c r="Q29" s="101" t="s">
        <v>5</v>
      </c>
      <c r="R29" s="176">
        <v>1</v>
      </c>
      <c r="S29" s="175">
        <f t="shared" si="6"/>
        <v>14</v>
      </c>
      <c r="T29" s="101">
        <v>1</v>
      </c>
      <c r="U29" s="101">
        <v>13</v>
      </c>
      <c r="V29" s="6"/>
    </row>
    <row r="30" spans="1:22" s="2" customFormat="1" ht="18.75" customHeight="1">
      <c r="A30" s="367" t="s">
        <v>363</v>
      </c>
      <c r="B30" s="368"/>
      <c r="C30" s="18">
        <f t="shared" si="0"/>
        <v>19</v>
      </c>
      <c r="D30" s="19">
        <v>19</v>
      </c>
      <c r="E30" s="19" t="s">
        <v>5</v>
      </c>
      <c r="F30" s="117">
        <f t="shared" si="2"/>
        <v>228</v>
      </c>
      <c r="G30" s="19">
        <v>214</v>
      </c>
      <c r="H30" s="19">
        <v>2</v>
      </c>
      <c r="I30" s="122">
        <v>12</v>
      </c>
      <c r="J30" s="89">
        <f t="shared" si="7"/>
        <v>6319</v>
      </c>
      <c r="K30" s="19">
        <v>3241</v>
      </c>
      <c r="L30" s="19">
        <v>3078</v>
      </c>
      <c r="M30" s="117">
        <f t="shared" si="8"/>
        <v>357</v>
      </c>
      <c r="N30" s="19">
        <v>120</v>
      </c>
      <c r="O30" s="19">
        <v>237</v>
      </c>
      <c r="P30" s="19">
        <f>SUM(Q30:R30)</f>
        <v>26</v>
      </c>
      <c r="Q30" s="19">
        <v>8</v>
      </c>
      <c r="R30" s="122">
        <v>18</v>
      </c>
      <c r="S30" s="117">
        <f t="shared" si="6"/>
        <v>67</v>
      </c>
      <c r="T30" s="19">
        <v>2</v>
      </c>
      <c r="U30" s="19">
        <v>65</v>
      </c>
      <c r="V30" s="6"/>
    </row>
    <row r="31" spans="1:22" s="2" customFormat="1" ht="18.75" customHeight="1">
      <c r="A31" s="190"/>
      <c r="B31" s="188" t="s">
        <v>376</v>
      </c>
      <c r="C31" s="170">
        <f t="shared" si="0"/>
        <v>5</v>
      </c>
      <c r="D31" s="171">
        <v>5</v>
      </c>
      <c r="E31" s="171" t="s">
        <v>5</v>
      </c>
      <c r="F31" s="172">
        <f t="shared" si="2"/>
        <v>57</v>
      </c>
      <c r="G31" s="171">
        <v>55</v>
      </c>
      <c r="H31" s="171" t="s">
        <v>5</v>
      </c>
      <c r="I31" s="173">
        <v>2</v>
      </c>
      <c r="J31" s="174">
        <f t="shared" si="7"/>
        <v>1460</v>
      </c>
      <c r="K31" s="171">
        <v>758</v>
      </c>
      <c r="L31" s="171">
        <v>702</v>
      </c>
      <c r="M31" s="172">
        <f t="shared" si="8"/>
        <v>85</v>
      </c>
      <c r="N31" s="171">
        <v>30</v>
      </c>
      <c r="O31" s="171">
        <v>55</v>
      </c>
      <c r="P31" s="171">
        <f aca="true" t="shared" si="9" ref="P31:P36">SUM(Q31:R31)</f>
        <v>7</v>
      </c>
      <c r="Q31" s="171">
        <v>1</v>
      </c>
      <c r="R31" s="173">
        <v>6</v>
      </c>
      <c r="S31" s="172">
        <f t="shared" si="6"/>
        <v>7</v>
      </c>
      <c r="T31" s="171" t="s">
        <v>5</v>
      </c>
      <c r="U31" s="171">
        <v>7</v>
      </c>
      <c r="V31" s="6"/>
    </row>
    <row r="32" spans="1:22" s="2" customFormat="1" ht="18.75" customHeight="1">
      <c r="A32" s="191"/>
      <c r="B32" s="192" t="s">
        <v>377</v>
      </c>
      <c r="C32" s="14">
        <f t="shared" si="0"/>
        <v>7</v>
      </c>
      <c r="D32" s="15">
        <v>7</v>
      </c>
      <c r="E32" s="15" t="s">
        <v>5</v>
      </c>
      <c r="F32" s="115">
        <f t="shared" si="2"/>
        <v>83</v>
      </c>
      <c r="G32" s="15">
        <v>75</v>
      </c>
      <c r="H32" s="15">
        <v>2</v>
      </c>
      <c r="I32" s="120">
        <v>6</v>
      </c>
      <c r="J32" s="88">
        <f t="shared" si="7"/>
        <v>2277</v>
      </c>
      <c r="K32" s="15">
        <v>1154</v>
      </c>
      <c r="L32" s="15">
        <v>1123</v>
      </c>
      <c r="M32" s="115">
        <f t="shared" si="8"/>
        <v>128</v>
      </c>
      <c r="N32" s="15">
        <v>40</v>
      </c>
      <c r="O32" s="15">
        <v>88</v>
      </c>
      <c r="P32" s="15">
        <f t="shared" si="9"/>
        <v>8</v>
      </c>
      <c r="Q32" s="15">
        <v>7</v>
      </c>
      <c r="R32" s="120">
        <v>1</v>
      </c>
      <c r="S32" s="115">
        <f t="shared" si="6"/>
        <v>38</v>
      </c>
      <c r="T32" s="15">
        <v>1</v>
      </c>
      <c r="U32" s="15">
        <v>37</v>
      </c>
      <c r="V32" s="6"/>
    </row>
    <row r="33" spans="1:22" s="2" customFormat="1" ht="18.75" customHeight="1">
      <c r="A33" s="191"/>
      <c r="B33" s="192" t="s">
        <v>378</v>
      </c>
      <c r="C33" s="14">
        <f t="shared" si="0"/>
        <v>3</v>
      </c>
      <c r="D33" s="15">
        <v>3</v>
      </c>
      <c r="E33" s="15" t="s">
        <v>5</v>
      </c>
      <c r="F33" s="115">
        <f t="shared" si="2"/>
        <v>52</v>
      </c>
      <c r="G33" s="15">
        <v>49</v>
      </c>
      <c r="H33" s="15" t="s">
        <v>5</v>
      </c>
      <c r="I33" s="120">
        <v>3</v>
      </c>
      <c r="J33" s="88">
        <f t="shared" si="7"/>
        <v>1640</v>
      </c>
      <c r="K33" s="15">
        <v>853</v>
      </c>
      <c r="L33" s="15">
        <v>787</v>
      </c>
      <c r="M33" s="115">
        <f t="shared" si="8"/>
        <v>80</v>
      </c>
      <c r="N33" s="15">
        <v>25</v>
      </c>
      <c r="O33" s="15">
        <v>55</v>
      </c>
      <c r="P33" s="15">
        <f t="shared" si="9"/>
        <v>7</v>
      </c>
      <c r="Q33" s="15" t="s">
        <v>5</v>
      </c>
      <c r="R33" s="120">
        <v>7</v>
      </c>
      <c r="S33" s="115">
        <f t="shared" si="6"/>
        <v>14</v>
      </c>
      <c r="T33" s="15">
        <v>1</v>
      </c>
      <c r="U33" s="15">
        <v>13</v>
      </c>
      <c r="V33" s="6"/>
    </row>
    <row r="34" spans="1:22" s="2" customFormat="1" ht="18.75" customHeight="1">
      <c r="A34" s="193"/>
      <c r="B34" s="189" t="s">
        <v>379</v>
      </c>
      <c r="C34" s="100">
        <f t="shared" si="0"/>
        <v>4</v>
      </c>
      <c r="D34" s="101">
        <v>4</v>
      </c>
      <c r="E34" s="101" t="s">
        <v>5</v>
      </c>
      <c r="F34" s="175">
        <f t="shared" si="2"/>
        <v>36</v>
      </c>
      <c r="G34" s="101">
        <v>35</v>
      </c>
      <c r="H34" s="101" t="s">
        <v>5</v>
      </c>
      <c r="I34" s="176">
        <v>1</v>
      </c>
      <c r="J34" s="177">
        <f t="shared" si="7"/>
        <v>942</v>
      </c>
      <c r="K34" s="101">
        <v>476</v>
      </c>
      <c r="L34" s="101">
        <v>466</v>
      </c>
      <c r="M34" s="175">
        <f t="shared" si="8"/>
        <v>64</v>
      </c>
      <c r="N34" s="101">
        <v>25</v>
      </c>
      <c r="O34" s="101">
        <v>39</v>
      </c>
      <c r="P34" s="101">
        <f t="shared" si="9"/>
        <v>4</v>
      </c>
      <c r="Q34" s="101" t="s">
        <v>5</v>
      </c>
      <c r="R34" s="176">
        <v>4</v>
      </c>
      <c r="S34" s="175">
        <f t="shared" si="6"/>
        <v>8</v>
      </c>
      <c r="T34" s="101" t="s">
        <v>5</v>
      </c>
      <c r="U34" s="101">
        <v>8</v>
      </c>
      <c r="V34" s="6"/>
    </row>
    <row r="35" spans="1:22" s="2" customFormat="1" ht="18.75" customHeight="1">
      <c r="A35" s="367" t="s">
        <v>364</v>
      </c>
      <c r="B35" s="354"/>
      <c r="C35" s="100">
        <f t="shared" si="0"/>
        <v>7</v>
      </c>
      <c r="D35" s="101">
        <v>7</v>
      </c>
      <c r="E35" s="101" t="s">
        <v>5</v>
      </c>
      <c r="F35" s="175">
        <f t="shared" si="2"/>
        <v>52</v>
      </c>
      <c r="G35" s="101">
        <v>46</v>
      </c>
      <c r="H35" s="101">
        <v>2</v>
      </c>
      <c r="I35" s="176">
        <v>4</v>
      </c>
      <c r="J35" s="177">
        <f t="shared" si="7"/>
        <v>1203</v>
      </c>
      <c r="K35" s="101">
        <v>647</v>
      </c>
      <c r="L35" s="101">
        <v>556</v>
      </c>
      <c r="M35" s="175">
        <f t="shared" si="8"/>
        <v>86</v>
      </c>
      <c r="N35" s="101">
        <v>29</v>
      </c>
      <c r="O35" s="101">
        <v>57</v>
      </c>
      <c r="P35" s="101">
        <f t="shared" si="9"/>
        <v>2</v>
      </c>
      <c r="Q35" s="101" t="s">
        <v>5</v>
      </c>
      <c r="R35" s="176">
        <v>2</v>
      </c>
      <c r="S35" s="175">
        <f t="shared" si="6"/>
        <v>31</v>
      </c>
      <c r="T35" s="101">
        <v>8</v>
      </c>
      <c r="U35" s="101">
        <v>23</v>
      </c>
      <c r="V35" s="6"/>
    </row>
    <row r="36" spans="1:22" s="2" customFormat="1" ht="18.75" customHeight="1">
      <c r="A36" s="190"/>
      <c r="B36" s="188" t="s">
        <v>380</v>
      </c>
      <c r="C36" s="170">
        <f t="shared" si="0"/>
        <v>3</v>
      </c>
      <c r="D36" s="171">
        <v>3</v>
      </c>
      <c r="E36" s="171" t="s">
        <v>5</v>
      </c>
      <c r="F36" s="172">
        <f t="shared" si="2"/>
        <v>26</v>
      </c>
      <c r="G36" s="171">
        <v>23</v>
      </c>
      <c r="H36" s="171">
        <v>1</v>
      </c>
      <c r="I36" s="173">
        <v>2</v>
      </c>
      <c r="J36" s="174">
        <f t="shared" si="7"/>
        <v>633</v>
      </c>
      <c r="K36" s="171">
        <v>350</v>
      </c>
      <c r="L36" s="171">
        <v>283</v>
      </c>
      <c r="M36" s="172">
        <f t="shared" si="8"/>
        <v>40</v>
      </c>
      <c r="N36" s="171">
        <v>12</v>
      </c>
      <c r="O36" s="171">
        <v>28</v>
      </c>
      <c r="P36" s="171">
        <f t="shared" si="9"/>
        <v>2</v>
      </c>
      <c r="Q36" s="171" t="s">
        <v>5</v>
      </c>
      <c r="R36" s="173">
        <v>2</v>
      </c>
      <c r="S36" s="172">
        <f t="shared" si="6"/>
        <v>12</v>
      </c>
      <c r="T36" s="171">
        <v>3</v>
      </c>
      <c r="U36" s="171">
        <v>9</v>
      </c>
      <c r="V36" s="6"/>
    </row>
    <row r="37" spans="1:22" s="2" customFormat="1" ht="18.75" customHeight="1">
      <c r="A37" s="191"/>
      <c r="B37" s="192" t="s">
        <v>381</v>
      </c>
      <c r="C37" s="14">
        <f t="shared" si="0"/>
        <v>3</v>
      </c>
      <c r="D37" s="15">
        <v>3</v>
      </c>
      <c r="E37" s="15" t="s">
        <v>5</v>
      </c>
      <c r="F37" s="115">
        <f t="shared" si="2"/>
        <v>18</v>
      </c>
      <c r="G37" s="15">
        <v>16</v>
      </c>
      <c r="H37" s="15">
        <v>1</v>
      </c>
      <c r="I37" s="120">
        <v>1</v>
      </c>
      <c r="J37" s="88">
        <f t="shared" si="7"/>
        <v>379</v>
      </c>
      <c r="K37" s="15">
        <v>187</v>
      </c>
      <c r="L37" s="15">
        <v>192</v>
      </c>
      <c r="M37" s="115">
        <f t="shared" si="8"/>
        <v>32</v>
      </c>
      <c r="N37" s="15">
        <v>12</v>
      </c>
      <c r="O37" s="15">
        <v>20</v>
      </c>
      <c r="P37" s="15" t="s">
        <v>387</v>
      </c>
      <c r="Q37" s="15" t="s">
        <v>5</v>
      </c>
      <c r="R37" s="120" t="s">
        <v>5</v>
      </c>
      <c r="S37" s="115">
        <f t="shared" si="6"/>
        <v>16</v>
      </c>
      <c r="T37" s="15">
        <v>3</v>
      </c>
      <c r="U37" s="15">
        <v>13</v>
      </c>
      <c r="V37" s="6"/>
    </row>
    <row r="38" spans="1:22" s="2" customFormat="1" ht="18.75" customHeight="1">
      <c r="A38" s="193"/>
      <c r="B38" s="189" t="s">
        <v>382</v>
      </c>
      <c r="C38" s="100">
        <f t="shared" si="0"/>
        <v>1</v>
      </c>
      <c r="D38" s="101">
        <v>1</v>
      </c>
      <c r="E38" s="101" t="s">
        <v>185</v>
      </c>
      <c r="F38" s="175">
        <f t="shared" si="2"/>
        <v>8</v>
      </c>
      <c r="G38" s="101">
        <v>7</v>
      </c>
      <c r="H38" s="101" t="s">
        <v>5</v>
      </c>
      <c r="I38" s="176">
        <v>1</v>
      </c>
      <c r="J38" s="177">
        <f t="shared" si="7"/>
        <v>191</v>
      </c>
      <c r="K38" s="101">
        <v>110</v>
      </c>
      <c r="L38" s="101">
        <v>81</v>
      </c>
      <c r="M38" s="175">
        <f t="shared" si="8"/>
        <v>14</v>
      </c>
      <c r="N38" s="101">
        <v>5</v>
      </c>
      <c r="O38" s="101">
        <v>9</v>
      </c>
      <c r="P38" s="101" t="s">
        <v>387</v>
      </c>
      <c r="Q38" s="101" t="s">
        <v>5</v>
      </c>
      <c r="R38" s="176" t="s">
        <v>5</v>
      </c>
      <c r="S38" s="175">
        <f t="shared" si="6"/>
        <v>3</v>
      </c>
      <c r="T38" s="101">
        <v>2</v>
      </c>
      <c r="U38" s="101">
        <v>1</v>
      </c>
      <c r="V38" s="6"/>
    </row>
    <row r="39" spans="1:22" s="2" customFormat="1" ht="18.75" customHeight="1">
      <c r="A39" s="367" t="s">
        <v>199</v>
      </c>
      <c r="B39" s="354"/>
      <c r="C39" s="18">
        <f t="shared" si="0"/>
        <v>2</v>
      </c>
      <c r="D39" s="19">
        <v>2</v>
      </c>
      <c r="E39" s="19" t="s">
        <v>87</v>
      </c>
      <c r="F39" s="117">
        <f t="shared" si="2"/>
        <v>11</v>
      </c>
      <c r="G39" s="19">
        <v>8</v>
      </c>
      <c r="H39" s="19">
        <v>2</v>
      </c>
      <c r="I39" s="122">
        <v>1</v>
      </c>
      <c r="J39" s="89">
        <f t="shared" si="7"/>
        <v>157</v>
      </c>
      <c r="K39" s="19">
        <v>74</v>
      </c>
      <c r="L39" s="19">
        <v>83</v>
      </c>
      <c r="M39" s="117">
        <f t="shared" si="8"/>
        <v>19</v>
      </c>
      <c r="N39" s="19">
        <v>9</v>
      </c>
      <c r="O39" s="19">
        <v>10</v>
      </c>
      <c r="P39" s="19">
        <f>SUM(Q39:R39)</f>
        <v>2</v>
      </c>
      <c r="Q39" s="19" t="s">
        <v>5</v>
      </c>
      <c r="R39" s="122">
        <v>2</v>
      </c>
      <c r="S39" s="117">
        <f t="shared" si="6"/>
        <v>6</v>
      </c>
      <c r="T39" s="19">
        <v>2</v>
      </c>
      <c r="U39" s="19">
        <v>4</v>
      </c>
      <c r="V39" s="6"/>
    </row>
    <row r="40" spans="1:22" s="2" customFormat="1" ht="18.75" customHeight="1">
      <c r="A40" s="367" t="s">
        <v>186</v>
      </c>
      <c r="B40" s="368"/>
      <c r="C40" s="18">
        <f t="shared" si="0"/>
        <v>4</v>
      </c>
      <c r="D40" s="19">
        <v>4</v>
      </c>
      <c r="E40" s="19" t="s">
        <v>87</v>
      </c>
      <c r="F40" s="117">
        <f t="shared" si="2"/>
        <v>34</v>
      </c>
      <c r="G40" s="19">
        <v>30</v>
      </c>
      <c r="H40" s="19" t="s">
        <v>6</v>
      </c>
      <c r="I40" s="122">
        <v>4</v>
      </c>
      <c r="J40" s="89">
        <f t="shared" si="7"/>
        <v>719</v>
      </c>
      <c r="K40" s="19">
        <v>391</v>
      </c>
      <c r="L40" s="19">
        <v>328</v>
      </c>
      <c r="M40" s="117">
        <f t="shared" si="8"/>
        <v>58</v>
      </c>
      <c r="N40" s="19">
        <v>23</v>
      </c>
      <c r="O40" s="19">
        <v>35</v>
      </c>
      <c r="P40" s="19" t="s">
        <v>387</v>
      </c>
      <c r="Q40" s="19" t="s">
        <v>5</v>
      </c>
      <c r="R40" s="122" t="s">
        <v>5</v>
      </c>
      <c r="S40" s="117">
        <f t="shared" si="6"/>
        <v>29</v>
      </c>
      <c r="T40" s="19">
        <v>1</v>
      </c>
      <c r="U40" s="19">
        <v>28</v>
      </c>
      <c r="V40" s="6"/>
    </row>
    <row r="41" spans="1:22" s="2" customFormat="1" ht="18.75" customHeight="1">
      <c r="A41" s="190"/>
      <c r="B41" s="188" t="s">
        <v>187</v>
      </c>
      <c r="C41" s="170">
        <f t="shared" si="0"/>
        <v>1</v>
      </c>
      <c r="D41" s="171">
        <v>1</v>
      </c>
      <c r="E41" s="171" t="s">
        <v>87</v>
      </c>
      <c r="F41" s="172">
        <f t="shared" si="2"/>
        <v>14</v>
      </c>
      <c r="G41" s="171">
        <v>12</v>
      </c>
      <c r="H41" s="171" t="s">
        <v>5</v>
      </c>
      <c r="I41" s="173">
        <v>2</v>
      </c>
      <c r="J41" s="174">
        <f t="shared" si="7"/>
        <v>374</v>
      </c>
      <c r="K41" s="171">
        <v>201</v>
      </c>
      <c r="L41" s="171">
        <v>173</v>
      </c>
      <c r="M41" s="172">
        <f t="shared" si="8"/>
        <v>24</v>
      </c>
      <c r="N41" s="171">
        <v>7</v>
      </c>
      <c r="O41" s="171">
        <v>17</v>
      </c>
      <c r="P41" s="171" t="s">
        <v>5</v>
      </c>
      <c r="Q41" s="171" t="s">
        <v>5</v>
      </c>
      <c r="R41" s="173" t="s">
        <v>5</v>
      </c>
      <c r="S41" s="172">
        <f t="shared" si="6"/>
        <v>9</v>
      </c>
      <c r="T41" s="171" t="s">
        <v>5</v>
      </c>
      <c r="U41" s="171">
        <v>9</v>
      </c>
      <c r="V41" s="6"/>
    </row>
    <row r="42" spans="1:22" s="2" customFormat="1" ht="18.75" customHeight="1">
      <c r="A42" s="191"/>
      <c r="B42" s="192" t="s">
        <v>188</v>
      </c>
      <c r="C42" s="14">
        <f t="shared" si="0"/>
        <v>2</v>
      </c>
      <c r="D42" s="15">
        <v>2</v>
      </c>
      <c r="E42" s="15" t="s">
        <v>87</v>
      </c>
      <c r="F42" s="115">
        <f t="shared" si="2"/>
        <v>13</v>
      </c>
      <c r="G42" s="15">
        <v>12</v>
      </c>
      <c r="H42" s="15" t="s">
        <v>5</v>
      </c>
      <c r="I42" s="120">
        <v>1</v>
      </c>
      <c r="J42" s="88">
        <f t="shared" si="7"/>
        <v>245</v>
      </c>
      <c r="K42" s="15">
        <v>129</v>
      </c>
      <c r="L42" s="15">
        <v>116</v>
      </c>
      <c r="M42" s="115">
        <f t="shared" si="8"/>
        <v>23</v>
      </c>
      <c r="N42" s="15">
        <v>12</v>
      </c>
      <c r="O42" s="15">
        <v>11</v>
      </c>
      <c r="P42" s="15" t="s">
        <v>387</v>
      </c>
      <c r="Q42" s="15" t="s">
        <v>5</v>
      </c>
      <c r="R42" s="120" t="s">
        <v>5</v>
      </c>
      <c r="S42" s="115">
        <f t="shared" si="6"/>
        <v>15</v>
      </c>
      <c r="T42" s="15" t="s">
        <v>5</v>
      </c>
      <c r="U42" s="15">
        <v>15</v>
      </c>
      <c r="V42" s="6"/>
    </row>
    <row r="43" spans="1:22" s="2" customFormat="1" ht="18.75" customHeight="1">
      <c r="A43" s="193"/>
      <c r="B43" s="189" t="s">
        <v>189</v>
      </c>
      <c r="C43" s="100">
        <f t="shared" si="0"/>
        <v>1</v>
      </c>
      <c r="D43" s="101">
        <v>1</v>
      </c>
      <c r="E43" s="101" t="s">
        <v>87</v>
      </c>
      <c r="F43" s="175">
        <f t="shared" si="2"/>
        <v>7</v>
      </c>
      <c r="G43" s="101">
        <v>6</v>
      </c>
      <c r="H43" s="101" t="s">
        <v>6</v>
      </c>
      <c r="I43" s="176">
        <v>1</v>
      </c>
      <c r="J43" s="177">
        <f t="shared" si="7"/>
        <v>100</v>
      </c>
      <c r="K43" s="101">
        <v>61</v>
      </c>
      <c r="L43" s="101">
        <v>39</v>
      </c>
      <c r="M43" s="175">
        <f t="shared" si="8"/>
        <v>11</v>
      </c>
      <c r="N43" s="101">
        <v>4</v>
      </c>
      <c r="O43" s="101">
        <v>7</v>
      </c>
      <c r="P43" s="101" t="s">
        <v>387</v>
      </c>
      <c r="Q43" s="101" t="s">
        <v>5</v>
      </c>
      <c r="R43" s="176" t="s">
        <v>5</v>
      </c>
      <c r="S43" s="175">
        <f t="shared" si="6"/>
        <v>5</v>
      </c>
      <c r="T43" s="101">
        <v>1</v>
      </c>
      <c r="U43" s="101">
        <v>4</v>
      </c>
      <c r="V43" s="6"/>
    </row>
    <row r="44" spans="1:22" s="2" customFormat="1" ht="18.75" customHeight="1">
      <c r="A44" s="367" t="s">
        <v>190</v>
      </c>
      <c r="B44" s="368"/>
      <c r="C44" s="18">
        <f t="shared" si="0"/>
        <v>8</v>
      </c>
      <c r="D44" s="19">
        <v>8</v>
      </c>
      <c r="E44" s="19" t="s">
        <v>87</v>
      </c>
      <c r="F44" s="117">
        <f t="shared" si="2"/>
        <v>63</v>
      </c>
      <c r="G44" s="19">
        <v>55</v>
      </c>
      <c r="H44" s="19">
        <v>2</v>
      </c>
      <c r="I44" s="122">
        <v>6</v>
      </c>
      <c r="J44" s="89">
        <f t="shared" si="7"/>
        <v>1456</v>
      </c>
      <c r="K44" s="19">
        <v>726</v>
      </c>
      <c r="L44" s="19">
        <v>730</v>
      </c>
      <c r="M44" s="117">
        <f t="shared" si="8"/>
        <v>107</v>
      </c>
      <c r="N44" s="19">
        <v>39</v>
      </c>
      <c r="O44" s="19">
        <v>68</v>
      </c>
      <c r="P44" s="19">
        <f>SUM(Q44:R44)</f>
        <v>9</v>
      </c>
      <c r="Q44" s="19" t="s">
        <v>5</v>
      </c>
      <c r="R44" s="122">
        <v>9</v>
      </c>
      <c r="S44" s="117">
        <f t="shared" si="6"/>
        <v>27</v>
      </c>
      <c r="T44" s="19">
        <v>3</v>
      </c>
      <c r="U44" s="19">
        <v>24</v>
      </c>
      <c r="V44" s="6"/>
    </row>
    <row r="45" spans="1:22" s="2" customFormat="1" ht="18.75" customHeight="1">
      <c r="A45" s="190"/>
      <c r="B45" s="188" t="s">
        <v>191</v>
      </c>
      <c r="C45" s="170">
        <f t="shared" si="0"/>
        <v>3</v>
      </c>
      <c r="D45" s="171">
        <v>3</v>
      </c>
      <c r="E45" s="171" t="s">
        <v>87</v>
      </c>
      <c r="F45" s="172">
        <f t="shared" si="2"/>
        <v>27</v>
      </c>
      <c r="G45" s="171">
        <v>23</v>
      </c>
      <c r="H45" s="171">
        <v>2</v>
      </c>
      <c r="I45" s="173">
        <v>2</v>
      </c>
      <c r="J45" s="174">
        <f t="shared" si="7"/>
        <v>655</v>
      </c>
      <c r="K45" s="171">
        <v>337</v>
      </c>
      <c r="L45" s="171">
        <v>318</v>
      </c>
      <c r="M45" s="172">
        <f t="shared" si="8"/>
        <v>43</v>
      </c>
      <c r="N45" s="171">
        <v>15</v>
      </c>
      <c r="O45" s="171">
        <v>28</v>
      </c>
      <c r="P45" s="171">
        <f>SUM(Q45:R45)</f>
        <v>7</v>
      </c>
      <c r="Q45" s="171" t="s">
        <v>5</v>
      </c>
      <c r="R45" s="173">
        <v>7</v>
      </c>
      <c r="S45" s="172">
        <f t="shared" si="6"/>
        <v>11</v>
      </c>
      <c r="T45" s="171">
        <v>1</v>
      </c>
      <c r="U45" s="171">
        <v>10</v>
      </c>
      <c r="V45" s="6"/>
    </row>
    <row r="46" spans="1:22" s="2" customFormat="1" ht="18.75" customHeight="1">
      <c r="A46" s="191"/>
      <c r="B46" s="192" t="s">
        <v>192</v>
      </c>
      <c r="C46" s="14">
        <f t="shared" si="0"/>
        <v>1</v>
      </c>
      <c r="D46" s="15">
        <v>1</v>
      </c>
      <c r="E46" s="15" t="s">
        <v>87</v>
      </c>
      <c r="F46" s="115">
        <f t="shared" si="2"/>
        <v>9</v>
      </c>
      <c r="G46" s="15">
        <v>8</v>
      </c>
      <c r="H46" s="15" t="s">
        <v>5</v>
      </c>
      <c r="I46" s="120">
        <v>1</v>
      </c>
      <c r="J46" s="88">
        <f t="shared" si="7"/>
        <v>243</v>
      </c>
      <c r="K46" s="15">
        <v>124</v>
      </c>
      <c r="L46" s="15">
        <v>119</v>
      </c>
      <c r="M46" s="115">
        <f t="shared" si="8"/>
        <v>18</v>
      </c>
      <c r="N46" s="15">
        <v>7</v>
      </c>
      <c r="O46" s="15">
        <v>11</v>
      </c>
      <c r="P46" s="15">
        <f>SUM(Q46:R46)</f>
        <v>2</v>
      </c>
      <c r="Q46" s="15" t="s">
        <v>5</v>
      </c>
      <c r="R46" s="120">
        <v>2</v>
      </c>
      <c r="S46" s="115">
        <f t="shared" si="6"/>
        <v>3</v>
      </c>
      <c r="T46" s="15" t="s">
        <v>5</v>
      </c>
      <c r="U46" s="15">
        <v>3</v>
      </c>
      <c r="V46" s="6"/>
    </row>
    <row r="47" spans="1:22" s="2" customFormat="1" ht="18.75" customHeight="1">
      <c r="A47" s="191"/>
      <c r="B47" s="192" t="s">
        <v>193</v>
      </c>
      <c r="C47" s="14">
        <f t="shared" si="0"/>
        <v>2</v>
      </c>
      <c r="D47" s="15">
        <v>2</v>
      </c>
      <c r="E47" s="15" t="s">
        <v>87</v>
      </c>
      <c r="F47" s="115">
        <f t="shared" si="2"/>
        <v>14</v>
      </c>
      <c r="G47" s="15">
        <v>12</v>
      </c>
      <c r="H47" s="15" t="s">
        <v>5</v>
      </c>
      <c r="I47" s="120">
        <v>2</v>
      </c>
      <c r="J47" s="88">
        <f t="shared" si="7"/>
        <v>279</v>
      </c>
      <c r="K47" s="15">
        <v>128</v>
      </c>
      <c r="L47" s="15">
        <v>151</v>
      </c>
      <c r="M47" s="115">
        <f t="shared" si="8"/>
        <v>24</v>
      </c>
      <c r="N47" s="15">
        <v>9</v>
      </c>
      <c r="O47" s="15">
        <v>15</v>
      </c>
      <c r="P47" s="15" t="s">
        <v>387</v>
      </c>
      <c r="Q47" s="15" t="s">
        <v>5</v>
      </c>
      <c r="R47" s="120" t="s">
        <v>5</v>
      </c>
      <c r="S47" s="115">
        <f t="shared" si="6"/>
        <v>8</v>
      </c>
      <c r="T47" s="15">
        <v>2</v>
      </c>
      <c r="U47" s="15">
        <v>6</v>
      </c>
      <c r="V47" s="6"/>
    </row>
    <row r="48" spans="1:22" s="2" customFormat="1" ht="18.75" customHeight="1">
      <c r="A48" s="193"/>
      <c r="B48" s="189" t="s">
        <v>194</v>
      </c>
      <c r="C48" s="100">
        <f t="shared" si="0"/>
        <v>2</v>
      </c>
      <c r="D48" s="101">
        <v>2</v>
      </c>
      <c r="E48" s="101" t="s">
        <v>5</v>
      </c>
      <c r="F48" s="175">
        <f t="shared" si="2"/>
        <v>13</v>
      </c>
      <c r="G48" s="101">
        <v>12</v>
      </c>
      <c r="H48" s="101" t="s">
        <v>5</v>
      </c>
      <c r="I48" s="176">
        <v>1</v>
      </c>
      <c r="J48" s="177">
        <f t="shared" si="7"/>
        <v>279</v>
      </c>
      <c r="K48" s="101">
        <v>137</v>
      </c>
      <c r="L48" s="101">
        <v>142</v>
      </c>
      <c r="M48" s="175">
        <f t="shared" si="8"/>
        <v>22</v>
      </c>
      <c r="N48" s="101">
        <v>8</v>
      </c>
      <c r="O48" s="101">
        <v>14</v>
      </c>
      <c r="P48" s="101" t="s">
        <v>387</v>
      </c>
      <c r="Q48" s="101" t="s">
        <v>5</v>
      </c>
      <c r="R48" s="176" t="s">
        <v>5</v>
      </c>
      <c r="S48" s="175">
        <f t="shared" si="6"/>
        <v>5</v>
      </c>
      <c r="T48" s="101" t="s">
        <v>5</v>
      </c>
      <c r="U48" s="101">
        <v>5</v>
      </c>
      <c r="V48" s="6"/>
    </row>
    <row r="49" spans="1:22" s="2" customFormat="1" ht="18.75" customHeight="1">
      <c r="A49" s="367" t="s">
        <v>195</v>
      </c>
      <c r="B49" s="368"/>
      <c r="C49" s="14">
        <f t="shared" si="0"/>
        <v>7</v>
      </c>
      <c r="D49" s="15">
        <v>7</v>
      </c>
      <c r="E49" s="15" t="s">
        <v>87</v>
      </c>
      <c r="F49" s="118">
        <f t="shared" si="2"/>
        <v>39</v>
      </c>
      <c r="G49" s="15">
        <v>27</v>
      </c>
      <c r="H49" s="15">
        <v>8</v>
      </c>
      <c r="I49" s="120">
        <v>4</v>
      </c>
      <c r="J49" s="88">
        <f t="shared" si="7"/>
        <v>572</v>
      </c>
      <c r="K49" s="15">
        <v>286</v>
      </c>
      <c r="L49" s="15">
        <v>286</v>
      </c>
      <c r="M49" s="117">
        <f t="shared" si="8"/>
        <v>73</v>
      </c>
      <c r="N49" s="15">
        <v>31</v>
      </c>
      <c r="O49" s="15">
        <v>42</v>
      </c>
      <c r="P49" s="19">
        <f aca="true" t="shared" si="10" ref="P49:P56">SUM(Q49:R49)</f>
        <v>8</v>
      </c>
      <c r="Q49" s="15">
        <v>4</v>
      </c>
      <c r="R49" s="120">
        <v>4</v>
      </c>
      <c r="S49" s="117">
        <f t="shared" si="6"/>
        <v>28</v>
      </c>
      <c r="T49" s="15" t="s">
        <v>5</v>
      </c>
      <c r="U49" s="15">
        <v>28</v>
      </c>
      <c r="V49" s="6"/>
    </row>
    <row r="50" spans="1:21" ht="18.75" customHeight="1">
      <c r="A50" s="367" t="s">
        <v>200</v>
      </c>
      <c r="B50" s="368"/>
      <c r="C50" s="18">
        <f>SUM(D50:E50)</f>
        <v>8</v>
      </c>
      <c r="D50" s="86">
        <v>7</v>
      </c>
      <c r="E50" s="19">
        <v>1</v>
      </c>
      <c r="F50" s="118">
        <f>SUM(G50:I50)</f>
        <v>47</v>
      </c>
      <c r="G50" s="86">
        <v>34</v>
      </c>
      <c r="H50" s="86">
        <v>9</v>
      </c>
      <c r="I50" s="123">
        <v>4</v>
      </c>
      <c r="J50" s="119">
        <f>SUM(K50:L50)</f>
        <v>794</v>
      </c>
      <c r="K50" s="86">
        <v>404</v>
      </c>
      <c r="L50" s="87">
        <v>390</v>
      </c>
      <c r="M50" s="117">
        <f>SUM(N50:O50)</f>
        <v>79</v>
      </c>
      <c r="N50" s="86">
        <v>33</v>
      </c>
      <c r="O50" s="86">
        <v>46</v>
      </c>
      <c r="P50" s="19">
        <f>SUM(Q50:R50)</f>
        <v>20</v>
      </c>
      <c r="Q50" s="86">
        <v>6</v>
      </c>
      <c r="R50" s="123">
        <v>14</v>
      </c>
      <c r="S50" s="117">
        <f>SUM(T50:U50)</f>
        <v>18</v>
      </c>
      <c r="T50" s="86">
        <v>3</v>
      </c>
      <c r="U50" s="87">
        <v>15</v>
      </c>
    </row>
    <row r="51" spans="1:21" ht="18.75" customHeight="1">
      <c r="A51" s="367" t="s">
        <v>365</v>
      </c>
      <c r="B51" s="368"/>
      <c r="C51" s="18">
        <f t="shared" si="0"/>
        <v>4</v>
      </c>
      <c r="D51" s="86">
        <v>4</v>
      </c>
      <c r="E51" s="19" t="s">
        <v>5</v>
      </c>
      <c r="F51" s="118">
        <f t="shared" si="2"/>
        <v>28</v>
      </c>
      <c r="G51" s="86">
        <v>25</v>
      </c>
      <c r="H51" s="86">
        <v>1</v>
      </c>
      <c r="I51" s="123">
        <v>2</v>
      </c>
      <c r="J51" s="119">
        <f t="shared" si="7"/>
        <v>554</v>
      </c>
      <c r="K51" s="86">
        <v>289</v>
      </c>
      <c r="L51" s="87">
        <v>265</v>
      </c>
      <c r="M51" s="117">
        <f t="shared" si="8"/>
        <v>48</v>
      </c>
      <c r="N51" s="86">
        <v>21</v>
      </c>
      <c r="O51" s="86">
        <v>27</v>
      </c>
      <c r="P51" s="19">
        <f t="shared" si="10"/>
        <v>5</v>
      </c>
      <c r="Q51" s="334" t="s">
        <v>5</v>
      </c>
      <c r="R51" s="123">
        <v>5</v>
      </c>
      <c r="S51" s="117">
        <f t="shared" si="6"/>
        <v>16</v>
      </c>
      <c r="T51" s="86">
        <v>3</v>
      </c>
      <c r="U51" s="87">
        <v>13</v>
      </c>
    </row>
    <row r="52" spans="1:21" ht="18.75" customHeight="1">
      <c r="A52" s="190"/>
      <c r="B52" s="188" t="s">
        <v>383</v>
      </c>
      <c r="C52" s="170">
        <f t="shared" si="0"/>
        <v>1</v>
      </c>
      <c r="D52" s="179">
        <v>1</v>
      </c>
      <c r="E52" s="171" t="s">
        <v>5</v>
      </c>
      <c r="F52" s="323">
        <f t="shared" si="2"/>
        <v>7</v>
      </c>
      <c r="G52" s="179">
        <v>6</v>
      </c>
      <c r="H52" s="179" t="s">
        <v>5</v>
      </c>
      <c r="I52" s="182">
        <v>1</v>
      </c>
      <c r="J52" s="324">
        <f t="shared" si="7"/>
        <v>168</v>
      </c>
      <c r="K52" s="179">
        <v>83</v>
      </c>
      <c r="L52" s="180">
        <v>85</v>
      </c>
      <c r="M52" s="172">
        <f t="shared" si="8"/>
        <v>11</v>
      </c>
      <c r="N52" s="179">
        <v>5</v>
      </c>
      <c r="O52" s="179">
        <v>6</v>
      </c>
      <c r="P52" s="171">
        <f t="shared" si="10"/>
        <v>1</v>
      </c>
      <c r="Q52" s="331" t="s">
        <v>5</v>
      </c>
      <c r="R52" s="182">
        <v>1</v>
      </c>
      <c r="S52" s="172">
        <f t="shared" si="6"/>
        <v>7</v>
      </c>
      <c r="T52" s="179">
        <v>1</v>
      </c>
      <c r="U52" s="180">
        <v>6</v>
      </c>
    </row>
    <row r="53" spans="1:21" ht="18.75" customHeight="1">
      <c r="A53" s="193"/>
      <c r="B53" s="189" t="s">
        <v>384</v>
      </c>
      <c r="C53" s="100">
        <f t="shared" si="0"/>
        <v>3</v>
      </c>
      <c r="D53" s="325">
        <v>3</v>
      </c>
      <c r="E53" s="101" t="s">
        <v>5</v>
      </c>
      <c r="F53" s="326">
        <f t="shared" si="2"/>
        <v>21</v>
      </c>
      <c r="G53" s="325">
        <v>19</v>
      </c>
      <c r="H53" s="327">
        <v>1</v>
      </c>
      <c r="I53" s="328">
        <v>1</v>
      </c>
      <c r="J53" s="329">
        <f t="shared" si="7"/>
        <v>386</v>
      </c>
      <c r="K53" s="325">
        <v>206</v>
      </c>
      <c r="L53" s="330">
        <v>180</v>
      </c>
      <c r="M53" s="175">
        <f t="shared" si="8"/>
        <v>37</v>
      </c>
      <c r="N53" s="325">
        <v>16</v>
      </c>
      <c r="O53" s="325">
        <v>21</v>
      </c>
      <c r="P53" s="101">
        <f t="shared" si="10"/>
        <v>4</v>
      </c>
      <c r="Q53" s="327" t="s">
        <v>5</v>
      </c>
      <c r="R53" s="176">
        <v>4</v>
      </c>
      <c r="S53" s="175">
        <f t="shared" si="6"/>
        <v>9</v>
      </c>
      <c r="T53" s="327">
        <v>2</v>
      </c>
      <c r="U53" s="330">
        <v>7</v>
      </c>
    </row>
    <row r="54" spans="1:21" ht="18.75" customHeight="1">
      <c r="A54" s="367" t="s">
        <v>196</v>
      </c>
      <c r="B54" s="368"/>
      <c r="C54" s="18">
        <f t="shared" si="0"/>
        <v>11</v>
      </c>
      <c r="D54" s="86">
        <v>11</v>
      </c>
      <c r="E54" s="19" t="s">
        <v>5</v>
      </c>
      <c r="F54" s="118">
        <f t="shared" si="2"/>
        <v>65</v>
      </c>
      <c r="G54" s="86">
        <v>56</v>
      </c>
      <c r="H54" s="86">
        <v>5</v>
      </c>
      <c r="I54" s="123">
        <v>4</v>
      </c>
      <c r="J54" s="119">
        <f t="shared" si="7"/>
        <v>1026</v>
      </c>
      <c r="K54" s="86">
        <v>509</v>
      </c>
      <c r="L54" s="87">
        <v>517</v>
      </c>
      <c r="M54" s="117">
        <f t="shared" si="8"/>
        <v>115</v>
      </c>
      <c r="N54" s="86">
        <v>52</v>
      </c>
      <c r="O54" s="86">
        <v>63</v>
      </c>
      <c r="P54" s="19">
        <f t="shared" si="10"/>
        <v>10</v>
      </c>
      <c r="Q54" s="86">
        <v>4</v>
      </c>
      <c r="R54" s="123">
        <v>6</v>
      </c>
      <c r="S54" s="117">
        <f t="shared" si="6"/>
        <v>38</v>
      </c>
      <c r="T54" s="86">
        <v>2</v>
      </c>
      <c r="U54" s="87">
        <v>36</v>
      </c>
    </row>
    <row r="55" spans="1:21" ht="18.75" customHeight="1">
      <c r="A55" s="190"/>
      <c r="B55" s="188" t="s">
        <v>197</v>
      </c>
      <c r="C55" s="178">
        <f t="shared" si="0"/>
        <v>6</v>
      </c>
      <c r="D55" s="179">
        <v>6</v>
      </c>
      <c r="E55" s="171" t="s">
        <v>5</v>
      </c>
      <c r="F55" s="181">
        <f t="shared" si="2"/>
        <v>34</v>
      </c>
      <c r="G55" s="179">
        <v>28</v>
      </c>
      <c r="H55" s="179">
        <v>4</v>
      </c>
      <c r="I55" s="182">
        <v>2</v>
      </c>
      <c r="J55" s="183">
        <f t="shared" si="7"/>
        <v>489</v>
      </c>
      <c r="K55" s="179">
        <v>246</v>
      </c>
      <c r="L55" s="180">
        <v>243</v>
      </c>
      <c r="M55" s="181">
        <f t="shared" si="8"/>
        <v>60</v>
      </c>
      <c r="N55" s="179">
        <v>26</v>
      </c>
      <c r="O55" s="179">
        <v>34</v>
      </c>
      <c r="P55" s="179">
        <f t="shared" si="10"/>
        <v>6</v>
      </c>
      <c r="Q55" s="179">
        <v>4</v>
      </c>
      <c r="R55" s="182">
        <v>2</v>
      </c>
      <c r="S55" s="181">
        <f t="shared" si="6"/>
        <v>20</v>
      </c>
      <c r="T55" s="179">
        <v>1</v>
      </c>
      <c r="U55" s="180">
        <v>19</v>
      </c>
    </row>
    <row r="56" spans="1:21" ht="18.75" customHeight="1" thickBot="1">
      <c r="A56" s="194"/>
      <c r="B56" s="195" t="s">
        <v>198</v>
      </c>
      <c r="C56" s="20">
        <f t="shared" si="0"/>
        <v>5</v>
      </c>
      <c r="D56" s="184">
        <v>5</v>
      </c>
      <c r="E56" s="22" t="s">
        <v>5</v>
      </c>
      <c r="F56" s="185">
        <f t="shared" si="2"/>
        <v>31</v>
      </c>
      <c r="G56" s="184">
        <v>28</v>
      </c>
      <c r="H56" s="184">
        <v>1</v>
      </c>
      <c r="I56" s="186">
        <v>2</v>
      </c>
      <c r="J56" s="146">
        <f t="shared" si="7"/>
        <v>537</v>
      </c>
      <c r="K56" s="184">
        <v>263</v>
      </c>
      <c r="L56" s="12">
        <v>274</v>
      </c>
      <c r="M56" s="185">
        <f t="shared" si="8"/>
        <v>55</v>
      </c>
      <c r="N56" s="184">
        <v>26</v>
      </c>
      <c r="O56" s="184">
        <v>29</v>
      </c>
      <c r="P56" s="184">
        <f t="shared" si="10"/>
        <v>4</v>
      </c>
      <c r="Q56" s="187" t="s">
        <v>5</v>
      </c>
      <c r="R56" s="150">
        <v>4</v>
      </c>
      <c r="S56" s="185">
        <f t="shared" si="6"/>
        <v>18</v>
      </c>
      <c r="T56" s="187">
        <v>1</v>
      </c>
      <c r="U56" s="12">
        <v>17</v>
      </c>
    </row>
  </sheetData>
  <mergeCells count="42">
    <mergeCell ref="A1:U1"/>
    <mergeCell ref="A7:B7"/>
    <mergeCell ref="A8:B8"/>
    <mergeCell ref="A4:B4"/>
    <mergeCell ref="A6:B6"/>
    <mergeCell ref="I4:I5"/>
    <mergeCell ref="C4:C5"/>
    <mergeCell ref="F4:F5"/>
    <mergeCell ref="S3:U3"/>
    <mergeCell ref="L4:L5"/>
    <mergeCell ref="A44:B44"/>
    <mergeCell ref="A39:B39"/>
    <mergeCell ref="A40:B40"/>
    <mergeCell ref="A18:B18"/>
    <mergeCell ref="A19:B19"/>
    <mergeCell ref="A22:B22"/>
    <mergeCell ref="A23:B23"/>
    <mergeCell ref="A24:B24"/>
    <mergeCell ref="A27:B27"/>
    <mergeCell ref="A35:B35"/>
    <mergeCell ref="C3:E3"/>
    <mergeCell ref="S4:U4"/>
    <mergeCell ref="M4:O4"/>
    <mergeCell ref="F3:I3"/>
    <mergeCell ref="J4:J5"/>
    <mergeCell ref="D4:D5"/>
    <mergeCell ref="J3:L3"/>
    <mergeCell ref="M3:R3"/>
    <mergeCell ref="E4:E5"/>
    <mergeCell ref="G4:G5"/>
    <mergeCell ref="K4:K5"/>
    <mergeCell ref="A11:B11"/>
    <mergeCell ref="H4:H5"/>
    <mergeCell ref="A30:B30"/>
    <mergeCell ref="A17:B17"/>
    <mergeCell ref="A9:B9"/>
    <mergeCell ref="A10:B10"/>
    <mergeCell ref="A12:B12"/>
    <mergeCell ref="A49:B49"/>
    <mergeCell ref="A50:B50"/>
    <mergeCell ref="A51:B51"/>
    <mergeCell ref="A54:B54"/>
  </mergeCells>
  <printOptions/>
  <pageMargins left="0.5118110236220472" right="0.5905511811023623" top="0.5118110236220472" bottom="0.5118110236220472" header="0.5118110236220472" footer="0.35433070866141736"/>
  <pageSetup horizontalDpi="600" verticalDpi="600" orientation="portrait" paperSize="9" scale="78" r:id="rId1"/>
  <headerFooter alignWithMargins="0">
    <oddHeader>&amp;L&amp;11小学校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R29"/>
  <sheetViews>
    <sheetView showGridLines="0" zoomScaleSheetLayoutView="50" workbookViewId="0" topLeftCell="A1">
      <selection activeCell="A12" sqref="A12:IV28"/>
    </sheetView>
  </sheetViews>
  <sheetFormatPr defaultColWidth="8.625" defaultRowHeight="20.25" customHeight="1"/>
  <cols>
    <col min="1" max="15" width="5.625" style="23" customWidth="1"/>
    <col min="16" max="16" width="14.375" style="23" customWidth="1"/>
    <col min="17" max="16384" width="8.625" style="23" customWidth="1"/>
  </cols>
  <sheetData>
    <row r="1" ht="15" customHeight="1"/>
    <row r="2" ht="15" customHeight="1"/>
    <row r="3" spans="1:16" ht="20.25" customHeight="1" thickBot="1">
      <c r="A3" s="320" t="s">
        <v>356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25" customFormat="1" ht="20.25" customHeight="1">
      <c r="A4" s="383" t="s">
        <v>218</v>
      </c>
      <c r="B4" s="375"/>
      <c r="C4" s="375"/>
      <c r="D4" s="374" t="s">
        <v>146</v>
      </c>
      <c r="E4" s="375"/>
      <c r="F4" s="376"/>
      <c r="G4" s="383" t="s">
        <v>147</v>
      </c>
      <c r="H4" s="375"/>
      <c r="I4" s="376"/>
      <c r="J4" s="374" t="s">
        <v>217</v>
      </c>
      <c r="K4" s="375"/>
      <c r="L4" s="376"/>
      <c r="M4" s="383" t="s">
        <v>148</v>
      </c>
      <c r="N4" s="375"/>
      <c r="O4" s="411"/>
      <c r="P4" s="412" t="s">
        <v>132</v>
      </c>
    </row>
    <row r="5" spans="1:16" s="25" customFormat="1" ht="20.25" customHeight="1" thickBot="1">
      <c r="A5" s="267" t="s">
        <v>47</v>
      </c>
      <c r="B5" s="214" t="s">
        <v>162</v>
      </c>
      <c r="C5" s="214" t="s">
        <v>163</v>
      </c>
      <c r="D5" s="265" t="s">
        <v>47</v>
      </c>
      <c r="E5" s="214" t="s">
        <v>162</v>
      </c>
      <c r="F5" s="266" t="s">
        <v>163</v>
      </c>
      <c r="G5" s="267" t="s">
        <v>47</v>
      </c>
      <c r="H5" s="214" t="s">
        <v>162</v>
      </c>
      <c r="I5" s="266" t="s">
        <v>163</v>
      </c>
      <c r="J5" s="265" t="s">
        <v>47</v>
      </c>
      <c r="K5" s="214" t="s">
        <v>162</v>
      </c>
      <c r="L5" s="266" t="s">
        <v>163</v>
      </c>
      <c r="M5" s="267" t="s">
        <v>47</v>
      </c>
      <c r="N5" s="214" t="s">
        <v>162</v>
      </c>
      <c r="O5" s="214" t="s">
        <v>163</v>
      </c>
      <c r="P5" s="413"/>
    </row>
    <row r="6" spans="1:16" s="25" customFormat="1" ht="20.25" customHeight="1">
      <c r="A6" s="29" t="s">
        <v>6</v>
      </c>
      <c r="B6" s="60" t="s">
        <v>6</v>
      </c>
      <c r="C6" s="43" t="s">
        <v>6</v>
      </c>
      <c r="D6" s="224">
        <v>202</v>
      </c>
      <c r="E6" s="60" t="s">
        <v>6</v>
      </c>
      <c r="F6" s="112">
        <v>202</v>
      </c>
      <c r="G6" s="32">
        <v>21</v>
      </c>
      <c r="H6" s="60" t="s">
        <v>6</v>
      </c>
      <c r="I6" s="264">
        <v>21</v>
      </c>
      <c r="J6" s="107">
        <v>8</v>
      </c>
      <c r="K6" s="60" t="s">
        <v>6</v>
      </c>
      <c r="L6" s="112">
        <v>8</v>
      </c>
      <c r="M6" s="29">
        <v>114</v>
      </c>
      <c r="N6" s="43">
        <v>44</v>
      </c>
      <c r="O6" s="43">
        <v>70</v>
      </c>
      <c r="P6" s="250" t="s">
        <v>179</v>
      </c>
    </row>
    <row r="7" spans="1:16" s="25" customFormat="1" ht="20.25" customHeight="1">
      <c r="A7" s="301" t="s">
        <v>5</v>
      </c>
      <c r="B7" s="297" t="s">
        <v>5</v>
      </c>
      <c r="C7" s="297" t="s">
        <v>5</v>
      </c>
      <c r="D7" s="316">
        <f aca="true" t="shared" si="0" ref="D7:O7">SUM(D8:D10)</f>
        <v>200</v>
      </c>
      <c r="E7" s="297" t="s">
        <v>5</v>
      </c>
      <c r="F7" s="317">
        <f t="shared" si="0"/>
        <v>200</v>
      </c>
      <c r="G7" s="301">
        <f t="shared" si="0"/>
        <v>21</v>
      </c>
      <c r="H7" s="297" t="s">
        <v>5</v>
      </c>
      <c r="I7" s="317">
        <f t="shared" si="0"/>
        <v>21</v>
      </c>
      <c r="J7" s="316">
        <f>SUM(J8:J10)</f>
        <v>25</v>
      </c>
      <c r="K7" s="297" t="s">
        <v>5</v>
      </c>
      <c r="L7" s="317">
        <f>SUM(L8:L10)</f>
        <v>25</v>
      </c>
      <c r="M7" s="301">
        <f t="shared" si="0"/>
        <v>105</v>
      </c>
      <c r="N7" s="297">
        <f t="shared" si="0"/>
        <v>37</v>
      </c>
      <c r="O7" s="297">
        <f t="shared" si="0"/>
        <v>68</v>
      </c>
      <c r="P7" s="313" t="s">
        <v>390</v>
      </c>
    </row>
    <row r="8" spans="1:16" s="25" customFormat="1" ht="20.25" customHeight="1">
      <c r="A8" s="32" t="s">
        <v>87</v>
      </c>
      <c r="B8" s="60" t="s">
        <v>87</v>
      </c>
      <c r="C8" s="60" t="s">
        <v>87</v>
      </c>
      <c r="D8" s="107">
        <v>1</v>
      </c>
      <c r="E8" s="60" t="s">
        <v>87</v>
      </c>
      <c r="F8" s="112">
        <v>1</v>
      </c>
      <c r="G8" s="32" t="s">
        <v>87</v>
      </c>
      <c r="H8" s="60" t="s">
        <v>87</v>
      </c>
      <c r="I8" s="112" t="s">
        <v>87</v>
      </c>
      <c r="J8" s="107">
        <v>1</v>
      </c>
      <c r="K8" s="60" t="s">
        <v>87</v>
      </c>
      <c r="L8" s="112">
        <v>1</v>
      </c>
      <c r="M8" s="32" t="s">
        <v>87</v>
      </c>
      <c r="N8" s="60" t="s">
        <v>87</v>
      </c>
      <c r="O8" s="60" t="s">
        <v>87</v>
      </c>
      <c r="P8" s="251" t="s">
        <v>344</v>
      </c>
    </row>
    <row r="9" spans="1:16" s="25" customFormat="1" ht="20.25" customHeight="1">
      <c r="A9" s="32" t="s">
        <v>5</v>
      </c>
      <c r="B9" s="60" t="s">
        <v>219</v>
      </c>
      <c r="C9" s="60" t="s">
        <v>5</v>
      </c>
      <c r="D9" s="107">
        <f>SUM(D12:D28)</f>
        <v>199</v>
      </c>
      <c r="E9" s="60" t="s">
        <v>87</v>
      </c>
      <c r="F9" s="112">
        <f>SUM(F12:F28)</f>
        <v>199</v>
      </c>
      <c r="G9" s="32">
        <f>SUM(G12:G28)</f>
        <v>21</v>
      </c>
      <c r="H9" s="60" t="s">
        <v>87</v>
      </c>
      <c r="I9" s="112">
        <f>SUM(I12:I28)</f>
        <v>21</v>
      </c>
      <c r="J9" s="107">
        <f>SUM(J12:J28)</f>
        <v>24</v>
      </c>
      <c r="K9" s="60" t="s">
        <v>87</v>
      </c>
      <c r="L9" s="112">
        <f>SUM(L12:L28)</f>
        <v>24</v>
      </c>
      <c r="M9" s="32">
        <f>SUM(M12:M28)</f>
        <v>105</v>
      </c>
      <c r="N9" s="60">
        <f>SUM(N12:N28)</f>
        <v>37</v>
      </c>
      <c r="O9" s="60">
        <f>SUM(O12:O28)</f>
        <v>68</v>
      </c>
      <c r="P9" s="251" t="s">
        <v>345</v>
      </c>
    </row>
    <row r="10" spans="1:16" s="25" customFormat="1" ht="20.25" customHeight="1" thickBot="1">
      <c r="A10" s="34" t="s">
        <v>87</v>
      </c>
      <c r="B10" s="57" t="s">
        <v>87</v>
      </c>
      <c r="C10" s="57" t="s">
        <v>87</v>
      </c>
      <c r="D10" s="106" t="s">
        <v>87</v>
      </c>
      <c r="E10" s="57" t="s">
        <v>87</v>
      </c>
      <c r="F10" s="111" t="s">
        <v>87</v>
      </c>
      <c r="G10" s="34" t="s">
        <v>87</v>
      </c>
      <c r="H10" s="57" t="s">
        <v>87</v>
      </c>
      <c r="I10" s="111" t="s">
        <v>87</v>
      </c>
      <c r="J10" s="106" t="s">
        <v>87</v>
      </c>
      <c r="K10" s="57" t="s">
        <v>87</v>
      </c>
      <c r="L10" s="111" t="s">
        <v>87</v>
      </c>
      <c r="M10" s="34" t="s">
        <v>87</v>
      </c>
      <c r="N10" s="57" t="s">
        <v>87</v>
      </c>
      <c r="O10" s="57" t="s">
        <v>87</v>
      </c>
      <c r="P10" s="252" t="s">
        <v>346</v>
      </c>
    </row>
    <row r="11" spans="1:16" s="25" customFormat="1" ht="14.25" customHeight="1">
      <c r="A11" s="32"/>
      <c r="B11" s="60"/>
      <c r="C11" s="60"/>
      <c r="D11" s="107"/>
      <c r="E11" s="60"/>
      <c r="F11" s="112"/>
      <c r="G11" s="32"/>
      <c r="H11" s="60"/>
      <c r="I11" s="112"/>
      <c r="J11" s="107"/>
      <c r="K11" s="60"/>
      <c r="L11" s="112"/>
      <c r="M11" s="32"/>
      <c r="N11" s="60"/>
      <c r="O11" s="60"/>
      <c r="P11" s="256" t="s">
        <v>328</v>
      </c>
    </row>
    <row r="12" spans="1:16" s="25" customFormat="1" ht="36.75" customHeight="1">
      <c r="A12" s="32" t="s">
        <v>87</v>
      </c>
      <c r="B12" s="60" t="s">
        <v>6</v>
      </c>
      <c r="C12" s="60" t="s">
        <v>6</v>
      </c>
      <c r="D12" s="107">
        <f aca="true" t="shared" si="1" ref="D12:D28">SUM(E12:F12)</f>
        <v>47</v>
      </c>
      <c r="E12" s="60" t="s">
        <v>6</v>
      </c>
      <c r="F12" s="112">
        <v>47</v>
      </c>
      <c r="G12" s="32">
        <f>SUM(H12:I12)</f>
        <v>6</v>
      </c>
      <c r="H12" s="55" t="s">
        <v>6</v>
      </c>
      <c r="I12" s="109">
        <v>6</v>
      </c>
      <c r="J12" s="332">
        <f>SUM(K12:L12)</f>
        <v>8</v>
      </c>
      <c r="K12" s="55" t="s">
        <v>6</v>
      </c>
      <c r="L12" s="109">
        <v>8</v>
      </c>
      <c r="M12" s="32">
        <f aca="true" t="shared" si="2" ref="M12:M18">SUM(N12:O12)</f>
        <v>25</v>
      </c>
      <c r="N12" s="60">
        <v>6</v>
      </c>
      <c r="O12" s="60">
        <v>19</v>
      </c>
      <c r="P12" s="255" t="s">
        <v>7</v>
      </c>
    </row>
    <row r="13" spans="1:16" s="25" customFormat="1" ht="36.75" customHeight="1">
      <c r="A13" s="72" t="s">
        <v>5</v>
      </c>
      <c r="B13" s="62" t="s">
        <v>6</v>
      </c>
      <c r="C13" s="62" t="s">
        <v>5</v>
      </c>
      <c r="D13" s="108">
        <f t="shared" si="1"/>
        <v>15</v>
      </c>
      <c r="E13" s="62" t="s">
        <v>6</v>
      </c>
      <c r="F13" s="113">
        <v>15</v>
      </c>
      <c r="G13" s="72" t="s">
        <v>87</v>
      </c>
      <c r="H13" s="62" t="s">
        <v>6</v>
      </c>
      <c r="I13" s="113" t="s">
        <v>6</v>
      </c>
      <c r="J13" s="108" t="s">
        <v>5</v>
      </c>
      <c r="K13" s="62" t="s">
        <v>6</v>
      </c>
      <c r="L13" s="113" t="s">
        <v>6</v>
      </c>
      <c r="M13" s="72">
        <f t="shared" si="2"/>
        <v>14</v>
      </c>
      <c r="N13" s="62">
        <v>5</v>
      </c>
      <c r="O13" s="48">
        <v>9</v>
      </c>
      <c r="P13" s="253" t="s">
        <v>8</v>
      </c>
    </row>
    <row r="14" spans="1:16" s="25" customFormat="1" ht="36.75" customHeight="1">
      <c r="A14" s="72" t="s">
        <v>5</v>
      </c>
      <c r="B14" s="62" t="s">
        <v>5</v>
      </c>
      <c r="C14" s="62" t="s">
        <v>6</v>
      </c>
      <c r="D14" s="108">
        <f t="shared" si="1"/>
        <v>12</v>
      </c>
      <c r="E14" s="62" t="s">
        <v>6</v>
      </c>
      <c r="F14" s="113">
        <v>12</v>
      </c>
      <c r="G14" s="231">
        <f>SUM(H14:I14)</f>
        <v>3</v>
      </c>
      <c r="H14" s="62" t="s">
        <v>6</v>
      </c>
      <c r="I14" s="113">
        <v>3</v>
      </c>
      <c r="J14" s="231">
        <f>SUM(K14:L14)</f>
        <v>2</v>
      </c>
      <c r="K14" s="62" t="s">
        <v>6</v>
      </c>
      <c r="L14" s="113">
        <v>2</v>
      </c>
      <c r="M14" s="72">
        <f t="shared" si="2"/>
        <v>4</v>
      </c>
      <c r="N14" s="62">
        <v>1</v>
      </c>
      <c r="O14" s="48">
        <v>3</v>
      </c>
      <c r="P14" s="253" t="s">
        <v>9</v>
      </c>
    </row>
    <row r="15" spans="1:16" s="25" customFormat="1" ht="36.75" customHeight="1">
      <c r="A15" s="72" t="s">
        <v>87</v>
      </c>
      <c r="B15" s="62" t="s">
        <v>6</v>
      </c>
      <c r="C15" s="62" t="s">
        <v>6</v>
      </c>
      <c r="D15" s="108">
        <f t="shared" si="1"/>
        <v>10</v>
      </c>
      <c r="E15" s="62" t="s">
        <v>6</v>
      </c>
      <c r="F15" s="113">
        <v>10</v>
      </c>
      <c r="G15" s="231">
        <f>SUM(H15:I15)</f>
        <v>2</v>
      </c>
      <c r="H15" s="62" t="s">
        <v>6</v>
      </c>
      <c r="I15" s="113">
        <v>2</v>
      </c>
      <c r="J15" s="108" t="s">
        <v>5</v>
      </c>
      <c r="K15" s="62" t="s">
        <v>6</v>
      </c>
      <c r="L15" s="113" t="s">
        <v>6</v>
      </c>
      <c r="M15" s="72">
        <f t="shared" si="2"/>
        <v>6</v>
      </c>
      <c r="N15" s="62">
        <v>1</v>
      </c>
      <c r="O15" s="48">
        <v>5</v>
      </c>
      <c r="P15" s="253" t="s">
        <v>10</v>
      </c>
    </row>
    <row r="16" spans="1:16" s="25" customFormat="1" ht="36.75" customHeight="1">
      <c r="A16" s="72" t="s">
        <v>87</v>
      </c>
      <c r="B16" s="62" t="s">
        <v>6</v>
      </c>
      <c r="C16" s="62" t="s">
        <v>6</v>
      </c>
      <c r="D16" s="108">
        <f t="shared" si="1"/>
        <v>9</v>
      </c>
      <c r="E16" s="62" t="s">
        <v>6</v>
      </c>
      <c r="F16" s="113">
        <v>9</v>
      </c>
      <c r="G16" s="231">
        <f>SUM(H16:I16)</f>
        <v>1</v>
      </c>
      <c r="H16" s="62" t="s">
        <v>6</v>
      </c>
      <c r="I16" s="113">
        <v>1</v>
      </c>
      <c r="J16" s="231">
        <f>SUM(K16:L16)</f>
        <v>1</v>
      </c>
      <c r="K16" s="62" t="s">
        <v>6</v>
      </c>
      <c r="L16" s="113">
        <v>1</v>
      </c>
      <c r="M16" s="72">
        <f t="shared" si="2"/>
        <v>6</v>
      </c>
      <c r="N16" s="62">
        <v>2</v>
      </c>
      <c r="O16" s="48">
        <v>4</v>
      </c>
      <c r="P16" s="253" t="s">
        <v>11</v>
      </c>
    </row>
    <row r="17" spans="1:16" s="25" customFormat="1" ht="36.75" customHeight="1">
      <c r="A17" s="72" t="s">
        <v>87</v>
      </c>
      <c r="B17" s="62" t="s">
        <v>6</v>
      </c>
      <c r="C17" s="62" t="s">
        <v>6</v>
      </c>
      <c r="D17" s="108">
        <f t="shared" si="1"/>
        <v>12</v>
      </c>
      <c r="E17" s="62" t="s">
        <v>6</v>
      </c>
      <c r="F17" s="113">
        <v>12</v>
      </c>
      <c r="G17" s="72" t="s">
        <v>87</v>
      </c>
      <c r="H17" s="62" t="s">
        <v>6</v>
      </c>
      <c r="I17" s="113" t="s">
        <v>6</v>
      </c>
      <c r="J17" s="231">
        <f>SUM(K17:L17)</f>
        <v>3</v>
      </c>
      <c r="K17" s="62" t="s">
        <v>6</v>
      </c>
      <c r="L17" s="113">
        <v>3</v>
      </c>
      <c r="M17" s="72">
        <f t="shared" si="2"/>
        <v>3</v>
      </c>
      <c r="N17" s="62">
        <v>2</v>
      </c>
      <c r="O17" s="48">
        <v>1</v>
      </c>
      <c r="P17" s="253" t="s">
        <v>12</v>
      </c>
    </row>
    <row r="18" spans="1:16" s="25" customFormat="1" ht="36.75" customHeight="1">
      <c r="A18" s="72" t="s">
        <v>87</v>
      </c>
      <c r="B18" s="62" t="s">
        <v>6</v>
      </c>
      <c r="C18" s="62" t="s">
        <v>6</v>
      </c>
      <c r="D18" s="108">
        <f>SUM(E18:F18)</f>
        <v>10</v>
      </c>
      <c r="E18" s="62" t="s">
        <v>6</v>
      </c>
      <c r="F18" s="113">
        <v>10</v>
      </c>
      <c r="G18" s="72" t="s">
        <v>87</v>
      </c>
      <c r="H18" s="62" t="s">
        <v>6</v>
      </c>
      <c r="I18" s="113" t="s">
        <v>6</v>
      </c>
      <c r="J18" s="231">
        <f>SUM(K18:L18)</f>
        <v>2</v>
      </c>
      <c r="K18" s="62" t="s">
        <v>6</v>
      </c>
      <c r="L18" s="113">
        <v>2</v>
      </c>
      <c r="M18" s="72">
        <f t="shared" si="2"/>
        <v>4</v>
      </c>
      <c r="N18" s="62" t="s">
        <v>6</v>
      </c>
      <c r="O18" s="48">
        <v>4</v>
      </c>
      <c r="P18" s="253" t="s">
        <v>13</v>
      </c>
    </row>
    <row r="19" spans="1:16" s="25" customFormat="1" ht="36.75" customHeight="1">
      <c r="A19" s="72" t="s">
        <v>87</v>
      </c>
      <c r="B19" s="62" t="s">
        <v>6</v>
      </c>
      <c r="C19" s="62" t="s">
        <v>6</v>
      </c>
      <c r="D19" s="108">
        <f>SUM(E19:F19)</f>
        <v>17</v>
      </c>
      <c r="E19" s="62" t="s">
        <v>6</v>
      </c>
      <c r="F19" s="113">
        <v>17</v>
      </c>
      <c r="G19" s="231">
        <f>SUM(H19:I19)</f>
        <v>2</v>
      </c>
      <c r="H19" s="62" t="s">
        <v>6</v>
      </c>
      <c r="I19" s="113">
        <v>2</v>
      </c>
      <c r="J19" s="231">
        <f>SUM(K19:L19)</f>
        <v>1</v>
      </c>
      <c r="K19" s="62" t="s">
        <v>6</v>
      </c>
      <c r="L19" s="113">
        <v>1</v>
      </c>
      <c r="M19" s="72">
        <f>SUM(N19:O19)</f>
        <v>13</v>
      </c>
      <c r="N19" s="62">
        <v>7</v>
      </c>
      <c r="O19" s="48">
        <v>6</v>
      </c>
      <c r="P19" s="253" t="s">
        <v>388</v>
      </c>
    </row>
    <row r="20" spans="1:16" s="25" customFormat="1" ht="36.75" customHeight="1">
      <c r="A20" s="72" t="s">
        <v>145</v>
      </c>
      <c r="B20" s="62" t="s">
        <v>6</v>
      </c>
      <c r="C20" s="62" t="s">
        <v>6</v>
      </c>
      <c r="D20" s="108">
        <f>SUM(E20:F20)</f>
        <v>20</v>
      </c>
      <c r="E20" s="62" t="s">
        <v>6</v>
      </c>
      <c r="F20" s="113">
        <v>20</v>
      </c>
      <c r="G20" s="231">
        <f>SUM(H20:I20)</f>
        <v>1</v>
      </c>
      <c r="H20" s="62" t="s">
        <v>6</v>
      </c>
      <c r="I20" s="113">
        <v>1</v>
      </c>
      <c r="J20" s="231">
        <f>SUM(K20:L20)</f>
        <v>2</v>
      </c>
      <c r="K20" s="62" t="s">
        <v>6</v>
      </c>
      <c r="L20" s="113">
        <v>2</v>
      </c>
      <c r="M20" s="72">
        <f>SUM(N20:O20)</f>
        <v>16</v>
      </c>
      <c r="N20" s="62">
        <v>5</v>
      </c>
      <c r="O20" s="48">
        <v>11</v>
      </c>
      <c r="P20" s="253" t="s">
        <v>389</v>
      </c>
    </row>
    <row r="21" spans="1:16" s="25" customFormat="1" ht="36.75" customHeight="1">
      <c r="A21" s="72" t="s">
        <v>145</v>
      </c>
      <c r="B21" s="62" t="s">
        <v>6</v>
      </c>
      <c r="C21" s="62" t="s">
        <v>6</v>
      </c>
      <c r="D21" s="108">
        <f t="shared" si="1"/>
        <v>7</v>
      </c>
      <c r="E21" s="62" t="s">
        <v>6</v>
      </c>
      <c r="F21" s="113">
        <v>7</v>
      </c>
      <c r="G21" s="231">
        <f>SUM(H21:I21)</f>
        <v>1</v>
      </c>
      <c r="H21" s="62" t="s">
        <v>6</v>
      </c>
      <c r="I21" s="113">
        <v>1</v>
      </c>
      <c r="J21" s="108" t="s">
        <v>5</v>
      </c>
      <c r="K21" s="62" t="s">
        <v>6</v>
      </c>
      <c r="L21" s="113" t="s">
        <v>6</v>
      </c>
      <c r="M21" s="72">
        <f>SUM(N21:O21)</f>
        <v>2</v>
      </c>
      <c r="N21" s="62" t="s">
        <v>6</v>
      </c>
      <c r="O21" s="48">
        <v>2</v>
      </c>
      <c r="P21" s="253" t="s">
        <v>85</v>
      </c>
    </row>
    <row r="22" spans="1:16" s="25" customFormat="1" ht="36.75" customHeight="1">
      <c r="A22" s="72" t="s">
        <v>145</v>
      </c>
      <c r="B22" s="62" t="s">
        <v>6</v>
      </c>
      <c r="C22" s="62" t="s">
        <v>6</v>
      </c>
      <c r="D22" s="108">
        <f t="shared" si="1"/>
        <v>2</v>
      </c>
      <c r="E22" s="62" t="s">
        <v>6</v>
      </c>
      <c r="F22" s="113">
        <v>2</v>
      </c>
      <c r="G22" s="72" t="s">
        <v>87</v>
      </c>
      <c r="H22" s="62" t="s">
        <v>6</v>
      </c>
      <c r="I22" s="113" t="s">
        <v>5</v>
      </c>
      <c r="J22" s="108" t="s">
        <v>5</v>
      </c>
      <c r="K22" s="62" t="s">
        <v>6</v>
      </c>
      <c r="L22" s="113" t="s">
        <v>6</v>
      </c>
      <c r="M22" s="72" t="s">
        <v>5</v>
      </c>
      <c r="N22" s="62" t="s">
        <v>6</v>
      </c>
      <c r="O22" s="48" t="s">
        <v>5</v>
      </c>
      <c r="P22" s="253" t="s">
        <v>86</v>
      </c>
    </row>
    <row r="23" spans="1:16" s="25" customFormat="1" ht="36.75" customHeight="1">
      <c r="A23" s="72" t="s">
        <v>145</v>
      </c>
      <c r="B23" s="62" t="s">
        <v>6</v>
      </c>
      <c r="C23" s="62" t="s">
        <v>6</v>
      </c>
      <c r="D23" s="108">
        <f t="shared" si="1"/>
        <v>4</v>
      </c>
      <c r="E23" s="62" t="s">
        <v>6</v>
      </c>
      <c r="F23" s="113">
        <v>4</v>
      </c>
      <c r="G23" s="72" t="s">
        <v>87</v>
      </c>
      <c r="H23" s="62" t="s">
        <v>6</v>
      </c>
      <c r="I23" s="113" t="s">
        <v>5</v>
      </c>
      <c r="J23" s="231">
        <f>SUM(K23:L23)</f>
        <v>1</v>
      </c>
      <c r="K23" s="62" t="s">
        <v>6</v>
      </c>
      <c r="L23" s="113">
        <v>1</v>
      </c>
      <c r="M23" s="72">
        <f>SUM(N23:O23)</f>
        <v>4</v>
      </c>
      <c r="N23" s="62">
        <v>3</v>
      </c>
      <c r="O23" s="48">
        <v>1</v>
      </c>
      <c r="P23" s="253" t="s">
        <v>186</v>
      </c>
    </row>
    <row r="24" spans="1:16" s="25" customFormat="1" ht="36.75" customHeight="1">
      <c r="A24" s="72" t="s">
        <v>145</v>
      </c>
      <c r="B24" s="62" t="s">
        <v>6</v>
      </c>
      <c r="C24" s="62" t="s">
        <v>6</v>
      </c>
      <c r="D24" s="108">
        <f t="shared" si="1"/>
        <v>7</v>
      </c>
      <c r="E24" s="62" t="s">
        <v>6</v>
      </c>
      <c r="F24" s="113">
        <v>7</v>
      </c>
      <c r="G24" s="231">
        <f>SUM(H24:I24)</f>
        <v>2</v>
      </c>
      <c r="H24" s="62" t="s">
        <v>6</v>
      </c>
      <c r="I24" s="113">
        <v>2</v>
      </c>
      <c r="J24" s="231">
        <f>SUM(K24:L24)</f>
        <v>1</v>
      </c>
      <c r="K24" s="62" t="s">
        <v>6</v>
      </c>
      <c r="L24" s="113">
        <v>1</v>
      </c>
      <c r="M24" s="72">
        <f>SUM(N24:O24)</f>
        <v>4</v>
      </c>
      <c r="N24" s="62">
        <v>2</v>
      </c>
      <c r="O24" s="48">
        <v>2</v>
      </c>
      <c r="P24" s="253" t="s">
        <v>15</v>
      </c>
    </row>
    <row r="25" spans="1:16" s="25" customFormat="1" ht="36.75" customHeight="1">
      <c r="A25" s="72" t="s">
        <v>145</v>
      </c>
      <c r="B25" s="62" t="s">
        <v>6</v>
      </c>
      <c r="C25" s="62" t="s">
        <v>6</v>
      </c>
      <c r="D25" s="108">
        <f t="shared" si="1"/>
        <v>7</v>
      </c>
      <c r="E25" s="62" t="s">
        <v>6</v>
      </c>
      <c r="F25" s="113">
        <v>7</v>
      </c>
      <c r="G25" s="231">
        <f>SUM(H25:I25)</f>
        <v>1</v>
      </c>
      <c r="H25" s="62" t="s">
        <v>6</v>
      </c>
      <c r="I25" s="113">
        <v>1</v>
      </c>
      <c r="J25" s="108" t="s">
        <v>5</v>
      </c>
      <c r="K25" s="62" t="s">
        <v>6</v>
      </c>
      <c r="L25" s="113" t="s">
        <v>6</v>
      </c>
      <c r="M25" s="72" t="s">
        <v>5</v>
      </c>
      <c r="N25" s="62" t="s">
        <v>5</v>
      </c>
      <c r="O25" s="48" t="s">
        <v>5</v>
      </c>
      <c r="P25" s="253" t="s">
        <v>16</v>
      </c>
    </row>
    <row r="26" spans="1:16" s="25" customFormat="1" ht="36.75" customHeight="1">
      <c r="A26" s="72" t="s">
        <v>87</v>
      </c>
      <c r="B26" s="62" t="s">
        <v>6</v>
      </c>
      <c r="C26" s="62" t="s">
        <v>6</v>
      </c>
      <c r="D26" s="108">
        <f>SUM(E26:F26)</f>
        <v>5</v>
      </c>
      <c r="E26" s="62" t="s">
        <v>6</v>
      </c>
      <c r="F26" s="113">
        <v>5</v>
      </c>
      <c r="G26" s="231">
        <f>SUM(H26:I26)</f>
        <v>2</v>
      </c>
      <c r="H26" s="62" t="s">
        <v>6</v>
      </c>
      <c r="I26" s="113">
        <v>2</v>
      </c>
      <c r="J26" s="231">
        <f>SUM(K26:L26)</f>
        <v>1</v>
      </c>
      <c r="K26" s="62" t="s">
        <v>6</v>
      </c>
      <c r="L26" s="113">
        <v>1</v>
      </c>
      <c r="M26" s="72">
        <f>SUM(N26:O26)</f>
        <v>1</v>
      </c>
      <c r="N26" s="62">
        <v>1</v>
      </c>
      <c r="O26" s="48" t="s">
        <v>5</v>
      </c>
      <c r="P26" s="253" t="s">
        <v>17</v>
      </c>
    </row>
    <row r="27" spans="1:18" s="25" customFormat="1" ht="36.75" customHeight="1">
      <c r="A27" s="72" t="s">
        <v>87</v>
      </c>
      <c r="B27" s="62" t="s">
        <v>6</v>
      </c>
      <c r="C27" s="62" t="s">
        <v>6</v>
      </c>
      <c r="D27" s="108">
        <f t="shared" si="1"/>
        <v>4</v>
      </c>
      <c r="E27" s="62" t="s">
        <v>6</v>
      </c>
      <c r="F27" s="113">
        <v>4</v>
      </c>
      <c r="G27" s="72" t="s">
        <v>87</v>
      </c>
      <c r="H27" s="62" t="s">
        <v>6</v>
      </c>
      <c r="I27" s="113" t="s">
        <v>5</v>
      </c>
      <c r="J27" s="231">
        <f>SUM(K27:L27)</f>
        <v>1</v>
      </c>
      <c r="K27" s="62" t="s">
        <v>6</v>
      </c>
      <c r="L27" s="113">
        <v>1</v>
      </c>
      <c r="M27" s="72" t="s">
        <v>5</v>
      </c>
      <c r="N27" s="62" t="s">
        <v>5</v>
      </c>
      <c r="O27" s="48" t="s">
        <v>5</v>
      </c>
      <c r="P27" s="253" t="s">
        <v>365</v>
      </c>
      <c r="R27" s="32"/>
    </row>
    <row r="28" spans="1:16" s="25" customFormat="1" ht="36.75" customHeight="1" thickBot="1">
      <c r="A28" s="79" t="s">
        <v>87</v>
      </c>
      <c r="B28" s="73" t="s">
        <v>6</v>
      </c>
      <c r="C28" s="73" t="s">
        <v>6</v>
      </c>
      <c r="D28" s="105">
        <f t="shared" si="1"/>
        <v>11</v>
      </c>
      <c r="E28" s="73" t="s">
        <v>6</v>
      </c>
      <c r="F28" s="110">
        <v>11</v>
      </c>
      <c r="G28" s="79" t="s">
        <v>5</v>
      </c>
      <c r="H28" s="73" t="s">
        <v>6</v>
      </c>
      <c r="I28" s="110" t="s">
        <v>5</v>
      </c>
      <c r="J28" s="232">
        <f>SUM(K28:L28)</f>
        <v>1</v>
      </c>
      <c r="K28" s="73" t="s">
        <v>6</v>
      </c>
      <c r="L28" s="110">
        <v>1</v>
      </c>
      <c r="M28" s="79">
        <f>SUM(N28:O28)</f>
        <v>3</v>
      </c>
      <c r="N28" s="73">
        <v>2</v>
      </c>
      <c r="O28" s="50">
        <v>1</v>
      </c>
      <c r="P28" s="254" t="s">
        <v>196</v>
      </c>
    </row>
    <row r="29" ht="20.25" customHeight="1">
      <c r="A29" s="319" t="s">
        <v>354</v>
      </c>
    </row>
  </sheetData>
  <mergeCells count="6">
    <mergeCell ref="P4:P5"/>
    <mergeCell ref="A4:C4"/>
    <mergeCell ref="D4:F4"/>
    <mergeCell ref="G4:I4"/>
    <mergeCell ref="M4:O4"/>
    <mergeCell ref="J4:L4"/>
  </mergeCells>
  <printOptions/>
  <pageMargins left="0.7480314960629921" right="0.3937007874015748" top="0.9055118110236221" bottom="0.4330708661417323" header="0.5118110236220472" footer="0.31496062992125984"/>
  <pageSetup horizontalDpi="600" verticalDpi="600" orientation="portrait" paperSize="9" scale="95" r:id="rId1"/>
  <headerFooter alignWithMargins="0">
    <oddHeader>&amp;R&amp;11小学校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28"/>
  <sheetViews>
    <sheetView showGridLines="0" workbookViewId="0" topLeftCell="A25">
      <selection activeCell="A12" sqref="A12:IV28"/>
    </sheetView>
  </sheetViews>
  <sheetFormatPr defaultColWidth="8.625" defaultRowHeight="20.25" customHeight="1"/>
  <cols>
    <col min="1" max="1" width="14.375" style="23" customWidth="1"/>
    <col min="2" max="4" width="8.625" style="23" customWidth="1"/>
    <col min="5" max="10" width="5.75390625" style="23" customWidth="1"/>
    <col min="11" max="13" width="7.125" style="23" customWidth="1"/>
    <col min="14" max="14" width="1.00390625" style="23" customWidth="1"/>
    <col min="15" max="16384" width="8.625" style="23" customWidth="1"/>
  </cols>
  <sheetData>
    <row r="1" ht="15" customHeight="1"/>
    <row r="2" ht="15" customHeight="1"/>
    <row r="3" spans="1:13" s="25" customFormat="1" ht="20.25" customHeight="1" thickBot="1">
      <c r="A3" s="127" t="s">
        <v>149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25" customFormat="1" ht="20.25" customHeight="1">
      <c r="A4" s="379" t="s">
        <v>264</v>
      </c>
      <c r="B4" s="382" t="s">
        <v>150</v>
      </c>
      <c r="C4" s="375"/>
      <c r="D4" s="411"/>
      <c r="E4" s="382" t="s">
        <v>151</v>
      </c>
      <c r="F4" s="375"/>
      <c r="G4" s="375"/>
      <c r="H4" s="374" t="s">
        <v>152</v>
      </c>
      <c r="I4" s="375"/>
      <c r="J4" s="376"/>
      <c r="K4" s="374" t="s">
        <v>153</v>
      </c>
      <c r="L4" s="375"/>
      <c r="M4" s="375"/>
      <c r="N4" s="29"/>
    </row>
    <row r="5" spans="1:14" s="25" customFormat="1" ht="20.25" customHeight="1" thickBot="1">
      <c r="A5" s="381"/>
      <c r="B5" s="261" t="s">
        <v>2</v>
      </c>
      <c r="C5" s="214" t="s">
        <v>3</v>
      </c>
      <c r="D5" s="214" t="s">
        <v>4</v>
      </c>
      <c r="E5" s="261" t="s">
        <v>2</v>
      </c>
      <c r="F5" s="214" t="s">
        <v>348</v>
      </c>
      <c r="G5" s="214" t="s">
        <v>349</v>
      </c>
      <c r="H5" s="265" t="s">
        <v>347</v>
      </c>
      <c r="I5" s="214" t="s">
        <v>348</v>
      </c>
      <c r="J5" s="266" t="s">
        <v>349</v>
      </c>
      <c r="K5" s="265" t="s">
        <v>347</v>
      </c>
      <c r="L5" s="214" t="s">
        <v>348</v>
      </c>
      <c r="M5" s="214" t="s">
        <v>349</v>
      </c>
      <c r="N5" s="29"/>
    </row>
    <row r="6" spans="1:14" s="25" customFormat="1" ht="21" customHeight="1">
      <c r="A6" s="201" t="s">
        <v>179</v>
      </c>
      <c r="B6" s="59">
        <v>219</v>
      </c>
      <c r="C6" s="60">
        <v>69</v>
      </c>
      <c r="D6" s="60">
        <v>150</v>
      </c>
      <c r="E6" s="59">
        <v>1</v>
      </c>
      <c r="F6" s="60">
        <v>1</v>
      </c>
      <c r="G6" s="60" t="s">
        <v>6</v>
      </c>
      <c r="H6" s="107" t="s">
        <v>6</v>
      </c>
      <c r="I6" s="60" t="s">
        <v>6</v>
      </c>
      <c r="J6" s="112" t="s">
        <v>6</v>
      </c>
      <c r="K6" s="107">
        <v>88</v>
      </c>
      <c r="L6" s="60">
        <v>36</v>
      </c>
      <c r="M6" s="60">
        <v>52</v>
      </c>
      <c r="N6" s="29"/>
    </row>
    <row r="7" spans="1:14" s="25" customFormat="1" ht="21" customHeight="1">
      <c r="A7" s="298" t="s">
        <v>390</v>
      </c>
      <c r="B7" s="315">
        <f>SUM(B8:B10)</f>
        <v>283</v>
      </c>
      <c r="C7" s="297">
        <f aca="true" t="shared" si="0" ref="C7:M7">SUM(C8:C10)</f>
        <v>69</v>
      </c>
      <c r="D7" s="297">
        <f t="shared" si="0"/>
        <v>214</v>
      </c>
      <c r="E7" s="315">
        <f t="shared" si="0"/>
        <v>1</v>
      </c>
      <c r="F7" s="297">
        <f t="shared" si="0"/>
        <v>1</v>
      </c>
      <c r="G7" s="297" t="s">
        <v>5</v>
      </c>
      <c r="H7" s="316" t="s">
        <v>5</v>
      </c>
      <c r="I7" s="297" t="s">
        <v>5</v>
      </c>
      <c r="J7" s="317" t="s">
        <v>5</v>
      </c>
      <c r="K7" s="316">
        <f t="shared" si="0"/>
        <v>96</v>
      </c>
      <c r="L7" s="297">
        <f t="shared" si="0"/>
        <v>34</v>
      </c>
      <c r="M7" s="297">
        <f t="shared" si="0"/>
        <v>62</v>
      </c>
      <c r="N7" s="29"/>
    </row>
    <row r="8" spans="1:14" s="25" customFormat="1" ht="21" customHeight="1">
      <c r="A8" s="197" t="s">
        <v>331</v>
      </c>
      <c r="B8" s="59">
        <f>SUM(C8:D8)</f>
        <v>8</v>
      </c>
      <c r="C8" s="60">
        <f>SUM(F8,I8,L8,'10-4'!B8,'10-4'!E8,'10-4'!H8,'10-4'!K8,'10-4'!N8)</f>
        <v>4</v>
      </c>
      <c r="D8" s="81">
        <f>SUM(G8,J8,M8,'10-4'!C8,'10-4'!F8,'10-4'!I8,'10-4'!L8,'10-4'!O8)</f>
        <v>4</v>
      </c>
      <c r="E8" s="59">
        <v>1</v>
      </c>
      <c r="F8" s="60">
        <v>1</v>
      </c>
      <c r="G8" s="60" t="s">
        <v>154</v>
      </c>
      <c r="H8" s="107" t="s">
        <v>154</v>
      </c>
      <c r="I8" s="60" t="s">
        <v>154</v>
      </c>
      <c r="J8" s="112" t="s">
        <v>154</v>
      </c>
      <c r="K8" s="107" t="s">
        <v>154</v>
      </c>
      <c r="L8" s="60" t="s">
        <v>154</v>
      </c>
      <c r="M8" s="60" t="s">
        <v>154</v>
      </c>
      <c r="N8" s="29"/>
    </row>
    <row r="9" spans="1:14" s="25" customFormat="1" ht="21" customHeight="1">
      <c r="A9" s="197" t="s">
        <v>332</v>
      </c>
      <c r="B9" s="59">
        <f>SUM(B12:B28)</f>
        <v>268</v>
      </c>
      <c r="C9" s="60">
        <f>SUM(C12:C28)</f>
        <v>60</v>
      </c>
      <c r="D9" s="60">
        <f>SUM(D12:D28)</f>
        <v>208</v>
      </c>
      <c r="E9" s="59" t="s">
        <v>154</v>
      </c>
      <c r="F9" s="60" t="s">
        <v>154</v>
      </c>
      <c r="G9" s="60" t="s">
        <v>154</v>
      </c>
      <c r="H9" s="107" t="s">
        <v>154</v>
      </c>
      <c r="I9" s="60" t="s">
        <v>154</v>
      </c>
      <c r="J9" s="112" t="s">
        <v>154</v>
      </c>
      <c r="K9" s="107">
        <f>SUM(K12:K28)</f>
        <v>93</v>
      </c>
      <c r="L9" s="60">
        <f>SUM(L12:L28)</f>
        <v>32</v>
      </c>
      <c r="M9" s="60">
        <f>SUM(M12:M28)</f>
        <v>61</v>
      </c>
      <c r="N9" s="29"/>
    </row>
    <row r="10" spans="1:14" s="25" customFormat="1" ht="21" customHeight="1" thickBot="1">
      <c r="A10" s="198" t="s">
        <v>333</v>
      </c>
      <c r="B10" s="58">
        <f>SUM(C10:D10)</f>
        <v>7</v>
      </c>
      <c r="C10" s="57">
        <f>SUM(F10,I10,L10,'10-4'!B10,'10-4'!E10,'10-4'!H10,'10-4'!K10,'10-4'!N10)</f>
        <v>5</v>
      </c>
      <c r="D10" s="46">
        <f>SUM(G10,J10,M10,'10-4'!C10,'10-4'!F10,'10-4'!I10,'10-4'!L10,'10-4'!O10)</f>
        <v>2</v>
      </c>
      <c r="E10" s="58" t="s">
        <v>154</v>
      </c>
      <c r="F10" s="57" t="s">
        <v>154</v>
      </c>
      <c r="G10" s="57" t="s">
        <v>154</v>
      </c>
      <c r="H10" s="106" t="s">
        <v>154</v>
      </c>
      <c r="I10" s="57" t="s">
        <v>154</v>
      </c>
      <c r="J10" s="111" t="s">
        <v>154</v>
      </c>
      <c r="K10" s="106">
        <v>3</v>
      </c>
      <c r="L10" s="57">
        <v>2</v>
      </c>
      <c r="M10" s="57">
        <v>1</v>
      </c>
      <c r="N10" s="29"/>
    </row>
    <row r="11" spans="1:14" s="25" customFormat="1" ht="15" customHeight="1">
      <c r="A11" s="167" t="s">
        <v>328</v>
      </c>
      <c r="B11" s="59"/>
      <c r="C11" s="60"/>
      <c r="D11" s="81"/>
      <c r="E11" s="59"/>
      <c r="F11" s="60"/>
      <c r="G11" s="60"/>
      <c r="H11" s="107"/>
      <c r="I11" s="60"/>
      <c r="J11" s="112"/>
      <c r="K11" s="107"/>
      <c r="L11" s="60"/>
      <c r="M11" s="60"/>
      <c r="N11" s="29"/>
    </row>
    <row r="12" spans="1:14" s="25" customFormat="1" ht="37.5" customHeight="1">
      <c r="A12" s="168" t="s">
        <v>7</v>
      </c>
      <c r="B12" s="59">
        <f aca="true" t="shared" si="1" ref="B12:B22">SUM(C12:D12)</f>
        <v>73</v>
      </c>
      <c r="C12" s="55">
        <f>SUM(F12,I12,L12,'10-4'!B12,'10-4'!E12,'10-4'!H12,'10-4'!K12,'10-4'!N12)</f>
        <v>12</v>
      </c>
      <c r="D12" s="52">
        <f>SUM(G12,J12,M12,'10-4'!C12,'10-4'!F12,'10-4'!I12,'10-4'!L12,'10-4'!O12)</f>
        <v>61</v>
      </c>
      <c r="E12" s="59" t="s">
        <v>154</v>
      </c>
      <c r="F12" s="60" t="s">
        <v>6</v>
      </c>
      <c r="G12" s="60" t="s">
        <v>6</v>
      </c>
      <c r="H12" s="107" t="s">
        <v>6</v>
      </c>
      <c r="I12" s="60" t="s">
        <v>6</v>
      </c>
      <c r="J12" s="112" t="s">
        <v>6</v>
      </c>
      <c r="K12" s="107">
        <f>SUM(L12:M12)</f>
        <v>18</v>
      </c>
      <c r="L12" s="60">
        <v>4</v>
      </c>
      <c r="M12" s="60">
        <v>14</v>
      </c>
      <c r="N12" s="29"/>
    </row>
    <row r="13" spans="1:14" s="25" customFormat="1" ht="37.5" customHeight="1">
      <c r="A13" s="169" t="s">
        <v>8</v>
      </c>
      <c r="B13" s="61">
        <f t="shared" si="1"/>
        <v>28</v>
      </c>
      <c r="C13" s="62">
        <f>SUM(F13,I13,L13,'10-4'!B13,'10-4'!E13,'10-4'!H13,'10-4'!K13,'10-4'!N13)</f>
        <v>9</v>
      </c>
      <c r="D13" s="48">
        <f>SUM(G13,J13,M13,'10-4'!C13,'10-4'!F13,'10-4'!I13,'10-4'!L13,'10-4'!O13)</f>
        <v>19</v>
      </c>
      <c r="E13" s="61" t="s">
        <v>154</v>
      </c>
      <c r="F13" s="62" t="s">
        <v>6</v>
      </c>
      <c r="G13" s="62" t="s">
        <v>6</v>
      </c>
      <c r="H13" s="108" t="s">
        <v>6</v>
      </c>
      <c r="I13" s="62" t="s">
        <v>6</v>
      </c>
      <c r="J13" s="113" t="s">
        <v>6</v>
      </c>
      <c r="K13" s="108">
        <f>SUM(L13:M13)</f>
        <v>15</v>
      </c>
      <c r="L13" s="62">
        <v>7</v>
      </c>
      <c r="M13" s="62">
        <v>8</v>
      </c>
      <c r="N13" s="29"/>
    </row>
    <row r="14" spans="1:14" s="25" customFormat="1" ht="37.5" customHeight="1">
      <c r="A14" s="169" t="s">
        <v>9</v>
      </c>
      <c r="B14" s="61">
        <f t="shared" si="1"/>
        <v>5</v>
      </c>
      <c r="C14" s="62">
        <f>SUM(F14,I14,L14,'10-4'!B14,'10-4'!E14,'10-4'!H14,'10-4'!K14,'10-4'!N14)</f>
        <v>2</v>
      </c>
      <c r="D14" s="48">
        <f>SUM(G14,J14,M14,'10-4'!C14,'10-4'!F14,'10-4'!I14,'10-4'!L14,'10-4'!O14)</f>
        <v>3</v>
      </c>
      <c r="E14" s="61" t="s">
        <v>154</v>
      </c>
      <c r="F14" s="62" t="s">
        <v>6</v>
      </c>
      <c r="G14" s="62" t="s">
        <v>6</v>
      </c>
      <c r="H14" s="108" t="s">
        <v>6</v>
      </c>
      <c r="I14" s="62" t="s">
        <v>6</v>
      </c>
      <c r="J14" s="113" t="s">
        <v>6</v>
      </c>
      <c r="K14" s="108" t="s">
        <v>6</v>
      </c>
      <c r="L14" s="62" t="s">
        <v>6</v>
      </c>
      <c r="M14" s="62" t="s">
        <v>6</v>
      </c>
      <c r="N14" s="29"/>
    </row>
    <row r="15" spans="1:14" s="25" customFormat="1" ht="37.5" customHeight="1">
      <c r="A15" s="169" t="s">
        <v>10</v>
      </c>
      <c r="B15" s="61">
        <f t="shared" si="1"/>
        <v>13</v>
      </c>
      <c r="C15" s="62">
        <f>SUM(F15,I15,L15,'10-4'!B15,'10-4'!E15,'10-4'!H15,'10-4'!K15,'10-4'!N15)</f>
        <v>4</v>
      </c>
      <c r="D15" s="48">
        <f>SUM(G15,J15,M15,'10-4'!C15,'10-4'!F15,'10-4'!I15,'10-4'!L15,'10-4'!O15)</f>
        <v>9</v>
      </c>
      <c r="E15" s="61" t="s">
        <v>154</v>
      </c>
      <c r="F15" s="62" t="s">
        <v>6</v>
      </c>
      <c r="G15" s="62" t="s">
        <v>6</v>
      </c>
      <c r="H15" s="108" t="s">
        <v>6</v>
      </c>
      <c r="I15" s="62" t="s">
        <v>6</v>
      </c>
      <c r="J15" s="113" t="s">
        <v>6</v>
      </c>
      <c r="K15" s="108">
        <f aca="true" t="shared" si="2" ref="K15:K20">SUM(L15:M15)</f>
        <v>8</v>
      </c>
      <c r="L15" s="62">
        <v>3</v>
      </c>
      <c r="M15" s="62">
        <v>5</v>
      </c>
      <c r="N15" s="29"/>
    </row>
    <row r="16" spans="1:14" s="25" customFormat="1" ht="37.5" customHeight="1">
      <c r="A16" s="169" t="s">
        <v>11</v>
      </c>
      <c r="B16" s="61">
        <f t="shared" si="1"/>
        <v>16</v>
      </c>
      <c r="C16" s="62">
        <f>SUM(F16,I16,L16,'10-4'!B16,'10-4'!E16,'10-4'!H16,'10-4'!K16,'10-4'!N16)</f>
        <v>3</v>
      </c>
      <c r="D16" s="48">
        <f>SUM(G16,J16,M16,'10-4'!C16,'10-4'!F16,'10-4'!I16,'10-4'!L16,'10-4'!O16)</f>
        <v>13</v>
      </c>
      <c r="E16" s="61" t="s">
        <v>154</v>
      </c>
      <c r="F16" s="62" t="s">
        <v>6</v>
      </c>
      <c r="G16" s="62" t="s">
        <v>6</v>
      </c>
      <c r="H16" s="108" t="s">
        <v>6</v>
      </c>
      <c r="I16" s="62" t="s">
        <v>6</v>
      </c>
      <c r="J16" s="113" t="s">
        <v>6</v>
      </c>
      <c r="K16" s="108">
        <f t="shared" si="2"/>
        <v>7</v>
      </c>
      <c r="L16" s="62" t="s">
        <v>6</v>
      </c>
      <c r="M16" s="62">
        <v>7</v>
      </c>
      <c r="N16" s="29"/>
    </row>
    <row r="17" spans="1:14" s="25" customFormat="1" ht="37.5" customHeight="1">
      <c r="A17" s="169" t="s">
        <v>12</v>
      </c>
      <c r="B17" s="61">
        <f t="shared" si="1"/>
        <v>20</v>
      </c>
      <c r="C17" s="62">
        <f>SUM(F17,I17,L17,'10-4'!B17,'10-4'!E17,'10-4'!H17,'10-4'!K17,'10-4'!N17)</f>
        <v>1</v>
      </c>
      <c r="D17" s="48">
        <f>SUM(G17,J17,M17,'10-4'!C17,'10-4'!F17,'10-4'!I17,'10-4'!L17,'10-4'!O17)</f>
        <v>19</v>
      </c>
      <c r="E17" s="61" t="s">
        <v>154</v>
      </c>
      <c r="F17" s="62" t="s">
        <v>6</v>
      </c>
      <c r="G17" s="62" t="s">
        <v>6</v>
      </c>
      <c r="H17" s="108" t="s">
        <v>6</v>
      </c>
      <c r="I17" s="62" t="s">
        <v>6</v>
      </c>
      <c r="J17" s="113" t="s">
        <v>6</v>
      </c>
      <c r="K17" s="108">
        <f t="shared" si="2"/>
        <v>4</v>
      </c>
      <c r="L17" s="62" t="s">
        <v>6</v>
      </c>
      <c r="M17" s="62">
        <v>4</v>
      </c>
      <c r="N17" s="29"/>
    </row>
    <row r="18" spans="1:14" s="25" customFormat="1" ht="37.5" customHeight="1">
      <c r="A18" s="169" t="s">
        <v>13</v>
      </c>
      <c r="B18" s="61">
        <f t="shared" si="1"/>
        <v>9</v>
      </c>
      <c r="C18" s="62">
        <f>SUM(F18,I18,L18,'10-4'!B18,'10-4'!E18,'10-4'!H18,'10-4'!K18,'10-4'!N18)</f>
        <v>1</v>
      </c>
      <c r="D18" s="48">
        <f>SUM(G18,J18,M18,'10-4'!C18,'10-4'!F18,'10-4'!I18,'10-4'!L18,'10-4'!O18)</f>
        <v>8</v>
      </c>
      <c r="E18" s="61" t="s">
        <v>155</v>
      </c>
      <c r="F18" s="62" t="s">
        <v>6</v>
      </c>
      <c r="G18" s="62" t="s">
        <v>6</v>
      </c>
      <c r="H18" s="108" t="s">
        <v>6</v>
      </c>
      <c r="I18" s="62" t="s">
        <v>6</v>
      </c>
      <c r="J18" s="113" t="s">
        <v>6</v>
      </c>
      <c r="K18" s="108">
        <f t="shared" si="2"/>
        <v>2</v>
      </c>
      <c r="L18" s="62">
        <v>1</v>
      </c>
      <c r="M18" s="62">
        <v>1</v>
      </c>
      <c r="N18" s="29"/>
    </row>
    <row r="19" spans="1:14" s="25" customFormat="1" ht="37.5" customHeight="1">
      <c r="A19" s="169" t="s">
        <v>388</v>
      </c>
      <c r="B19" s="61">
        <f t="shared" si="1"/>
        <v>22</v>
      </c>
      <c r="C19" s="62">
        <f>SUM(F19,I19,L19,'10-4'!B19,'10-4'!E19,'10-4'!H19,'10-4'!K19,'10-4'!N19)</f>
        <v>6</v>
      </c>
      <c r="D19" s="48">
        <f>SUM(G19,J19,M19,'10-4'!C19,'10-4'!F19,'10-4'!I19,'10-4'!L19,'10-4'!O19)</f>
        <v>16</v>
      </c>
      <c r="E19" s="61" t="s">
        <v>154</v>
      </c>
      <c r="F19" s="62" t="s">
        <v>6</v>
      </c>
      <c r="G19" s="62" t="s">
        <v>6</v>
      </c>
      <c r="H19" s="108" t="s">
        <v>6</v>
      </c>
      <c r="I19" s="62" t="s">
        <v>6</v>
      </c>
      <c r="J19" s="113" t="s">
        <v>6</v>
      </c>
      <c r="K19" s="108">
        <f t="shared" si="2"/>
        <v>10</v>
      </c>
      <c r="L19" s="62">
        <v>3</v>
      </c>
      <c r="M19" s="62">
        <v>7</v>
      </c>
      <c r="N19" s="29"/>
    </row>
    <row r="20" spans="1:14" s="25" customFormat="1" ht="37.5" customHeight="1">
      <c r="A20" s="169" t="s">
        <v>389</v>
      </c>
      <c r="B20" s="61">
        <f t="shared" si="1"/>
        <v>26</v>
      </c>
      <c r="C20" s="62">
        <f>SUM(F20,I20,L20,'10-4'!B20,'10-4'!E20,'10-4'!H20,'10-4'!K20,'10-4'!N20)</f>
        <v>8</v>
      </c>
      <c r="D20" s="48">
        <f>SUM(G20,J20,M20,'10-4'!C20,'10-4'!F20,'10-4'!I20,'10-4'!L20,'10-4'!O20)</f>
        <v>18</v>
      </c>
      <c r="E20" s="61" t="s">
        <v>155</v>
      </c>
      <c r="F20" s="62" t="s">
        <v>6</v>
      </c>
      <c r="G20" s="62" t="s">
        <v>6</v>
      </c>
      <c r="H20" s="108" t="s">
        <v>6</v>
      </c>
      <c r="I20" s="62" t="s">
        <v>6</v>
      </c>
      <c r="J20" s="113" t="s">
        <v>6</v>
      </c>
      <c r="K20" s="108">
        <f t="shared" si="2"/>
        <v>3</v>
      </c>
      <c r="L20" s="62">
        <v>1</v>
      </c>
      <c r="M20" s="62">
        <v>2</v>
      </c>
      <c r="N20" s="29"/>
    </row>
    <row r="21" spans="1:14" s="25" customFormat="1" ht="37.5" customHeight="1">
      <c r="A21" s="169" t="s">
        <v>85</v>
      </c>
      <c r="B21" s="61">
        <f t="shared" si="1"/>
        <v>2</v>
      </c>
      <c r="C21" s="62" t="s">
        <v>14</v>
      </c>
      <c r="D21" s="48">
        <f>SUM(G21,J21,M21,'10-4'!C21,'10-4'!F21,'10-4'!I21,'10-4'!L21,'10-4'!O21)</f>
        <v>2</v>
      </c>
      <c r="E21" s="61" t="s">
        <v>155</v>
      </c>
      <c r="F21" s="62" t="s">
        <v>6</v>
      </c>
      <c r="G21" s="62" t="s">
        <v>6</v>
      </c>
      <c r="H21" s="108" t="s">
        <v>6</v>
      </c>
      <c r="I21" s="62" t="s">
        <v>6</v>
      </c>
      <c r="J21" s="113" t="s">
        <v>6</v>
      </c>
      <c r="K21" s="108" t="s">
        <v>6</v>
      </c>
      <c r="L21" s="62" t="s">
        <v>6</v>
      </c>
      <c r="M21" s="62" t="s">
        <v>6</v>
      </c>
      <c r="N21" s="29"/>
    </row>
    <row r="22" spans="1:14" s="25" customFormat="1" ht="37.5" customHeight="1">
      <c r="A22" s="169" t="s">
        <v>86</v>
      </c>
      <c r="B22" s="61">
        <f t="shared" si="1"/>
        <v>2</v>
      </c>
      <c r="C22" s="62" t="s">
        <v>387</v>
      </c>
      <c r="D22" s="48">
        <f>SUM(G22,J22,M22,'10-4'!C22,'10-4'!F22,'10-4'!I22,'10-4'!L22,'10-4'!O22)</f>
        <v>2</v>
      </c>
      <c r="E22" s="61" t="s">
        <v>155</v>
      </c>
      <c r="F22" s="62" t="s">
        <v>6</v>
      </c>
      <c r="G22" s="62" t="s">
        <v>6</v>
      </c>
      <c r="H22" s="108" t="s">
        <v>6</v>
      </c>
      <c r="I22" s="62" t="s">
        <v>6</v>
      </c>
      <c r="J22" s="113" t="s">
        <v>6</v>
      </c>
      <c r="K22" s="108" t="s">
        <v>6</v>
      </c>
      <c r="L22" s="62" t="s">
        <v>6</v>
      </c>
      <c r="M22" s="62" t="s">
        <v>6</v>
      </c>
      <c r="N22" s="29"/>
    </row>
    <row r="23" spans="1:14" s="25" customFormat="1" ht="37.5" customHeight="1">
      <c r="A23" s="169" t="s">
        <v>186</v>
      </c>
      <c r="B23" s="61" t="s">
        <v>387</v>
      </c>
      <c r="C23" s="62" t="s">
        <v>14</v>
      </c>
      <c r="D23" s="48" t="s">
        <v>14</v>
      </c>
      <c r="E23" s="61" t="s">
        <v>155</v>
      </c>
      <c r="F23" s="62" t="s">
        <v>6</v>
      </c>
      <c r="G23" s="62" t="s">
        <v>6</v>
      </c>
      <c r="H23" s="108" t="s">
        <v>6</v>
      </c>
      <c r="I23" s="62" t="s">
        <v>6</v>
      </c>
      <c r="J23" s="113" t="s">
        <v>6</v>
      </c>
      <c r="K23" s="108" t="s">
        <v>6</v>
      </c>
      <c r="L23" s="62" t="s">
        <v>6</v>
      </c>
      <c r="M23" s="62" t="s">
        <v>6</v>
      </c>
      <c r="N23" s="29"/>
    </row>
    <row r="24" spans="1:14" s="25" customFormat="1" ht="37.5" customHeight="1">
      <c r="A24" s="169" t="s">
        <v>15</v>
      </c>
      <c r="B24" s="61">
        <f>SUM(C24:D24)</f>
        <v>9</v>
      </c>
      <c r="C24" s="62" t="s">
        <v>14</v>
      </c>
      <c r="D24" s="48">
        <f>SUM(G24,J24,M24,'10-4'!C24,'10-4'!F24,'10-4'!I24,'10-4'!L24,'10-4'!O24)</f>
        <v>9</v>
      </c>
      <c r="E24" s="61" t="s">
        <v>155</v>
      </c>
      <c r="F24" s="62" t="s">
        <v>6</v>
      </c>
      <c r="G24" s="62" t="s">
        <v>6</v>
      </c>
      <c r="H24" s="108" t="s">
        <v>6</v>
      </c>
      <c r="I24" s="62" t="s">
        <v>6</v>
      </c>
      <c r="J24" s="113" t="s">
        <v>6</v>
      </c>
      <c r="K24" s="108">
        <f>SUM(L24:M24)</f>
        <v>1</v>
      </c>
      <c r="L24" s="62" t="s">
        <v>6</v>
      </c>
      <c r="M24" s="62">
        <v>1</v>
      </c>
      <c r="N24" s="29"/>
    </row>
    <row r="25" spans="1:14" s="25" customFormat="1" ht="37.5" customHeight="1">
      <c r="A25" s="169" t="s">
        <v>16</v>
      </c>
      <c r="B25" s="61">
        <f>SUM(C25:D25)</f>
        <v>8</v>
      </c>
      <c r="C25" s="62">
        <f>SUM(F25,I25,L25,'10-4'!B25,'10-4'!E25,'10-4'!H25,'10-4'!K25,'10-4'!N25)</f>
        <v>4</v>
      </c>
      <c r="D25" s="48">
        <f>SUM(G25,J25,M25,'10-4'!C25,'10-4'!F25,'10-4'!I25,'10-4'!L25,'10-4'!O25)</f>
        <v>4</v>
      </c>
      <c r="E25" s="61" t="s">
        <v>87</v>
      </c>
      <c r="F25" s="62" t="s">
        <v>6</v>
      </c>
      <c r="G25" s="62" t="s">
        <v>6</v>
      </c>
      <c r="H25" s="108" t="s">
        <v>6</v>
      </c>
      <c r="I25" s="62" t="s">
        <v>6</v>
      </c>
      <c r="J25" s="113" t="s">
        <v>6</v>
      </c>
      <c r="K25" s="108">
        <f>SUM(L25:M25)</f>
        <v>6</v>
      </c>
      <c r="L25" s="62">
        <v>3</v>
      </c>
      <c r="M25" s="62">
        <v>3</v>
      </c>
      <c r="N25" s="29"/>
    </row>
    <row r="26" spans="1:14" s="25" customFormat="1" ht="37.5" customHeight="1">
      <c r="A26" s="169" t="s">
        <v>17</v>
      </c>
      <c r="B26" s="61">
        <f>SUM(C26:D26)</f>
        <v>20</v>
      </c>
      <c r="C26" s="62">
        <f>SUM(F26,I26,L26,'10-4'!B26,'10-4'!E26,'10-4'!H26,'10-4'!K26,'10-4'!N26)</f>
        <v>6</v>
      </c>
      <c r="D26" s="48">
        <f>SUM(G26,J26,M26,'10-4'!C26,'10-4'!F26,'10-4'!I26,'10-4'!L26,'10-4'!O26)</f>
        <v>14</v>
      </c>
      <c r="E26" s="61" t="s">
        <v>87</v>
      </c>
      <c r="F26" s="62" t="s">
        <v>6</v>
      </c>
      <c r="G26" s="62" t="s">
        <v>6</v>
      </c>
      <c r="H26" s="108" t="s">
        <v>6</v>
      </c>
      <c r="I26" s="62" t="s">
        <v>6</v>
      </c>
      <c r="J26" s="113" t="s">
        <v>6</v>
      </c>
      <c r="K26" s="108">
        <f>SUM(L26:M26)</f>
        <v>13</v>
      </c>
      <c r="L26" s="62">
        <v>6</v>
      </c>
      <c r="M26" s="62">
        <v>7</v>
      </c>
      <c r="N26" s="29"/>
    </row>
    <row r="27" spans="1:14" s="25" customFormat="1" ht="37.5" customHeight="1">
      <c r="A27" s="169" t="s">
        <v>365</v>
      </c>
      <c r="B27" s="61">
        <f>SUM(C27:D27)</f>
        <v>5</v>
      </c>
      <c r="C27" s="62" t="s">
        <v>14</v>
      </c>
      <c r="D27" s="48">
        <f>SUM(G27,J27,M27,'10-4'!C27,'10-4'!F27,'10-4'!I27,'10-4'!L27,'10-4'!O27)</f>
        <v>5</v>
      </c>
      <c r="E27" s="61" t="s">
        <v>87</v>
      </c>
      <c r="F27" s="62" t="s">
        <v>6</v>
      </c>
      <c r="G27" s="62" t="s">
        <v>6</v>
      </c>
      <c r="H27" s="108" t="s">
        <v>6</v>
      </c>
      <c r="I27" s="62" t="s">
        <v>6</v>
      </c>
      <c r="J27" s="113" t="s">
        <v>6</v>
      </c>
      <c r="K27" s="108" t="s">
        <v>87</v>
      </c>
      <c r="L27" s="62" t="s">
        <v>6</v>
      </c>
      <c r="M27" s="62" t="s">
        <v>87</v>
      </c>
      <c r="N27" s="29"/>
    </row>
    <row r="28" spans="1:14" s="25" customFormat="1" ht="37.5" customHeight="1" thickBot="1">
      <c r="A28" s="212" t="s">
        <v>196</v>
      </c>
      <c r="B28" s="74">
        <f>SUM(C28:D28)</f>
        <v>10</v>
      </c>
      <c r="C28" s="73">
        <f>SUM(F28,I28,L28,'10-4'!B28,'10-4'!E28,'10-4'!H28,'10-4'!K28,'10-4'!N28)</f>
        <v>4</v>
      </c>
      <c r="D28" s="50">
        <f>SUM(G28,J28,M28,'10-4'!C28,'10-4'!F28,'10-4'!I28,'10-4'!L28,'10-4'!O28)</f>
        <v>6</v>
      </c>
      <c r="E28" s="74" t="s">
        <v>87</v>
      </c>
      <c r="F28" s="73" t="s">
        <v>6</v>
      </c>
      <c r="G28" s="73" t="s">
        <v>6</v>
      </c>
      <c r="H28" s="105" t="s">
        <v>6</v>
      </c>
      <c r="I28" s="73" t="s">
        <v>6</v>
      </c>
      <c r="J28" s="110" t="s">
        <v>6</v>
      </c>
      <c r="K28" s="105">
        <f>SUM(L28:M28)</f>
        <v>6</v>
      </c>
      <c r="L28" s="73">
        <v>4</v>
      </c>
      <c r="M28" s="73">
        <v>2</v>
      </c>
      <c r="N28" s="29"/>
    </row>
  </sheetData>
  <mergeCells count="5">
    <mergeCell ref="K4:M4"/>
    <mergeCell ref="A4:A5"/>
    <mergeCell ref="B4:D4"/>
    <mergeCell ref="E4:G4"/>
    <mergeCell ref="H4:J4"/>
  </mergeCells>
  <printOptions/>
  <pageMargins left="0.57" right="0.87" top="0.79" bottom="0.5" header="0.5118110236220472" footer="0.31"/>
  <pageSetup horizontalDpi="600" verticalDpi="600" orientation="portrait" paperSize="9" scale="95" r:id="rId1"/>
  <headerFooter alignWithMargins="0">
    <oddHeader>&amp;L&amp;11小学校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P28"/>
  <sheetViews>
    <sheetView showGridLines="0" workbookViewId="0" topLeftCell="A1">
      <selection activeCell="A12" sqref="A12:IV28"/>
    </sheetView>
  </sheetViews>
  <sheetFormatPr defaultColWidth="8.625" defaultRowHeight="20.25" customHeight="1"/>
  <cols>
    <col min="1" max="15" width="5.625" style="23" customWidth="1"/>
    <col min="16" max="16" width="14.375" style="23" customWidth="1"/>
    <col min="17" max="16384" width="8.625" style="23" customWidth="1"/>
  </cols>
  <sheetData>
    <row r="1" ht="15" customHeight="1"/>
    <row r="2" ht="15" customHeight="1"/>
    <row r="3" spans="1:16" ht="20.25" customHeight="1" thickBot="1">
      <c r="A3" s="320" t="s">
        <v>356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1"/>
    </row>
    <row r="4" spans="1:16" s="25" customFormat="1" ht="20.25" customHeight="1">
      <c r="A4" s="383" t="s">
        <v>337</v>
      </c>
      <c r="B4" s="375"/>
      <c r="C4" s="376"/>
      <c r="D4" s="383" t="s">
        <v>146</v>
      </c>
      <c r="E4" s="375"/>
      <c r="F4" s="375"/>
      <c r="G4" s="374" t="s">
        <v>147</v>
      </c>
      <c r="H4" s="375"/>
      <c r="I4" s="376"/>
      <c r="J4" s="383" t="s">
        <v>217</v>
      </c>
      <c r="K4" s="375"/>
      <c r="L4" s="375"/>
      <c r="M4" s="374" t="s">
        <v>338</v>
      </c>
      <c r="N4" s="375"/>
      <c r="O4" s="411"/>
      <c r="P4" s="412" t="s">
        <v>132</v>
      </c>
    </row>
    <row r="5" spans="1:16" s="25" customFormat="1" ht="20.25" customHeight="1" thickBot="1">
      <c r="A5" s="267" t="s">
        <v>2</v>
      </c>
      <c r="B5" s="214" t="s">
        <v>3</v>
      </c>
      <c r="C5" s="266" t="s">
        <v>4</v>
      </c>
      <c r="D5" s="267" t="s">
        <v>2</v>
      </c>
      <c r="E5" s="214" t="s">
        <v>3</v>
      </c>
      <c r="F5" s="214" t="s">
        <v>4</v>
      </c>
      <c r="G5" s="265" t="s">
        <v>2</v>
      </c>
      <c r="H5" s="214" t="s">
        <v>3</v>
      </c>
      <c r="I5" s="266" t="s">
        <v>4</v>
      </c>
      <c r="J5" s="267" t="s">
        <v>47</v>
      </c>
      <c r="K5" s="214" t="s">
        <v>162</v>
      </c>
      <c r="L5" s="214" t="s">
        <v>163</v>
      </c>
      <c r="M5" s="265" t="s">
        <v>350</v>
      </c>
      <c r="N5" s="214" t="s">
        <v>351</v>
      </c>
      <c r="O5" s="282" t="s">
        <v>352</v>
      </c>
      <c r="P5" s="413"/>
    </row>
    <row r="6" spans="1:16" s="25" customFormat="1" ht="21" customHeight="1">
      <c r="A6" s="32">
        <v>2</v>
      </c>
      <c r="B6" s="60">
        <v>1</v>
      </c>
      <c r="C6" s="112">
        <v>1</v>
      </c>
      <c r="D6" s="32">
        <v>3</v>
      </c>
      <c r="E6" s="60" t="s">
        <v>6</v>
      </c>
      <c r="F6" s="60">
        <v>3</v>
      </c>
      <c r="G6" s="107" t="s">
        <v>6</v>
      </c>
      <c r="H6" s="60" t="s">
        <v>6</v>
      </c>
      <c r="I6" s="112" t="s">
        <v>6</v>
      </c>
      <c r="J6" s="32">
        <v>9</v>
      </c>
      <c r="K6" s="60" t="s">
        <v>6</v>
      </c>
      <c r="L6" s="60">
        <v>9</v>
      </c>
      <c r="M6" s="107">
        <v>116</v>
      </c>
      <c r="N6" s="60">
        <v>31</v>
      </c>
      <c r="O6" s="81">
        <v>85</v>
      </c>
      <c r="P6" s="250" t="s">
        <v>179</v>
      </c>
    </row>
    <row r="7" spans="1:16" s="25" customFormat="1" ht="21" customHeight="1">
      <c r="A7" s="295">
        <f>SUM(A8:A10)</f>
        <v>4</v>
      </c>
      <c r="B7" s="297">
        <f>SUM(B8:B10)</f>
        <v>3</v>
      </c>
      <c r="C7" s="317">
        <f>SUM(C8:C10)</f>
        <v>1</v>
      </c>
      <c r="D7" s="301">
        <f>SUM(D8:D10)</f>
        <v>4</v>
      </c>
      <c r="E7" s="297" t="s">
        <v>5</v>
      </c>
      <c r="F7" s="297">
        <f>SUM(F8:F10)</f>
        <v>4</v>
      </c>
      <c r="G7" s="316" t="s">
        <v>5</v>
      </c>
      <c r="H7" s="297" t="s">
        <v>5</v>
      </c>
      <c r="I7" s="317" t="s">
        <v>5</v>
      </c>
      <c r="J7" s="301">
        <f>SUM(J8:J10)</f>
        <v>62</v>
      </c>
      <c r="K7" s="297" t="s">
        <v>5</v>
      </c>
      <c r="L7" s="297">
        <f>SUM(L8:L10)</f>
        <v>62</v>
      </c>
      <c r="M7" s="316">
        <f>SUM(M8:M10)</f>
        <v>116</v>
      </c>
      <c r="N7" s="297">
        <f>SUM(N8:N10)</f>
        <v>31</v>
      </c>
      <c r="O7" s="318">
        <f>SUM(O8:O10)</f>
        <v>85</v>
      </c>
      <c r="P7" s="313" t="s">
        <v>390</v>
      </c>
    </row>
    <row r="8" spans="1:16" s="25" customFormat="1" ht="21" customHeight="1">
      <c r="A8" s="32" t="s">
        <v>87</v>
      </c>
      <c r="B8" s="60" t="s">
        <v>87</v>
      </c>
      <c r="C8" s="112" t="s">
        <v>87</v>
      </c>
      <c r="D8" s="32" t="s">
        <v>87</v>
      </c>
      <c r="E8" s="60" t="s">
        <v>87</v>
      </c>
      <c r="F8" s="60" t="s">
        <v>87</v>
      </c>
      <c r="G8" s="107" t="s">
        <v>87</v>
      </c>
      <c r="H8" s="60" t="s">
        <v>87</v>
      </c>
      <c r="I8" s="112" t="s">
        <v>87</v>
      </c>
      <c r="J8" s="32" t="s">
        <v>87</v>
      </c>
      <c r="K8" s="60" t="s">
        <v>87</v>
      </c>
      <c r="L8" s="60" t="s">
        <v>87</v>
      </c>
      <c r="M8" s="107">
        <f>SUM(N8:O8)</f>
        <v>7</v>
      </c>
      <c r="N8" s="60">
        <v>3</v>
      </c>
      <c r="O8" s="81">
        <v>4</v>
      </c>
      <c r="P8" s="251" t="s">
        <v>344</v>
      </c>
    </row>
    <row r="9" spans="1:16" s="25" customFormat="1" ht="21" customHeight="1">
      <c r="A9" s="32">
        <f>SUM(A12:A28)</f>
        <v>4</v>
      </c>
      <c r="B9" s="33">
        <f>SUM(B12:B28)</f>
        <v>3</v>
      </c>
      <c r="C9" s="220">
        <f>SUM(C12:C28)</f>
        <v>1</v>
      </c>
      <c r="D9" s="32">
        <f>SUM(D12:D28)</f>
        <v>4</v>
      </c>
      <c r="E9" s="60" t="s">
        <v>87</v>
      </c>
      <c r="F9" s="60">
        <f>SUM(F12:F28)</f>
        <v>4</v>
      </c>
      <c r="G9" s="107" t="s">
        <v>87</v>
      </c>
      <c r="H9" s="60" t="s">
        <v>87</v>
      </c>
      <c r="I9" s="112" t="s">
        <v>87</v>
      </c>
      <c r="J9" s="32">
        <f>SUM(J12:J28)</f>
        <v>62</v>
      </c>
      <c r="K9" s="60" t="s">
        <v>87</v>
      </c>
      <c r="L9" s="60">
        <f>SUM(L12:L28)</f>
        <v>62</v>
      </c>
      <c r="M9" s="107">
        <f>SUM(M12:M28)</f>
        <v>105</v>
      </c>
      <c r="N9" s="60">
        <f>SUM(N12:N28)</f>
        <v>25</v>
      </c>
      <c r="O9" s="81">
        <f>SUM(O12:O28)</f>
        <v>80</v>
      </c>
      <c r="P9" s="251" t="s">
        <v>345</v>
      </c>
    </row>
    <row r="10" spans="1:16" s="25" customFormat="1" ht="21" customHeight="1" thickBot="1">
      <c r="A10" s="34" t="s">
        <v>87</v>
      </c>
      <c r="B10" s="57" t="s">
        <v>87</v>
      </c>
      <c r="C10" s="111" t="s">
        <v>87</v>
      </c>
      <c r="D10" s="34" t="s">
        <v>87</v>
      </c>
      <c r="E10" s="57" t="s">
        <v>87</v>
      </c>
      <c r="F10" s="57" t="s">
        <v>87</v>
      </c>
      <c r="G10" s="106" t="s">
        <v>87</v>
      </c>
      <c r="H10" s="57" t="s">
        <v>87</v>
      </c>
      <c r="I10" s="111" t="s">
        <v>87</v>
      </c>
      <c r="J10" s="34" t="s">
        <v>87</v>
      </c>
      <c r="K10" s="57" t="s">
        <v>87</v>
      </c>
      <c r="L10" s="57" t="s">
        <v>87</v>
      </c>
      <c r="M10" s="106">
        <f>SUM(N10:O10)</f>
        <v>4</v>
      </c>
      <c r="N10" s="57">
        <v>3</v>
      </c>
      <c r="O10" s="46">
        <v>1</v>
      </c>
      <c r="P10" s="252" t="s">
        <v>346</v>
      </c>
    </row>
    <row r="11" spans="1:16" s="25" customFormat="1" ht="15" customHeight="1">
      <c r="A11" s="32"/>
      <c r="B11" s="60"/>
      <c r="C11" s="112"/>
      <c r="D11" s="32"/>
      <c r="E11" s="60"/>
      <c r="F11" s="60"/>
      <c r="G11" s="107"/>
      <c r="H11" s="60"/>
      <c r="I11" s="112"/>
      <c r="J11" s="32"/>
      <c r="K11" s="60"/>
      <c r="L11" s="60"/>
      <c r="M11" s="107"/>
      <c r="N11" s="60"/>
      <c r="O11" s="81"/>
      <c r="P11" s="256" t="s">
        <v>328</v>
      </c>
    </row>
    <row r="12" spans="1:16" s="25" customFormat="1" ht="37.5" customHeight="1">
      <c r="A12" s="32" t="s">
        <v>87</v>
      </c>
      <c r="B12" s="60" t="s">
        <v>6</v>
      </c>
      <c r="C12" s="112" t="s">
        <v>87</v>
      </c>
      <c r="D12" s="32">
        <f>SUM(E12:F12)</f>
        <v>3</v>
      </c>
      <c r="E12" s="60" t="s">
        <v>5</v>
      </c>
      <c r="F12" s="60">
        <v>3</v>
      </c>
      <c r="G12" s="107" t="s">
        <v>6</v>
      </c>
      <c r="H12" s="60" t="s">
        <v>6</v>
      </c>
      <c r="I12" s="112" t="s">
        <v>6</v>
      </c>
      <c r="J12" s="32">
        <f>SUM(K12:L12)</f>
        <v>15</v>
      </c>
      <c r="K12" s="60" t="s">
        <v>6</v>
      </c>
      <c r="L12" s="60">
        <v>15</v>
      </c>
      <c r="M12" s="107">
        <f aca="true" t="shared" si="0" ref="M12:M17">SUM(N12:O12)</f>
        <v>37</v>
      </c>
      <c r="N12" s="60">
        <v>8</v>
      </c>
      <c r="O12" s="81">
        <v>29</v>
      </c>
      <c r="P12" s="255" t="s">
        <v>7</v>
      </c>
    </row>
    <row r="13" spans="1:16" s="25" customFormat="1" ht="37.5" customHeight="1">
      <c r="A13" s="72">
        <f>SUM(B13:C13)</f>
        <v>3</v>
      </c>
      <c r="B13" s="62">
        <v>2</v>
      </c>
      <c r="C13" s="113">
        <v>1</v>
      </c>
      <c r="D13" s="72" t="s">
        <v>5</v>
      </c>
      <c r="E13" s="62" t="s">
        <v>6</v>
      </c>
      <c r="F13" s="62" t="s">
        <v>5</v>
      </c>
      <c r="G13" s="108" t="s">
        <v>6</v>
      </c>
      <c r="H13" s="62" t="s">
        <v>6</v>
      </c>
      <c r="I13" s="113" t="s">
        <v>6</v>
      </c>
      <c r="J13" s="72">
        <f>SUM(K13:L13)</f>
        <v>2</v>
      </c>
      <c r="K13" s="62" t="s">
        <v>6</v>
      </c>
      <c r="L13" s="62">
        <v>2</v>
      </c>
      <c r="M13" s="108">
        <f t="shared" si="0"/>
        <v>8</v>
      </c>
      <c r="N13" s="62" t="s">
        <v>5</v>
      </c>
      <c r="O13" s="48">
        <v>8</v>
      </c>
      <c r="P13" s="253" t="s">
        <v>8</v>
      </c>
    </row>
    <row r="14" spans="1:16" s="25" customFormat="1" ht="37.5" customHeight="1">
      <c r="A14" s="72">
        <f>SUM(B14:C14)</f>
        <v>1</v>
      </c>
      <c r="B14" s="62">
        <v>1</v>
      </c>
      <c r="C14" s="113" t="s">
        <v>6</v>
      </c>
      <c r="D14" s="72" t="s">
        <v>5</v>
      </c>
      <c r="E14" s="62" t="s">
        <v>6</v>
      </c>
      <c r="F14" s="62" t="s">
        <v>5</v>
      </c>
      <c r="G14" s="108" t="s">
        <v>6</v>
      </c>
      <c r="H14" s="62" t="s">
        <v>6</v>
      </c>
      <c r="I14" s="113" t="s">
        <v>6</v>
      </c>
      <c r="J14" s="72">
        <f>SUM(K14:L14)</f>
        <v>3</v>
      </c>
      <c r="K14" s="62" t="s">
        <v>6</v>
      </c>
      <c r="L14" s="62">
        <v>3</v>
      </c>
      <c r="M14" s="108">
        <f t="shared" si="0"/>
        <v>1</v>
      </c>
      <c r="N14" s="62">
        <v>1</v>
      </c>
      <c r="O14" s="48" t="s">
        <v>5</v>
      </c>
      <c r="P14" s="253" t="s">
        <v>9</v>
      </c>
    </row>
    <row r="15" spans="1:16" s="25" customFormat="1" ht="37.5" customHeight="1">
      <c r="A15" s="72" t="s">
        <v>87</v>
      </c>
      <c r="B15" s="62" t="s">
        <v>6</v>
      </c>
      <c r="C15" s="113" t="s">
        <v>87</v>
      </c>
      <c r="D15" s="32">
        <f>SUM(E15:F15)</f>
        <v>1</v>
      </c>
      <c r="E15" s="62" t="s">
        <v>6</v>
      </c>
      <c r="F15" s="62">
        <v>1</v>
      </c>
      <c r="G15" s="108" t="s">
        <v>6</v>
      </c>
      <c r="H15" s="62" t="s">
        <v>6</v>
      </c>
      <c r="I15" s="113" t="s">
        <v>6</v>
      </c>
      <c r="J15" s="72" t="s">
        <v>5</v>
      </c>
      <c r="K15" s="62" t="s">
        <v>6</v>
      </c>
      <c r="L15" s="62" t="s">
        <v>5</v>
      </c>
      <c r="M15" s="108">
        <f t="shared" si="0"/>
        <v>4</v>
      </c>
      <c r="N15" s="62">
        <v>1</v>
      </c>
      <c r="O15" s="48">
        <v>3</v>
      </c>
      <c r="P15" s="253" t="s">
        <v>10</v>
      </c>
    </row>
    <row r="16" spans="1:16" s="25" customFormat="1" ht="37.5" customHeight="1">
      <c r="A16" s="72" t="s">
        <v>87</v>
      </c>
      <c r="B16" s="62" t="s">
        <v>6</v>
      </c>
      <c r="C16" s="113" t="s">
        <v>6</v>
      </c>
      <c r="D16" s="72" t="s">
        <v>6</v>
      </c>
      <c r="E16" s="62" t="s">
        <v>6</v>
      </c>
      <c r="F16" s="62" t="s">
        <v>6</v>
      </c>
      <c r="G16" s="108" t="s">
        <v>6</v>
      </c>
      <c r="H16" s="62" t="s">
        <v>6</v>
      </c>
      <c r="I16" s="113" t="s">
        <v>6</v>
      </c>
      <c r="J16" s="72">
        <f>SUM(K16:L16)</f>
        <v>4</v>
      </c>
      <c r="K16" s="62" t="s">
        <v>6</v>
      </c>
      <c r="L16" s="62">
        <v>4</v>
      </c>
      <c r="M16" s="108">
        <f t="shared" si="0"/>
        <v>5</v>
      </c>
      <c r="N16" s="62">
        <v>3</v>
      </c>
      <c r="O16" s="48">
        <v>2</v>
      </c>
      <c r="P16" s="253" t="s">
        <v>11</v>
      </c>
    </row>
    <row r="17" spans="1:16" s="25" customFormat="1" ht="37.5" customHeight="1">
      <c r="A17" s="72" t="s">
        <v>87</v>
      </c>
      <c r="B17" s="62" t="s">
        <v>6</v>
      </c>
      <c r="C17" s="113" t="s">
        <v>6</v>
      </c>
      <c r="D17" s="72" t="s">
        <v>6</v>
      </c>
      <c r="E17" s="62" t="s">
        <v>6</v>
      </c>
      <c r="F17" s="62" t="s">
        <v>6</v>
      </c>
      <c r="G17" s="108" t="s">
        <v>6</v>
      </c>
      <c r="H17" s="62" t="s">
        <v>6</v>
      </c>
      <c r="I17" s="113" t="s">
        <v>6</v>
      </c>
      <c r="J17" s="72">
        <f>SUM(K17:L17)</f>
        <v>9</v>
      </c>
      <c r="K17" s="62" t="s">
        <v>6</v>
      </c>
      <c r="L17" s="62">
        <v>9</v>
      </c>
      <c r="M17" s="108">
        <f t="shared" si="0"/>
        <v>7</v>
      </c>
      <c r="N17" s="62">
        <v>1</v>
      </c>
      <c r="O17" s="48">
        <v>6</v>
      </c>
      <c r="P17" s="253" t="s">
        <v>12</v>
      </c>
    </row>
    <row r="18" spans="1:16" s="25" customFormat="1" ht="37.5" customHeight="1">
      <c r="A18" s="72" t="s">
        <v>87</v>
      </c>
      <c r="B18" s="62" t="s">
        <v>6</v>
      </c>
      <c r="C18" s="113" t="s">
        <v>6</v>
      </c>
      <c r="D18" s="72" t="s">
        <v>6</v>
      </c>
      <c r="E18" s="62" t="s">
        <v>6</v>
      </c>
      <c r="F18" s="62" t="s">
        <v>6</v>
      </c>
      <c r="G18" s="108" t="s">
        <v>6</v>
      </c>
      <c r="H18" s="62" t="s">
        <v>6</v>
      </c>
      <c r="I18" s="113" t="s">
        <v>6</v>
      </c>
      <c r="J18" s="72">
        <f>SUM(K18:L18)</f>
        <v>4</v>
      </c>
      <c r="K18" s="62" t="s">
        <v>6</v>
      </c>
      <c r="L18" s="62">
        <v>4</v>
      </c>
      <c r="M18" s="108">
        <f>SUM(N18:O18)</f>
        <v>3</v>
      </c>
      <c r="N18" s="62" t="s">
        <v>87</v>
      </c>
      <c r="O18" s="48">
        <v>3</v>
      </c>
      <c r="P18" s="253" t="s">
        <v>13</v>
      </c>
    </row>
    <row r="19" spans="1:16" s="25" customFormat="1" ht="37.5" customHeight="1">
      <c r="A19" s="72" t="s">
        <v>87</v>
      </c>
      <c r="B19" s="62" t="s">
        <v>6</v>
      </c>
      <c r="C19" s="113" t="s">
        <v>6</v>
      </c>
      <c r="D19" s="72" t="s">
        <v>6</v>
      </c>
      <c r="E19" s="62" t="s">
        <v>6</v>
      </c>
      <c r="F19" s="62" t="s">
        <v>6</v>
      </c>
      <c r="G19" s="108" t="s">
        <v>6</v>
      </c>
      <c r="H19" s="62" t="s">
        <v>6</v>
      </c>
      <c r="I19" s="113" t="s">
        <v>6</v>
      </c>
      <c r="J19" s="72">
        <f>SUM(K19:L19)</f>
        <v>2</v>
      </c>
      <c r="K19" s="62" t="s">
        <v>6</v>
      </c>
      <c r="L19" s="62">
        <v>2</v>
      </c>
      <c r="M19" s="108">
        <f>SUM(N19:O19)</f>
        <v>10</v>
      </c>
      <c r="N19" s="62">
        <v>3</v>
      </c>
      <c r="O19" s="48">
        <v>7</v>
      </c>
      <c r="P19" s="253" t="s">
        <v>388</v>
      </c>
    </row>
    <row r="20" spans="1:16" s="25" customFormat="1" ht="37.5" customHeight="1">
      <c r="A20" s="72" t="s">
        <v>155</v>
      </c>
      <c r="B20" s="62" t="s">
        <v>6</v>
      </c>
      <c r="C20" s="113" t="s">
        <v>6</v>
      </c>
      <c r="D20" s="72" t="s">
        <v>6</v>
      </c>
      <c r="E20" s="62" t="s">
        <v>6</v>
      </c>
      <c r="F20" s="62" t="s">
        <v>6</v>
      </c>
      <c r="G20" s="108" t="s">
        <v>6</v>
      </c>
      <c r="H20" s="62" t="s">
        <v>6</v>
      </c>
      <c r="I20" s="113" t="s">
        <v>6</v>
      </c>
      <c r="J20" s="72">
        <f>SUM(K20:L20)</f>
        <v>5</v>
      </c>
      <c r="K20" s="62" t="s">
        <v>6</v>
      </c>
      <c r="L20" s="62">
        <v>5</v>
      </c>
      <c r="M20" s="108">
        <f>SUM(N20:O20)</f>
        <v>18</v>
      </c>
      <c r="N20" s="62">
        <v>7</v>
      </c>
      <c r="O20" s="48">
        <v>11</v>
      </c>
      <c r="P20" s="253" t="s">
        <v>389</v>
      </c>
    </row>
    <row r="21" spans="1:16" s="25" customFormat="1" ht="37.5" customHeight="1">
      <c r="A21" s="72" t="s">
        <v>155</v>
      </c>
      <c r="B21" s="62" t="s">
        <v>6</v>
      </c>
      <c r="C21" s="113" t="s">
        <v>6</v>
      </c>
      <c r="D21" s="72" t="s">
        <v>6</v>
      </c>
      <c r="E21" s="62" t="s">
        <v>6</v>
      </c>
      <c r="F21" s="62" t="s">
        <v>6</v>
      </c>
      <c r="G21" s="108" t="s">
        <v>6</v>
      </c>
      <c r="H21" s="62" t="s">
        <v>6</v>
      </c>
      <c r="I21" s="113" t="s">
        <v>6</v>
      </c>
      <c r="J21" s="72" t="s">
        <v>5</v>
      </c>
      <c r="K21" s="62" t="s">
        <v>6</v>
      </c>
      <c r="L21" s="62" t="s">
        <v>5</v>
      </c>
      <c r="M21" s="108">
        <f>SUM(N21:O21)</f>
        <v>2</v>
      </c>
      <c r="N21" s="62" t="s">
        <v>6</v>
      </c>
      <c r="O21" s="48">
        <v>2</v>
      </c>
      <c r="P21" s="253" t="s">
        <v>85</v>
      </c>
    </row>
    <row r="22" spans="1:16" s="25" customFormat="1" ht="37.5" customHeight="1">
      <c r="A22" s="72" t="s">
        <v>155</v>
      </c>
      <c r="B22" s="62" t="s">
        <v>6</v>
      </c>
      <c r="C22" s="113" t="s">
        <v>6</v>
      </c>
      <c r="D22" s="72" t="s">
        <v>6</v>
      </c>
      <c r="E22" s="62" t="s">
        <v>6</v>
      </c>
      <c r="F22" s="62" t="s">
        <v>6</v>
      </c>
      <c r="G22" s="108" t="s">
        <v>6</v>
      </c>
      <c r="H22" s="62" t="s">
        <v>6</v>
      </c>
      <c r="I22" s="113" t="s">
        <v>6</v>
      </c>
      <c r="J22" s="72">
        <f>SUM(K22:L22)</f>
        <v>2</v>
      </c>
      <c r="K22" s="62" t="s">
        <v>6</v>
      </c>
      <c r="L22" s="62">
        <v>2</v>
      </c>
      <c r="M22" s="108" t="s">
        <v>6</v>
      </c>
      <c r="N22" s="62" t="s">
        <v>5</v>
      </c>
      <c r="O22" s="48" t="s">
        <v>6</v>
      </c>
      <c r="P22" s="253" t="s">
        <v>86</v>
      </c>
    </row>
    <row r="23" spans="1:16" s="25" customFormat="1" ht="37.5" customHeight="1">
      <c r="A23" s="72" t="s">
        <v>155</v>
      </c>
      <c r="B23" s="62" t="s">
        <v>6</v>
      </c>
      <c r="C23" s="113" t="s">
        <v>6</v>
      </c>
      <c r="D23" s="72" t="s">
        <v>6</v>
      </c>
      <c r="E23" s="62" t="s">
        <v>6</v>
      </c>
      <c r="F23" s="62" t="s">
        <v>6</v>
      </c>
      <c r="G23" s="108" t="s">
        <v>6</v>
      </c>
      <c r="H23" s="62" t="s">
        <v>6</v>
      </c>
      <c r="I23" s="113" t="s">
        <v>6</v>
      </c>
      <c r="J23" s="72" t="s">
        <v>145</v>
      </c>
      <c r="K23" s="62" t="s">
        <v>6</v>
      </c>
      <c r="L23" s="62" t="s">
        <v>6</v>
      </c>
      <c r="M23" s="108" t="s">
        <v>6</v>
      </c>
      <c r="N23" s="62" t="s">
        <v>5</v>
      </c>
      <c r="O23" s="48" t="s">
        <v>6</v>
      </c>
      <c r="P23" s="253" t="s">
        <v>186</v>
      </c>
    </row>
    <row r="24" spans="1:16" s="25" customFormat="1" ht="37.5" customHeight="1">
      <c r="A24" s="72" t="s">
        <v>155</v>
      </c>
      <c r="B24" s="62" t="s">
        <v>6</v>
      </c>
      <c r="C24" s="113" t="s">
        <v>6</v>
      </c>
      <c r="D24" s="72" t="s">
        <v>6</v>
      </c>
      <c r="E24" s="62" t="s">
        <v>6</v>
      </c>
      <c r="F24" s="62" t="s">
        <v>6</v>
      </c>
      <c r="G24" s="108" t="s">
        <v>6</v>
      </c>
      <c r="H24" s="62" t="s">
        <v>6</v>
      </c>
      <c r="I24" s="113" t="s">
        <v>6</v>
      </c>
      <c r="J24" s="72">
        <f>SUM(K24:L24)</f>
        <v>3</v>
      </c>
      <c r="K24" s="62" t="s">
        <v>6</v>
      </c>
      <c r="L24" s="62">
        <v>3</v>
      </c>
      <c r="M24" s="108">
        <f>SUM(N24:O24)</f>
        <v>5</v>
      </c>
      <c r="N24" s="62" t="s">
        <v>6</v>
      </c>
      <c r="O24" s="48">
        <v>5</v>
      </c>
      <c r="P24" s="253" t="s">
        <v>15</v>
      </c>
    </row>
    <row r="25" spans="1:16" s="25" customFormat="1" ht="37.5" customHeight="1">
      <c r="A25" s="72" t="s">
        <v>155</v>
      </c>
      <c r="B25" s="62" t="s">
        <v>6</v>
      </c>
      <c r="C25" s="113" t="s">
        <v>6</v>
      </c>
      <c r="D25" s="72" t="s">
        <v>6</v>
      </c>
      <c r="E25" s="62" t="s">
        <v>6</v>
      </c>
      <c r="F25" s="62" t="s">
        <v>6</v>
      </c>
      <c r="G25" s="108" t="s">
        <v>6</v>
      </c>
      <c r="H25" s="62" t="s">
        <v>6</v>
      </c>
      <c r="I25" s="113" t="s">
        <v>6</v>
      </c>
      <c r="J25" s="72" t="s">
        <v>145</v>
      </c>
      <c r="K25" s="62" t="s">
        <v>6</v>
      </c>
      <c r="L25" s="62" t="s">
        <v>6</v>
      </c>
      <c r="M25" s="108">
        <f>SUM(N25:O25)</f>
        <v>2</v>
      </c>
      <c r="N25" s="62">
        <v>1</v>
      </c>
      <c r="O25" s="48">
        <v>1</v>
      </c>
      <c r="P25" s="253" t="s">
        <v>16</v>
      </c>
    </row>
    <row r="26" spans="1:16" s="25" customFormat="1" ht="37.5" customHeight="1">
      <c r="A26" s="72" t="s">
        <v>87</v>
      </c>
      <c r="B26" s="62" t="s">
        <v>6</v>
      </c>
      <c r="C26" s="113" t="s">
        <v>6</v>
      </c>
      <c r="D26" s="72" t="s">
        <v>6</v>
      </c>
      <c r="E26" s="62" t="s">
        <v>6</v>
      </c>
      <c r="F26" s="62" t="s">
        <v>6</v>
      </c>
      <c r="G26" s="108" t="s">
        <v>6</v>
      </c>
      <c r="H26" s="62" t="s">
        <v>6</v>
      </c>
      <c r="I26" s="113" t="s">
        <v>6</v>
      </c>
      <c r="J26" s="72">
        <f>SUM(K26:L26)</f>
        <v>6</v>
      </c>
      <c r="K26" s="62" t="s">
        <v>6</v>
      </c>
      <c r="L26" s="62">
        <v>6</v>
      </c>
      <c r="M26" s="108">
        <f>SUM(N26:O26)</f>
        <v>1</v>
      </c>
      <c r="N26" s="62" t="s">
        <v>6</v>
      </c>
      <c r="O26" s="48">
        <v>1</v>
      </c>
      <c r="P26" s="253" t="s">
        <v>17</v>
      </c>
    </row>
    <row r="27" spans="1:16" s="25" customFormat="1" ht="37.5" customHeight="1">
      <c r="A27" s="72" t="s">
        <v>87</v>
      </c>
      <c r="B27" s="62" t="s">
        <v>6</v>
      </c>
      <c r="C27" s="113" t="s">
        <v>6</v>
      </c>
      <c r="D27" s="72" t="s">
        <v>6</v>
      </c>
      <c r="E27" s="62" t="s">
        <v>6</v>
      </c>
      <c r="F27" s="62" t="s">
        <v>6</v>
      </c>
      <c r="G27" s="108" t="s">
        <v>6</v>
      </c>
      <c r="H27" s="62" t="s">
        <v>6</v>
      </c>
      <c r="I27" s="113" t="s">
        <v>6</v>
      </c>
      <c r="J27" s="72">
        <f>SUM(K27:L27)</f>
        <v>3</v>
      </c>
      <c r="K27" s="62" t="s">
        <v>6</v>
      </c>
      <c r="L27" s="62">
        <v>3</v>
      </c>
      <c r="M27" s="108">
        <f>SUM(N27:O27)</f>
        <v>2</v>
      </c>
      <c r="N27" s="62" t="s">
        <v>6</v>
      </c>
      <c r="O27" s="48">
        <v>2</v>
      </c>
      <c r="P27" s="253" t="s">
        <v>365</v>
      </c>
    </row>
    <row r="28" spans="1:16" s="25" customFormat="1" ht="37.5" customHeight="1" thickBot="1">
      <c r="A28" s="79" t="s">
        <v>87</v>
      </c>
      <c r="B28" s="73" t="s">
        <v>6</v>
      </c>
      <c r="C28" s="110" t="s">
        <v>6</v>
      </c>
      <c r="D28" s="79" t="s">
        <v>6</v>
      </c>
      <c r="E28" s="73" t="s">
        <v>6</v>
      </c>
      <c r="F28" s="73" t="s">
        <v>6</v>
      </c>
      <c r="G28" s="105" t="s">
        <v>6</v>
      </c>
      <c r="H28" s="73" t="s">
        <v>6</v>
      </c>
      <c r="I28" s="110" t="s">
        <v>6</v>
      </c>
      <c r="J28" s="232">
        <f>SUM(K28:L28)</f>
        <v>4</v>
      </c>
      <c r="K28" s="73" t="s">
        <v>6</v>
      </c>
      <c r="L28" s="73">
        <v>4</v>
      </c>
      <c r="M28" s="105" t="s">
        <v>5</v>
      </c>
      <c r="N28" s="73" t="s">
        <v>5</v>
      </c>
      <c r="O28" s="50" t="s">
        <v>5</v>
      </c>
      <c r="P28" s="254" t="s">
        <v>196</v>
      </c>
    </row>
  </sheetData>
  <mergeCells count="6">
    <mergeCell ref="P4:P5"/>
    <mergeCell ref="A4:C4"/>
    <mergeCell ref="D4:F4"/>
    <mergeCell ref="G4:I4"/>
    <mergeCell ref="M4:O4"/>
    <mergeCell ref="J4:L4"/>
  </mergeCells>
  <printOptions/>
  <pageMargins left="0.77" right="0.53" top="0.86" bottom="0.47" header="0.5118110236220472" footer="0.34"/>
  <pageSetup horizontalDpi="600" verticalDpi="600" orientation="portrait" paperSize="9" scale="95" r:id="rId1"/>
  <headerFooter alignWithMargins="0">
    <oddHeader>&amp;R小学校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T29"/>
  <sheetViews>
    <sheetView showGridLines="0" workbookViewId="0" topLeftCell="A27">
      <selection activeCell="A13" sqref="A13:IV29"/>
    </sheetView>
  </sheetViews>
  <sheetFormatPr defaultColWidth="8.625" defaultRowHeight="20.25" customHeight="1"/>
  <cols>
    <col min="1" max="1" width="14.125" style="23" customWidth="1"/>
    <col min="2" max="4" width="5.125" style="23" customWidth="1"/>
    <col min="5" max="7" width="5.875" style="23" customWidth="1"/>
    <col min="8" max="8" width="4.75390625" style="23" customWidth="1"/>
    <col min="9" max="9" width="4.375" style="23" customWidth="1"/>
    <col min="10" max="10" width="4.625" style="23" customWidth="1"/>
    <col min="11" max="13" width="5.375" style="23" customWidth="1"/>
    <col min="14" max="14" width="3.75390625" style="23" customWidth="1"/>
    <col min="15" max="16" width="3.625" style="23" customWidth="1"/>
    <col min="17" max="19" width="5.375" style="23" customWidth="1"/>
    <col min="20" max="21" width="7.25390625" style="23" customWidth="1"/>
    <col min="22" max="16384" width="8.625" style="23" customWidth="1"/>
  </cols>
  <sheetData>
    <row r="1" ht="15.75" customHeight="1"/>
    <row r="2" ht="15.75" customHeight="1"/>
    <row r="3" spans="1:19" s="25" customFormat="1" ht="20.25" customHeight="1" thickBot="1">
      <c r="A3" s="128" t="s">
        <v>339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s="25" customFormat="1" ht="20.25" customHeight="1">
      <c r="A4" s="379" t="s">
        <v>264</v>
      </c>
      <c r="B4" s="382" t="s">
        <v>225</v>
      </c>
      <c r="C4" s="383"/>
      <c r="D4" s="377"/>
      <c r="E4" s="54" t="s">
        <v>156</v>
      </c>
      <c r="F4" s="78"/>
      <c r="G4" s="78"/>
      <c r="H4" s="78"/>
      <c r="I4" s="78"/>
      <c r="J4" s="78"/>
      <c r="K4" s="416" t="s">
        <v>224</v>
      </c>
      <c r="L4" s="375"/>
      <c r="M4" s="375"/>
      <c r="N4" s="375"/>
      <c r="O4" s="375"/>
      <c r="P4" s="375"/>
      <c r="Q4" s="375"/>
      <c r="R4" s="375"/>
      <c r="S4" s="375"/>
      <c r="T4" s="29"/>
    </row>
    <row r="5" spans="1:20" s="25" customFormat="1" ht="20.25" customHeight="1">
      <c r="A5" s="380"/>
      <c r="B5" s="397"/>
      <c r="C5" s="403"/>
      <c r="D5" s="404"/>
      <c r="E5" s="417" t="s">
        <v>157</v>
      </c>
      <c r="F5" s="415"/>
      <c r="G5" s="418"/>
      <c r="H5" s="414" t="s">
        <v>220</v>
      </c>
      <c r="I5" s="415"/>
      <c r="J5" s="415"/>
      <c r="K5" s="419" t="s">
        <v>221</v>
      </c>
      <c r="L5" s="420"/>
      <c r="M5" s="421"/>
      <c r="N5" s="414" t="s">
        <v>222</v>
      </c>
      <c r="O5" s="415"/>
      <c r="P5" s="418"/>
      <c r="Q5" s="414" t="s">
        <v>223</v>
      </c>
      <c r="R5" s="415"/>
      <c r="S5" s="415"/>
      <c r="T5" s="29"/>
    </row>
    <row r="6" spans="1:20" s="25" customFormat="1" ht="20.25" customHeight="1" thickBot="1">
      <c r="A6" s="381"/>
      <c r="B6" s="261" t="s">
        <v>2</v>
      </c>
      <c r="C6" s="214" t="s">
        <v>3</v>
      </c>
      <c r="D6" s="214" t="s">
        <v>4</v>
      </c>
      <c r="E6" s="261" t="s">
        <v>2</v>
      </c>
      <c r="F6" s="214" t="s">
        <v>3</v>
      </c>
      <c r="G6" s="214" t="s">
        <v>4</v>
      </c>
      <c r="H6" s="136" t="s">
        <v>2</v>
      </c>
      <c r="I6" s="214" t="s">
        <v>3</v>
      </c>
      <c r="J6" s="214" t="s">
        <v>4</v>
      </c>
      <c r="K6" s="265" t="s">
        <v>2</v>
      </c>
      <c r="L6" s="214" t="s">
        <v>3</v>
      </c>
      <c r="M6" s="214" t="s">
        <v>4</v>
      </c>
      <c r="N6" s="136" t="s">
        <v>2</v>
      </c>
      <c r="O6" s="214" t="s">
        <v>3</v>
      </c>
      <c r="P6" s="214" t="s">
        <v>4</v>
      </c>
      <c r="Q6" s="136" t="s">
        <v>2</v>
      </c>
      <c r="R6" s="214" t="s">
        <v>3</v>
      </c>
      <c r="S6" s="214" t="s">
        <v>4</v>
      </c>
      <c r="T6" s="29"/>
    </row>
    <row r="7" spans="1:20" s="25" customFormat="1" ht="20.25" customHeight="1">
      <c r="A7" s="201" t="s">
        <v>179</v>
      </c>
      <c r="B7" s="59">
        <v>812</v>
      </c>
      <c r="C7" s="60">
        <v>101</v>
      </c>
      <c r="D7" s="60">
        <v>711</v>
      </c>
      <c r="E7" s="59">
        <v>219</v>
      </c>
      <c r="F7" s="60">
        <v>8</v>
      </c>
      <c r="G7" s="60">
        <v>211</v>
      </c>
      <c r="H7" s="60">
        <v>54</v>
      </c>
      <c r="I7" s="60">
        <v>1</v>
      </c>
      <c r="J7" s="60">
        <v>53</v>
      </c>
      <c r="K7" s="107">
        <v>49</v>
      </c>
      <c r="L7" s="60">
        <v>10</v>
      </c>
      <c r="M7" s="60">
        <v>39</v>
      </c>
      <c r="N7" s="60">
        <v>4</v>
      </c>
      <c r="O7" s="60">
        <v>1</v>
      </c>
      <c r="P7" s="60">
        <v>3</v>
      </c>
      <c r="Q7" s="60">
        <v>2</v>
      </c>
      <c r="R7" s="60" t="s">
        <v>6</v>
      </c>
      <c r="S7" s="60">
        <v>2</v>
      </c>
      <c r="T7" s="29"/>
    </row>
    <row r="8" spans="1:20" s="25" customFormat="1" ht="20.25" customHeight="1">
      <c r="A8" s="298" t="s">
        <v>390</v>
      </c>
      <c r="B8" s="315">
        <f>SUM(B9:B11)</f>
        <v>786</v>
      </c>
      <c r="C8" s="297">
        <f>SUM(C9:C11)</f>
        <v>111</v>
      </c>
      <c r="D8" s="297">
        <f aca="true" t="shared" si="0" ref="D8:S8">SUM(D9:D11)</f>
        <v>675</v>
      </c>
      <c r="E8" s="315">
        <f t="shared" si="0"/>
        <v>212</v>
      </c>
      <c r="F8" s="297">
        <f t="shared" si="0"/>
        <v>10</v>
      </c>
      <c r="G8" s="297">
        <f t="shared" si="0"/>
        <v>202</v>
      </c>
      <c r="H8" s="297">
        <f t="shared" si="0"/>
        <v>39</v>
      </c>
      <c r="I8" s="297">
        <f t="shared" si="0"/>
        <v>0</v>
      </c>
      <c r="J8" s="297">
        <f t="shared" si="0"/>
        <v>39</v>
      </c>
      <c r="K8" s="316">
        <f t="shared" si="0"/>
        <v>59</v>
      </c>
      <c r="L8" s="297">
        <f t="shared" si="0"/>
        <v>16</v>
      </c>
      <c r="M8" s="296">
        <f t="shared" si="0"/>
        <v>43</v>
      </c>
      <c r="N8" s="301">
        <f t="shared" si="0"/>
        <v>4</v>
      </c>
      <c r="O8" s="297">
        <f t="shared" si="0"/>
        <v>1</v>
      </c>
      <c r="P8" s="297">
        <f t="shared" si="0"/>
        <v>3</v>
      </c>
      <c r="Q8" s="297">
        <f t="shared" si="0"/>
        <v>2</v>
      </c>
      <c r="R8" s="297" t="s">
        <v>5</v>
      </c>
      <c r="S8" s="297">
        <f t="shared" si="0"/>
        <v>2</v>
      </c>
      <c r="T8" s="29"/>
    </row>
    <row r="9" spans="1:20" s="25" customFormat="1" ht="21" customHeight="1">
      <c r="A9" s="197" t="s">
        <v>331</v>
      </c>
      <c r="B9" s="59">
        <f>SUM(C9:D9)</f>
        <v>6</v>
      </c>
      <c r="C9" s="60">
        <f>SUM(F9,I9,L9,O9,R9,'11-2'!B9,'11-2'!E9,'11-2'!H9,'11-2'!K9,'11-2'!N9)</f>
        <v>2</v>
      </c>
      <c r="D9" s="81">
        <v>4</v>
      </c>
      <c r="E9" s="59" t="s">
        <v>158</v>
      </c>
      <c r="F9" s="60" t="s">
        <v>158</v>
      </c>
      <c r="G9" s="60" t="s">
        <v>158</v>
      </c>
      <c r="H9" s="60" t="s">
        <v>158</v>
      </c>
      <c r="I9" s="60" t="s">
        <v>158</v>
      </c>
      <c r="J9" s="60" t="s">
        <v>158</v>
      </c>
      <c r="K9" s="107" t="s">
        <v>158</v>
      </c>
      <c r="L9" s="60" t="s">
        <v>158</v>
      </c>
      <c r="M9" s="60" t="s">
        <v>158</v>
      </c>
      <c r="N9" s="60">
        <v>2</v>
      </c>
      <c r="O9" s="60">
        <v>1</v>
      </c>
      <c r="P9" s="60">
        <v>1</v>
      </c>
      <c r="Q9" s="60" t="s">
        <v>158</v>
      </c>
      <c r="R9" s="60" t="s">
        <v>158</v>
      </c>
      <c r="S9" s="60" t="s">
        <v>158</v>
      </c>
      <c r="T9" s="29"/>
    </row>
    <row r="10" spans="1:20" s="25" customFormat="1" ht="21" customHeight="1">
      <c r="A10" s="197" t="s">
        <v>332</v>
      </c>
      <c r="B10" s="59">
        <f aca="true" t="shared" si="1" ref="B10:N10">SUM(B13:B29)</f>
        <v>777</v>
      </c>
      <c r="C10" s="60">
        <f t="shared" si="1"/>
        <v>109</v>
      </c>
      <c r="D10" s="81">
        <f t="shared" si="1"/>
        <v>668</v>
      </c>
      <c r="E10" s="59">
        <f t="shared" si="1"/>
        <v>212</v>
      </c>
      <c r="F10" s="60">
        <f t="shared" si="1"/>
        <v>10</v>
      </c>
      <c r="G10" s="60">
        <f t="shared" si="1"/>
        <v>202</v>
      </c>
      <c r="H10" s="60">
        <f t="shared" si="1"/>
        <v>39</v>
      </c>
      <c r="I10" s="60">
        <f t="shared" si="1"/>
        <v>0</v>
      </c>
      <c r="J10" s="60">
        <f t="shared" si="1"/>
        <v>39</v>
      </c>
      <c r="K10" s="107">
        <f t="shared" si="1"/>
        <v>59</v>
      </c>
      <c r="L10" s="60">
        <f t="shared" si="1"/>
        <v>16</v>
      </c>
      <c r="M10" s="60">
        <f t="shared" si="1"/>
        <v>43</v>
      </c>
      <c r="N10" s="60">
        <f t="shared" si="1"/>
        <v>1</v>
      </c>
      <c r="O10" s="60" t="s">
        <v>158</v>
      </c>
      <c r="P10" s="60">
        <f>SUM(P13:P29)</f>
        <v>1</v>
      </c>
      <c r="Q10" s="60">
        <f>SUM(Q13:Q29)</f>
        <v>2</v>
      </c>
      <c r="R10" s="60" t="s">
        <v>158</v>
      </c>
      <c r="S10" s="60">
        <f>SUM(S13:S29)</f>
        <v>2</v>
      </c>
      <c r="T10" s="29"/>
    </row>
    <row r="11" spans="1:20" s="25" customFormat="1" ht="21" customHeight="1" thickBot="1">
      <c r="A11" s="198" t="s">
        <v>333</v>
      </c>
      <c r="B11" s="58">
        <f>SUM(C11:D11)</f>
        <v>3</v>
      </c>
      <c r="C11" s="57" t="s">
        <v>158</v>
      </c>
      <c r="D11" s="46">
        <f>SUM(G11,J11,M11,P11,S11,'11-2'!C11,'11-2'!F11,'11-2'!I11,'11-2'!L11,'11-2'!O11)</f>
        <v>3</v>
      </c>
      <c r="E11" s="58" t="s">
        <v>158</v>
      </c>
      <c r="F11" s="57" t="s">
        <v>158</v>
      </c>
      <c r="G11" s="57" t="s">
        <v>158</v>
      </c>
      <c r="H11" s="57" t="s">
        <v>158</v>
      </c>
      <c r="I11" s="57" t="s">
        <v>158</v>
      </c>
      <c r="J11" s="57" t="s">
        <v>158</v>
      </c>
      <c r="K11" s="106" t="s">
        <v>158</v>
      </c>
      <c r="L11" s="57" t="s">
        <v>158</v>
      </c>
      <c r="M11" s="57" t="s">
        <v>158</v>
      </c>
      <c r="N11" s="57">
        <f>SUM(O11:P11)</f>
        <v>1</v>
      </c>
      <c r="O11" s="57" t="s">
        <v>158</v>
      </c>
      <c r="P11" s="57">
        <v>1</v>
      </c>
      <c r="Q11" s="57" t="s">
        <v>158</v>
      </c>
      <c r="R11" s="57" t="s">
        <v>158</v>
      </c>
      <c r="S11" s="57" t="s">
        <v>158</v>
      </c>
      <c r="T11" s="29"/>
    </row>
    <row r="12" spans="1:20" s="25" customFormat="1" ht="15" customHeight="1">
      <c r="A12" s="167" t="s">
        <v>328</v>
      </c>
      <c r="B12" s="59"/>
      <c r="C12" s="60"/>
      <c r="D12" s="80"/>
      <c r="E12" s="217"/>
      <c r="F12" s="104"/>
      <c r="G12" s="104"/>
      <c r="H12" s="104"/>
      <c r="I12" s="104"/>
      <c r="J12" s="104"/>
      <c r="K12" s="107"/>
      <c r="L12" s="60"/>
      <c r="M12" s="60"/>
      <c r="N12" s="60"/>
      <c r="O12" s="60"/>
      <c r="P12" s="60"/>
      <c r="Q12" s="60"/>
      <c r="R12" s="60"/>
      <c r="S12" s="60"/>
      <c r="T12" s="29"/>
    </row>
    <row r="13" spans="1:20" s="25" customFormat="1" ht="38.25" customHeight="1">
      <c r="A13" s="242" t="s">
        <v>335</v>
      </c>
      <c r="B13" s="59">
        <f>SUM(C13:D13)</f>
        <v>179</v>
      </c>
      <c r="C13" s="60">
        <f>SUM(F13,I13,L13,O13,R13,'11-2'!B13,'11-2'!E13,'11-2'!H13,'11-2'!K13,'11-2'!N13)</f>
        <v>43</v>
      </c>
      <c r="D13" s="81">
        <f>SUM(G13,J13,M13,P13,S13,'11-2'!C13,'11-2'!F13,'11-2'!I13,'11-2'!L13,'11-2'!O13)</f>
        <v>136</v>
      </c>
      <c r="E13" s="59">
        <f>SUM(F13:G13)</f>
        <v>51</v>
      </c>
      <c r="F13" s="60">
        <v>1</v>
      </c>
      <c r="G13" s="60">
        <v>50</v>
      </c>
      <c r="H13" s="60">
        <f>SUM(I13:J13)</f>
        <v>10</v>
      </c>
      <c r="I13" s="60" t="s">
        <v>158</v>
      </c>
      <c r="J13" s="60">
        <v>10</v>
      </c>
      <c r="K13" s="107" t="s">
        <v>6</v>
      </c>
      <c r="L13" s="60" t="s">
        <v>6</v>
      </c>
      <c r="M13" s="60" t="s">
        <v>6</v>
      </c>
      <c r="N13" s="60" t="s">
        <v>5</v>
      </c>
      <c r="O13" s="60" t="s">
        <v>6</v>
      </c>
      <c r="P13" s="60" t="s">
        <v>5</v>
      </c>
      <c r="Q13" s="60" t="s">
        <v>6</v>
      </c>
      <c r="R13" s="60" t="s">
        <v>6</v>
      </c>
      <c r="S13" s="60" t="s">
        <v>6</v>
      </c>
      <c r="T13" s="29"/>
    </row>
    <row r="14" spans="1:20" s="25" customFormat="1" ht="38.25" customHeight="1">
      <c r="A14" s="204" t="s">
        <v>8</v>
      </c>
      <c r="B14" s="61">
        <f aca="true" t="shared" si="2" ref="B14:B29">SUM(C14:D14)</f>
        <v>57</v>
      </c>
      <c r="C14" s="62">
        <f>SUM(F14,I14,L14,O14,R14,'11-2'!B14,'11-2'!E14,'11-2'!H14,'11-2'!K14,'11-2'!N14)</f>
        <v>8</v>
      </c>
      <c r="D14" s="62">
        <f>SUM(G14,J14,M14,P14,S14,'11-2'!C14,'11-2'!F14,'11-2'!I14,'11-2'!L14,'11-2'!O14)</f>
        <v>49</v>
      </c>
      <c r="E14" s="61">
        <f aca="true" t="shared" si="3" ref="E14:E29">SUM(F14:G14)</f>
        <v>14</v>
      </c>
      <c r="F14" s="62">
        <v>1</v>
      </c>
      <c r="G14" s="62">
        <v>13</v>
      </c>
      <c r="H14" s="62">
        <f aca="true" t="shared" si="4" ref="H14:H29">SUM(I14:J14)</f>
        <v>5</v>
      </c>
      <c r="I14" s="62" t="s">
        <v>158</v>
      </c>
      <c r="J14" s="62">
        <v>5</v>
      </c>
      <c r="K14" s="108" t="s">
        <v>5</v>
      </c>
      <c r="L14" s="62" t="s">
        <v>6</v>
      </c>
      <c r="M14" s="62" t="s">
        <v>5</v>
      </c>
      <c r="N14" s="62" t="s">
        <v>6</v>
      </c>
      <c r="O14" s="62" t="s">
        <v>6</v>
      </c>
      <c r="P14" s="62" t="s">
        <v>6</v>
      </c>
      <c r="Q14" s="62" t="s">
        <v>6</v>
      </c>
      <c r="R14" s="62" t="s">
        <v>6</v>
      </c>
      <c r="S14" s="62" t="s">
        <v>6</v>
      </c>
      <c r="T14" s="29"/>
    </row>
    <row r="15" spans="1:20" s="25" customFormat="1" ht="38.25" customHeight="1">
      <c r="A15" s="204" t="s">
        <v>9</v>
      </c>
      <c r="B15" s="61">
        <f t="shared" si="2"/>
        <v>37</v>
      </c>
      <c r="C15" s="62">
        <f>SUM(F15,I15,L15,O15,R15,'11-2'!B15,'11-2'!E15,'11-2'!H15,'11-2'!K15,'11-2'!N15)</f>
        <v>3</v>
      </c>
      <c r="D15" s="62">
        <f>SUM(G15,J15,M15,P15,S15,'11-2'!C15,'11-2'!F15,'11-2'!I15,'11-2'!L15,'11-2'!O15)</f>
        <v>34</v>
      </c>
      <c r="E15" s="61">
        <f t="shared" si="3"/>
        <v>13</v>
      </c>
      <c r="F15" s="62">
        <v>3</v>
      </c>
      <c r="G15" s="62">
        <v>10</v>
      </c>
      <c r="H15" s="62">
        <f t="shared" si="4"/>
        <v>1</v>
      </c>
      <c r="I15" s="62" t="s">
        <v>158</v>
      </c>
      <c r="J15" s="62">
        <v>1</v>
      </c>
      <c r="K15" s="108" t="s">
        <v>6</v>
      </c>
      <c r="L15" s="62" t="s">
        <v>6</v>
      </c>
      <c r="M15" s="62" t="s">
        <v>6</v>
      </c>
      <c r="N15" s="62" t="s">
        <v>6</v>
      </c>
      <c r="O15" s="62" t="s">
        <v>6</v>
      </c>
      <c r="P15" s="62" t="s">
        <v>6</v>
      </c>
      <c r="Q15" s="62" t="s">
        <v>6</v>
      </c>
      <c r="R15" s="62" t="s">
        <v>6</v>
      </c>
      <c r="S15" s="62" t="s">
        <v>6</v>
      </c>
      <c r="T15" s="29"/>
    </row>
    <row r="16" spans="1:20" s="25" customFormat="1" ht="38.25" customHeight="1">
      <c r="A16" s="204" t="s">
        <v>10</v>
      </c>
      <c r="B16" s="61">
        <f t="shared" si="2"/>
        <v>38</v>
      </c>
      <c r="C16" s="62">
        <f>SUM(F16,I16,L16,O16,R16,'11-2'!B16,'11-2'!E16,'11-2'!H16,'11-2'!K16,'11-2'!N16)</f>
        <v>8</v>
      </c>
      <c r="D16" s="62">
        <f>SUM(G16,J16,M16,P16,S16,'11-2'!C16,'11-2'!F16,'11-2'!I16,'11-2'!L16,'11-2'!O16)</f>
        <v>30</v>
      </c>
      <c r="E16" s="61">
        <f t="shared" si="3"/>
        <v>11</v>
      </c>
      <c r="F16" s="62">
        <v>1</v>
      </c>
      <c r="G16" s="62">
        <v>10</v>
      </c>
      <c r="H16" s="62">
        <f t="shared" si="4"/>
        <v>4</v>
      </c>
      <c r="I16" s="62" t="s">
        <v>158</v>
      </c>
      <c r="J16" s="62">
        <v>4</v>
      </c>
      <c r="K16" s="108" t="s">
        <v>6</v>
      </c>
      <c r="L16" s="62" t="s">
        <v>6</v>
      </c>
      <c r="M16" s="62" t="s">
        <v>6</v>
      </c>
      <c r="N16" s="62" t="s">
        <v>6</v>
      </c>
      <c r="O16" s="62" t="s">
        <v>6</v>
      </c>
      <c r="P16" s="62" t="s">
        <v>6</v>
      </c>
      <c r="Q16" s="62" t="s">
        <v>6</v>
      </c>
      <c r="R16" s="62" t="s">
        <v>6</v>
      </c>
      <c r="S16" s="62" t="s">
        <v>6</v>
      </c>
      <c r="T16" s="29"/>
    </row>
    <row r="17" spans="1:20" s="25" customFormat="1" ht="38.25" customHeight="1">
      <c r="A17" s="204" t="s">
        <v>11</v>
      </c>
      <c r="B17" s="61">
        <f t="shared" si="2"/>
        <v>39</v>
      </c>
      <c r="C17" s="62">
        <f>SUM(F17,I17,L17,O17,R17,'11-2'!B17,'11-2'!E17,'11-2'!H17,'11-2'!K17,'11-2'!N17)</f>
        <v>2</v>
      </c>
      <c r="D17" s="62">
        <f>SUM(G17,J17,M17,P17,S17,'11-2'!C17,'11-2'!F17,'11-2'!I17,'11-2'!L17,'11-2'!O17)</f>
        <v>37</v>
      </c>
      <c r="E17" s="61">
        <f t="shared" si="3"/>
        <v>9</v>
      </c>
      <c r="F17" s="62" t="s">
        <v>158</v>
      </c>
      <c r="G17" s="62">
        <v>9</v>
      </c>
      <c r="H17" s="62">
        <f t="shared" si="4"/>
        <v>1</v>
      </c>
      <c r="I17" s="62" t="s">
        <v>158</v>
      </c>
      <c r="J17" s="62">
        <v>1</v>
      </c>
      <c r="K17" s="108" t="s">
        <v>6</v>
      </c>
      <c r="L17" s="62" t="s">
        <v>6</v>
      </c>
      <c r="M17" s="62" t="s">
        <v>6</v>
      </c>
      <c r="N17" s="62" t="s">
        <v>6</v>
      </c>
      <c r="O17" s="62" t="s">
        <v>6</v>
      </c>
      <c r="P17" s="62" t="s">
        <v>6</v>
      </c>
      <c r="Q17" s="62" t="s">
        <v>6</v>
      </c>
      <c r="R17" s="62" t="s">
        <v>6</v>
      </c>
      <c r="S17" s="62" t="s">
        <v>6</v>
      </c>
      <c r="T17" s="29"/>
    </row>
    <row r="18" spans="1:20" s="25" customFormat="1" ht="38.25" customHeight="1">
      <c r="A18" s="204" t="s">
        <v>12</v>
      </c>
      <c r="B18" s="61">
        <f t="shared" si="2"/>
        <v>40</v>
      </c>
      <c r="C18" s="62">
        <f>SUM(F18,I18,L18,O18,R18,'11-2'!B18,'11-2'!E18,'11-2'!H18,'11-2'!K18,'11-2'!N18)</f>
        <v>8</v>
      </c>
      <c r="D18" s="62">
        <f>SUM(G18,J18,M18,P18,S18,'11-2'!C18,'11-2'!F18,'11-2'!I18,'11-2'!L18,'11-2'!O18)</f>
        <v>32</v>
      </c>
      <c r="E18" s="61">
        <f t="shared" si="3"/>
        <v>14</v>
      </c>
      <c r="F18" s="62" t="s">
        <v>158</v>
      </c>
      <c r="G18" s="62">
        <v>14</v>
      </c>
      <c r="H18" s="62" t="s">
        <v>394</v>
      </c>
      <c r="I18" s="62" t="s">
        <v>158</v>
      </c>
      <c r="J18" s="62" t="s">
        <v>5</v>
      </c>
      <c r="K18" s="108" t="s">
        <v>6</v>
      </c>
      <c r="L18" s="62" t="s">
        <v>6</v>
      </c>
      <c r="M18" s="62" t="s">
        <v>6</v>
      </c>
      <c r="N18" s="62" t="s">
        <v>6</v>
      </c>
      <c r="O18" s="62" t="s">
        <v>6</v>
      </c>
      <c r="P18" s="62" t="s">
        <v>6</v>
      </c>
      <c r="Q18" s="62" t="s">
        <v>6</v>
      </c>
      <c r="R18" s="62" t="s">
        <v>6</v>
      </c>
      <c r="S18" s="62" t="s">
        <v>6</v>
      </c>
      <c r="T18" s="29"/>
    </row>
    <row r="19" spans="1:20" s="25" customFormat="1" ht="38.25" customHeight="1">
      <c r="A19" s="204" t="s">
        <v>13</v>
      </c>
      <c r="B19" s="61">
        <f>SUM(C19:D19)</f>
        <v>43</v>
      </c>
      <c r="C19" s="62">
        <f>SUM(F19,I19,L19,O19,R19,'11-2'!B19,'11-2'!E19,'11-2'!H19,'11-2'!K19,'11-2'!N19)</f>
        <v>4</v>
      </c>
      <c r="D19" s="62">
        <f>SUM(G19,J19,M19,P19,S19,'11-2'!C19,'11-2'!F19,'11-2'!I19,'11-2'!L19,'11-2'!O19)</f>
        <v>39</v>
      </c>
      <c r="E19" s="61">
        <f>SUM(F19:G19)</f>
        <v>10</v>
      </c>
      <c r="F19" s="62" t="s">
        <v>159</v>
      </c>
      <c r="G19" s="62">
        <v>10</v>
      </c>
      <c r="H19" s="62">
        <f>SUM(I19:J19)</f>
        <v>1</v>
      </c>
      <c r="I19" s="62" t="s">
        <v>159</v>
      </c>
      <c r="J19" s="62">
        <v>1</v>
      </c>
      <c r="K19" s="108">
        <f aca="true" t="shared" si="5" ref="K19:K25">SUM(L19:M19)</f>
        <v>8</v>
      </c>
      <c r="L19" s="62">
        <v>1</v>
      </c>
      <c r="M19" s="62">
        <v>7</v>
      </c>
      <c r="N19" s="62" t="s">
        <v>5</v>
      </c>
      <c r="O19" s="62" t="s">
        <v>6</v>
      </c>
      <c r="P19" s="62" t="s">
        <v>5</v>
      </c>
      <c r="Q19" s="62" t="s">
        <v>6</v>
      </c>
      <c r="R19" s="62" t="s">
        <v>6</v>
      </c>
      <c r="S19" s="62" t="s">
        <v>6</v>
      </c>
      <c r="T19" s="29"/>
    </row>
    <row r="20" spans="1:20" s="25" customFormat="1" ht="38.25" customHeight="1">
      <c r="A20" s="204" t="s">
        <v>388</v>
      </c>
      <c r="B20" s="61">
        <f>SUM(C20:D20)</f>
        <v>84</v>
      </c>
      <c r="C20" s="62">
        <f>SUM(F20,I20,L20,O20,R20,'11-2'!B20,'11-2'!E20,'11-2'!H20,'11-2'!K20,'11-2'!N20)</f>
        <v>9</v>
      </c>
      <c r="D20" s="62">
        <f>SUM(G20,J20,M20,P20,S20,'11-2'!C20,'11-2'!F20,'11-2'!I20,'11-2'!L20,'11-2'!O20)</f>
        <v>75</v>
      </c>
      <c r="E20" s="61">
        <f>SUM(F20:G20)</f>
        <v>18</v>
      </c>
      <c r="F20" s="62" t="s">
        <v>158</v>
      </c>
      <c r="G20" s="62">
        <v>18</v>
      </c>
      <c r="H20" s="62">
        <f>SUM(I20:J20)</f>
        <v>5</v>
      </c>
      <c r="I20" s="62" t="s">
        <v>158</v>
      </c>
      <c r="J20" s="62">
        <v>5</v>
      </c>
      <c r="K20" s="108">
        <f t="shared" si="5"/>
        <v>6</v>
      </c>
      <c r="L20" s="62">
        <v>1</v>
      </c>
      <c r="M20" s="62">
        <v>5</v>
      </c>
      <c r="N20" s="62" t="s">
        <v>6</v>
      </c>
      <c r="O20" s="62" t="s">
        <v>6</v>
      </c>
      <c r="P20" s="62" t="s">
        <v>6</v>
      </c>
      <c r="Q20" s="62" t="s">
        <v>6</v>
      </c>
      <c r="R20" s="62" t="s">
        <v>6</v>
      </c>
      <c r="S20" s="62" t="s">
        <v>6</v>
      </c>
      <c r="T20" s="29"/>
    </row>
    <row r="21" spans="1:20" s="25" customFormat="1" ht="38.25" customHeight="1">
      <c r="A21" s="204" t="s">
        <v>389</v>
      </c>
      <c r="B21" s="61">
        <f>SUM(C21:D21)</f>
        <v>67</v>
      </c>
      <c r="C21" s="62">
        <f>SUM(F21,I21,L21,O21,R21,'11-2'!B21,'11-2'!E21,'11-2'!H21,'11-2'!K21,'11-2'!N21)</f>
        <v>2</v>
      </c>
      <c r="D21" s="62">
        <f>SUM(G21,J21,M21,P21,S21,'11-2'!C21,'11-2'!F21,'11-2'!I21,'11-2'!L21,'11-2'!O21)</f>
        <v>65</v>
      </c>
      <c r="E21" s="61">
        <f>SUM(F21:G21)</f>
        <v>21</v>
      </c>
      <c r="F21" s="62" t="s">
        <v>159</v>
      </c>
      <c r="G21" s="62">
        <v>21</v>
      </c>
      <c r="H21" s="62">
        <f>SUM(I21:J21)</f>
        <v>2</v>
      </c>
      <c r="I21" s="62" t="s">
        <v>159</v>
      </c>
      <c r="J21" s="62">
        <v>2</v>
      </c>
      <c r="K21" s="108">
        <f t="shared" si="5"/>
        <v>6</v>
      </c>
      <c r="L21" s="62">
        <v>2</v>
      </c>
      <c r="M21" s="62">
        <v>4</v>
      </c>
      <c r="N21" s="62">
        <v>1</v>
      </c>
      <c r="O21" s="62" t="s">
        <v>6</v>
      </c>
      <c r="P21" s="62">
        <v>1</v>
      </c>
      <c r="Q21" s="62">
        <v>2</v>
      </c>
      <c r="R21" s="62" t="s">
        <v>6</v>
      </c>
      <c r="S21" s="62">
        <v>2</v>
      </c>
      <c r="T21" s="29"/>
    </row>
    <row r="22" spans="1:20" s="25" customFormat="1" ht="38.25" customHeight="1">
      <c r="A22" s="204" t="s">
        <v>85</v>
      </c>
      <c r="B22" s="61">
        <f t="shared" si="2"/>
        <v>31</v>
      </c>
      <c r="C22" s="62">
        <f>SUM(F22,I22,L22,O22,R22,'11-2'!B22,'11-2'!E22,'11-2'!H22,'11-2'!K22,'11-2'!N22)</f>
        <v>8</v>
      </c>
      <c r="D22" s="62">
        <f>SUM(G22,J22,M22,P22,S22,'11-2'!C22,'11-2'!F22,'11-2'!I22,'11-2'!L22,'11-2'!O22)</f>
        <v>23</v>
      </c>
      <c r="E22" s="61">
        <f t="shared" si="3"/>
        <v>7</v>
      </c>
      <c r="F22" s="62" t="s">
        <v>159</v>
      </c>
      <c r="G22" s="62">
        <v>7</v>
      </c>
      <c r="H22" s="62">
        <f t="shared" si="4"/>
        <v>3</v>
      </c>
      <c r="I22" s="62" t="s">
        <v>159</v>
      </c>
      <c r="J22" s="62">
        <v>3</v>
      </c>
      <c r="K22" s="108">
        <f t="shared" si="5"/>
        <v>3</v>
      </c>
      <c r="L22" s="62">
        <v>2</v>
      </c>
      <c r="M22" s="62">
        <v>1</v>
      </c>
      <c r="N22" s="62" t="s">
        <v>6</v>
      </c>
      <c r="O22" s="62" t="s">
        <v>6</v>
      </c>
      <c r="P22" s="62" t="s">
        <v>6</v>
      </c>
      <c r="Q22" s="62" t="s">
        <v>159</v>
      </c>
      <c r="R22" s="62" t="s">
        <v>6</v>
      </c>
      <c r="S22" s="62" t="s">
        <v>6</v>
      </c>
      <c r="T22" s="29"/>
    </row>
    <row r="23" spans="1:20" s="25" customFormat="1" ht="38.25" customHeight="1">
      <c r="A23" s="204" t="s">
        <v>86</v>
      </c>
      <c r="B23" s="61">
        <f t="shared" si="2"/>
        <v>6</v>
      </c>
      <c r="C23" s="62">
        <f>SUM(F23,I23,L23,O23,R23,'11-2'!B23,'11-2'!E23,'11-2'!H23,'11-2'!K23,'11-2'!N23)</f>
        <v>2</v>
      </c>
      <c r="D23" s="62">
        <f>SUM(G23,J23,M23,P23,S23,'11-2'!C23,'11-2'!F23,'11-2'!I23,'11-2'!L23,'11-2'!O23)</f>
        <v>4</v>
      </c>
      <c r="E23" s="61">
        <f t="shared" si="3"/>
        <v>2</v>
      </c>
      <c r="F23" s="62">
        <v>1</v>
      </c>
      <c r="G23" s="62">
        <v>1</v>
      </c>
      <c r="H23" s="62" t="s">
        <v>159</v>
      </c>
      <c r="I23" s="62" t="s">
        <v>159</v>
      </c>
      <c r="J23" s="62" t="s">
        <v>5</v>
      </c>
      <c r="K23" s="108">
        <f t="shared" si="5"/>
        <v>2</v>
      </c>
      <c r="L23" s="62">
        <v>1</v>
      </c>
      <c r="M23" s="62">
        <v>1</v>
      </c>
      <c r="N23" s="62" t="s">
        <v>6</v>
      </c>
      <c r="O23" s="62" t="s">
        <v>6</v>
      </c>
      <c r="P23" s="62" t="s">
        <v>6</v>
      </c>
      <c r="Q23" s="62" t="s">
        <v>6</v>
      </c>
      <c r="R23" s="62" t="s">
        <v>6</v>
      </c>
      <c r="S23" s="62" t="s">
        <v>6</v>
      </c>
      <c r="T23" s="29"/>
    </row>
    <row r="24" spans="1:20" s="25" customFormat="1" ht="38.25" customHeight="1">
      <c r="A24" s="204" t="s">
        <v>186</v>
      </c>
      <c r="B24" s="61">
        <f t="shared" si="2"/>
        <v>29</v>
      </c>
      <c r="C24" s="62">
        <f>SUM(F24,I24,L24,O24,R24,'11-2'!B24,'11-2'!E24,'11-2'!H24,'11-2'!K24,'11-2'!N24)</f>
        <v>1</v>
      </c>
      <c r="D24" s="62">
        <f>SUM(G24,J24,M24,P24,S24,'11-2'!C24,'11-2'!F24,'11-2'!I24,'11-2'!L24,'11-2'!O24)</f>
        <v>28</v>
      </c>
      <c r="E24" s="61">
        <f t="shared" si="3"/>
        <v>5</v>
      </c>
      <c r="F24" s="62" t="s">
        <v>159</v>
      </c>
      <c r="G24" s="62">
        <v>5</v>
      </c>
      <c r="H24" s="62">
        <f t="shared" si="4"/>
        <v>3</v>
      </c>
      <c r="I24" s="62" t="s">
        <v>159</v>
      </c>
      <c r="J24" s="62">
        <v>3</v>
      </c>
      <c r="K24" s="108">
        <f t="shared" si="5"/>
        <v>8</v>
      </c>
      <c r="L24" s="62">
        <v>1</v>
      </c>
      <c r="M24" s="62">
        <v>7</v>
      </c>
      <c r="N24" s="62" t="s">
        <v>6</v>
      </c>
      <c r="O24" s="62" t="s">
        <v>6</v>
      </c>
      <c r="P24" s="62" t="s">
        <v>6</v>
      </c>
      <c r="Q24" s="62" t="s">
        <v>6</v>
      </c>
      <c r="R24" s="62" t="s">
        <v>6</v>
      </c>
      <c r="S24" s="62" t="s">
        <v>6</v>
      </c>
      <c r="T24" s="29"/>
    </row>
    <row r="25" spans="1:20" s="25" customFormat="1" ht="38.25" customHeight="1">
      <c r="A25" s="204" t="s">
        <v>15</v>
      </c>
      <c r="B25" s="61">
        <f t="shared" si="2"/>
        <v>27</v>
      </c>
      <c r="C25" s="62">
        <f>SUM(F25,I25,L25,O25,R25,'11-2'!B25,'11-2'!E25,'11-2'!H25,'11-2'!K25,'11-2'!N25)</f>
        <v>3</v>
      </c>
      <c r="D25" s="62">
        <f>SUM(G25,J25,M25,P25,S25,'11-2'!C25,'11-2'!F25,'11-2'!I25,'11-2'!L25,'11-2'!O25)</f>
        <v>24</v>
      </c>
      <c r="E25" s="61">
        <f t="shared" si="3"/>
        <v>8</v>
      </c>
      <c r="F25" s="62" t="s">
        <v>159</v>
      </c>
      <c r="G25" s="62">
        <v>8</v>
      </c>
      <c r="H25" s="62">
        <f t="shared" si="4"/>
        <v>1</v>
      </c>
      <c r="I25" s="62" t="s">
        <v>159</v>
      </c>
      <c r="J25" s="62">
        <v>1</v>
      </c>
      <c r="K25" s="108">
        <f t="shared" si="5"/>
        <v>7</v>
      </c>
      <c r="L25" s="62">
        <v>3</v>
      </c>
      <c r="M25" s="62">
        <v>4</v>
      </c>
      <c r="N25" s="62" t="s">
        <v>6</v>
      </c>
      <c r="O25" s="62" t="s">
        <v>6</v>
      </c>
      <c r="P25" s="62" t="s">
        <v>6</v>
      </c>
      <c r="Q25" s="62" t="s">
        <v>6</v>
      </c>
      <c r="R25" s="62" t="s">
        <v>6</v>
      </c>
      <c r="S25" s="62" t="s">
        <v>6</v>
      </c>
      <c r="T25" s="29"/>
    </row>
    <row r="26" spans="1:20" s="25" customFormat="1" ht="38.25" customHeight="1">
      <c r="A26" s="204" t="s">
        <v>16</v>
      </c>
      <c r="B26" s="61">
        <f t="shared" si="2"/>
        <v>28</v>
      </c>
      <c r="C26" s="62" t="s">
        <v>396</v>
      </c>
      <c r="D26" s="62">
        <f>SUM(G26,J26,M26,P26,S26,'11-2'!C26,'11-2'!F26,'11-2'!I26,'11-2'!L26,'11-2'!O26)</f>
        <v>28</v>
      </c>
      <c r="E26" s="61">
        <f t="shared" si="3"/>
        <v>7</v>
      </c>
      <c r="F26" s="62" t="s">
        <v>87</v>
      </c>
      <c r="G26" s="62">
        <v>7</v>
      </c>
      <c r="H26" s="62">
        <f t="shared" si="4"/>
        <v>2</v>
      </c>
      <c r="I26" s="62" t="s">
        <v>87</v>
      </c>
      <c r="J26" s="62">
        <v>2</v>
      </c>
      <c r="K26" s="108" t="s">
        <v>5</v>
      </c>
      <c r="L26" s="62" t="s">
        <v>87</v>
      </c>
      <c r="M26" s="62" t="s">
        <v>5</v>
      </c>
      <c r="N26" s="62" t="s">
        <v>6</v>
      </c>
      <c r="O26" s="62" t="s">
        <v>6</v>
      </c>
      <c r="P26" s="62" t="s">
        <v>6</v>
      </c>
      <c r="Q26" s="62" t="s">
        <v>6</v>
      </c>
      <c r="R26" s="62" t="s">
        <v>6</v>
      </c>
      <c r="S26" s="62" t="s">
        <v>6</v>
      </c>
      <c r="T26" s="29"/>
    </row>
    <row r="27" spans="1:20" s="25" customFormat="1" ht="38.25" customHeight="1">
      <c r="A27" s="204" t="s">
        <v>17</v>
      </c>
      <c r="B27" s="61">
        <f>SUM(C27:D27)</f>
        <v>18</v>
      </c>
      <c r="C27" s="62">
        <f>SUM(F27,I27,L27,O27,R27,'11-2'!B27,'11-2'!E27,'11-2'!H27,'11-2'!K27,'11-2'!N27)</f>
        <v>3</v>
      </c>
      <c r="D27" s="62">
        <f>SUM(G27,J27,M27,P27,S27,'11-2'!C27,'11-2'!F27,'11-2'!I27,'11-2'!L27,'11-2'!O27)</f>
        <v>15</v>
      </c>
      <c r="E27" s="61">
        <f>SUM(F27:G27)</f>
        <v>6</v>
      </c>
      <c r="F27" s="62">
        <v>1</v>
      </c>
      <c r="G27" s="62">
        <v>5</v>
      </c>
      <c r="H27" s="62" t="s">
        <v>394</v>
      </c>
      <c r="I27" s="62" t="s">
        <v>87</v>
      </c>
      <c r="J27" s="62" t="s">
        <v>5</v>
      </c>
      <c r="K27" s="108">
        <f>SUM(L27:M27)</f>
        <v>5</v>
      </c>
      <c r="L27" s="62">
        <v>2</v>
      </c>
      <c r="M27" s="62">
        <v>3</v>
      </c>
      <c r="N27" s="62" t="s">
        <v>6</v>
      </c>
      <c r="O27" s="62" t="s">
        <v>6</v>
      </c>
      <c r="P27" s="62" t="s">
        <v>6</v>
      </c>
      <c r="Q27" s="62" t="s">
        <v>6</v>
      </c>
      <c r="R27" s="62" t="s">
        <v>6</v>
      </c>
      <c r="S27" s="62" t="s">
        <v>6</v>
      </c>
      <c r="T27" s="29"/>
    </row>
    <row r="28" spans="1:20" s="25" customFormat="1" ht="38.25" customHeight="1">
      <c r="A28" s="204" t="s">
        <v>365</v>
      </c>
      <c r="B28" s="61">
        <f t="shared" si="2"/>
        <v>16</v>
      </c>
      <c r="C28" s="62">
        <f>SUM(F28,I28,L28,O28,R28,'11-2'!B28,'11-2'!E28,'11-2'!H28,'11-2'!K28,'11-2'!N28)</f>
        <v>3</v>
      </c>
      <c r="D28" s="62">
        <f>SUM(G28,J28,M28,P28,S28,'11-2'!C28,'11-2'!F28,'11-2'!I28,'11-2'!L28,'11-2'!O28)</f>
        <v>13</v>
      </c>
      <c r="E28" s="61">
        <f t="shared" si="3"/>
        <v>4</v>
      </c>
      <c r="F28" s="62" t="s">
        <v>87</v>
      </c>
      <c r="G28" s="62">
        <v>4</v>
      </c>
      <c r="H28" s="62" t="s">
        <v>231</v>
      </c>
      <c r="I28" s="62" t="s">
        <v>87</v>
      </c>
      <c r="J28" s="62" t="s">
        <v>5</v>
      </c>
      <c r="K28" s="108">
        <f>SUM(L28:M28)</f>
        <v>5</v>
      </c>
      <c r="L28" s="62">
        <v>3</v>
      </c>
      <c r="M28" s="62">
        <v>2</v>
      </c>
      <c r="N28" s="62" t="s">
        <v>6</v>
      </c>
      <c r="O28" s="62" t="s">
        <v>6</v>
      </c>
      <c r="P28" s="62" t="s">
        <v>6</v>
      </c>
      <c r="Q28" s="62" t="s">
        <v>6</v>
      </c>
      <c r="R28" s="62" t="s">
        <v>6</v>
      </c>
      <c r="S28" s="62" t="s">
        <v>6</v>
      </c>
      <c r="T28" s="29"/>
    </row>
    <row r="29" spans="1:20" s="25" customFormat="1" ht="38.25" customHeight="1" thickBot="1">
      <c r="A29" s="205" t="s">
        <v>196</v>
      </c>
      <c r="B29" s="74">
        <f t="shared" si="2"/>
        <v>38</v>
      </c>
      <c r="C29" s="49">
        <f>SUM(F29,I29,L29,O29,R29,'11-2'!B29,'11-2'!E29,'11-2'!H29,'11-2'!K29,'11-2'!N29)</f>
        <v>2</v>
      </c>
      <c r="D29" s="73">
        <f>SUM(G29,J29,M29,P29,S29,'11-2'!C29,'11-2'!F29,'11-2'!I29,'11-2'!L29,'11-2'!O29)</f>
        <v>36</v>
      </c>
      <c r="E29" s="74">
        <f t="shared" si="3"/>
        <v>12</v>
      </c>
      <c r="F29" s="73">
        <v>2</v>
      </c>
      <c r="G29" s="73">
        <v>10</v>
      </c>
      <c r="H29" s="73">
        <f t="shared" si="4"/>
        <v>1</v>
      </c>
      <c r="I29" s="73" t="s">
        <v>87</v>
      </c>
      <c r="J29" s="73">
        <v>1</v>
      </c>
      <c r="K29" s="105">
        <f>SUM(L29:M29)</f>
        <v>9</v>
      </c>
      <c r="L29" s="73" t="s">
        <v>6</v>
      </c>
      <c r="M29" s="73">
        <v>9</v>
      </c>
      <c r="N29" s="73" t="s">
        <v>6</v>
      </c>
      <c r="O29" s="73" t="s">
        <v>6</v>
      </c>
      <c r="P29" s="73" t="s">
        <v>6</v>
      </c>
      <c r="Q29" s="73" t="s">
        <v>6</v>
      </c>
      <c r="R29" s="73" t="s">
        <v>6</v>
      </c>
      <c r="S29" s="73" t="s">
        <v>6</v>
      </c>
      <c r="T29" s="29"/>
    </row>
  </sheetData>
  <mergeCells count="8">
    <mergeCell ref="A4:A6"/>
    <mergeCell ref="Q5:S5"/>
    <mergeCell ref="K4:S4"/>
    <mergeCell ref="B4:D5"/>
    <mergeCell ref="E5:G5"/>
    <mergeCell ref="H5:J5"/>
    <mergeCell ref="K5:M5"/>
    <mergeCell ref="N5:P5"/>
  </mergeCells>
  <printOptions/>
  <pageMargins left="0.54" right="0.6692913385826772" top="0.984251968503937" bottom="0.45" header="0.5118110236220472" footer="0.36"/>
  <pageSetup horizontalDpi="600" verticalDpi="600" orientation="portrait" paperSize="9" scale="90" r:id="rId1"/>
  <headerFooter alignWithMargins="0">
    <oddHeader>&amp;L&amp;11小学校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showGridLines="0" zoomScaleSheetLayoutView="100" workbookViewId="0" topLeftCell="A26">
      <selection activeCell="A13" sqref="A13:IV29"/>
    </sheetView>
  </sheetViews>
  <sheetFormatPr defaultColWidth="8.625" defaultRowHeight="20.25" customHeight="1"/>
  <cols>
    <col min="1" max="1" width="6.75390625" style="23" customWidth="1"/>
    <col min="2" max="2" width="6.25390625" style="23" customWidth="1"/>
    <col min="3" max="3" width="6.75390625" style="23" customWidth="1"/>
    <col min="4" max="6" width="5.375" style="23" customWidth="1"/>
    <col min="7" max="9" width="6.75390625" style="23" customWidth="1"/>
    <col min="10" max="12" width="5.00390625" style="23" customWidth="1"/>
    <col min="13" max="15" width="5.25390625" style="23" customWidth="1"/>
    <col min="16" max="16" width="14.125" style="23" customWidth="1"/>
    <col min="17" max="16384" width="8.625" style="23" customWidth="1"/>
  </cols>
  <sheetData>
    <row r="1" ht="15.75" customHeight="1"/>
    <row r="2" ht="15.75" customHeight="1"/>
    <row r="3" spans="1:16" ht="20.25" customHeight="1" thickBot="1">
      <c r="A3" s="320" t="s">
        <v>356</v>
      </c>
      <c r="B3" s="67"/>
      <c r="C3" s="67"/>
      <c r="D3" s="67" t="s">
        <v>160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1"/>
    </row>
    <row r="4" spans="1:16" s="25" customFormat="1" ht="20.25" customHeight="1">
      <c r="A4" s="383" t="s">
        <v>161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77"/>
      <c r="P4" s="408" t="s">
        <v>264</v>
      </c>
    </row>
    <row r="5" spans="1:16" s="25" customFormat="1" ht="20.25" customHeight="1">
      <c r="A5" s="425" t="s">
        <v>230</v>
      </c>
      <c r="B5" s="423"/>
      <c r="C5" s="423"/>
      <c r="D5" s="422" t="s">
        <v>226</v>
      </c>
      <c r="E5" s="423"/>
      <c r="F5" s="424"/>
      <c r="G5" s="425" t="s">
        <v>227</v>
      </c>
      <c r="H5" s="423"/>
      <c r="I5" s="423"/>
      <c r="J5" s="422" t="s">
        <v>228</v>
      </c>
      <c r="K5" s="423"/>
      <c r="L5" s="424"/>
      <c r="M5" s="425" t="s">
        <v>229</v>
      </c>
      <c r="N5" s="423"/>
      <c r="O5" s="426"/>
      <c r="P5" s="409"/>
    </row>
    <row r="6" spans="1:16" s="25" customFormat="1" ht="20.25" customHeight="1" thickBot="1">
      <c r="A6" s="267" t="s">
        <v>47</v>
      </c>
      <c r="B6" s="214" t="s">
        <v>162</v>
      </c>
      <c r="C6" s="214" t="s">
        <v>163</v>
      </c>
      <c r="D6" s="265" t="s">
        <v>47</v>
      </c>
      <c r="E6" s="214" t="s">
        <v>162</v>
      </c>
      <c r="F6" s="266" t="s">
        <v>163</v>
      </c>
      <c r="G6" s="267" t="s">
        <v>47</v>
      </c>
      <c r="H6" s="214" t="s">
        <v>162</v>
      </c>
      <c r="I6" s="214" t="s">
        <v>163</v>
      </c>
      <c r="J6" s="265" t="s">
        <v>47</v>
      </c>
      <c r="K6" s="214" t="s">
        <v>162</v>
      </c>
      <c r="L6" s="266" t="s">
        <v>163</v>
      </c>
      <c r="M6" s="267" t="s">
        <v>47</v>
      </c>
      <c r="N6" s="214" t="s">
        <v>162</v>
      </c>
      <c r="O6" s="282" t="s">
        <v>163</v>
      </c>
      <c r="P6" s="410"/>
    </row>
    <row r="7" spans="1:16" s="25" customFormat="1" ht="21" customHeight="1">
      <c r="A7" s="32">
        <v>1</v>
      </c>
      <c r="B7" s="60" t="s">
        <v>6</v>
      </c>
      <c r="C7" s="60">
        <v>1</v>
      </c>
      <c r="D7" s="107">
        <v>3</v>
      </c>
      <c r="E7" s="60" t="s">
        <v>6</v>
      </c>
      <c r="F7" s="112">
        <v>3</v>
      </c>
      <c r="G7" s="32">
        <v>289</v>
      </c>
      <c r="H7" s="60" t="s">
        <v>6</v>
      </c>
      <c r="I7" s="60">
        <v>289</v>
      </c>
      <c r="J7" s="107">
        <v>183</v>
      </c>
      <c r="K7" s="60">
        <v>81</v>
      </c>
      <c r="L7" s="112">
        <v>102</v>
      </c>
      <c r="M7" s="32">
        <v>8</v>
      </c>
      <c r="N7" s="60" t="s">
        <v>6</v>
      </c>
      <c r="O7" s="81">
        <v>8</v>
      </c>
      <c r="P7" s="250" t="s">
        <v>179</v>
      </c>
    </row>
    <row r="8" spans="1:16" s="25" customFormat="1" ht="21" customHeight="1">
      <c r="A8" s="301">
        <f>SUM(A9:A11)</f>
        <v>1</v>
      </c>
      <c r="B8" s="297" t="s">
        <v>5</v>
      </c>
      <c r="C8" s="297">
        <f aca="true" t="shared" si="0" ref="C8:O8">SUM(C9:C11)</f>
        <v>1</v>
      </c>
      <c r="D8" s="316">
        <f t="shared" si="0"/>
        <v>2</v>
      </c>
      <c r="E8" s="297" t="s">
        <v>5</v>
      </c>
      <c r="F8" s="317">
        <f t="shared" si="0"/>
        <v>2</v>
      </c>
      <c r="G8" s="301">
        <f t="shared" si="0"/>
        <v>277</v>
      </c>
      <c r="H8" s="297" t="s">
        <v>5</v>
      </c>
      <c r="I8" s="297">
        <f t="shared" si="0"/>
        <v>277</v>
      </c>
      <c r="J8" s="316">
        <f t="shared" si="0"/>
        <v>181</v>
      </c>
      <c r="K8" s="297">
        <f t="shared" si="0"/>
        <v>84</v>
      </c>
      <c r="L8" s="317">
        <f t="shared" si="0"/>
        <v>97</v>
      </c>
      <c r="M8" s="301">
        <f t="shared" si="0"/>
        <v>9</v>
      </c>
      <c r="N8" s="297" t="s">
        <v>5</v>
      </c>
      <c r="O8" s="318">
        <f t="shared" si="0"/>
        <v>9</v>
      </c>
      <c r="P8" s="313" t="s">
        <v>390</v>
      </c>
    </row>
    <row r="9" spans="1:16" s="25" customFormat="1" ht="21" customHeight="1">
      <c r="A9" s="32" t="s">
        <v>164</v>
      </c>
      <c r="B9" s="60" t="s">
        <v>164</v>
      </c>
      <c r="C9" s="60" t="s">
        <v>164</v>
      </c>
      <c r="D9" s="107" t="s">
        <v>5</v>
      </c>
      <c r="E9" s="60" t="s">
        <v>164</v>
      </c>
      <c r="F9" s="112" t="s">
        <v>5</v>
      </c>
      <c r="G9" s="32">
        <v>3</v>
      </c>
      <c r="H9" s="60" t="s">
        <v>164</v>
      </c>
      <c r="I9" s="60">
        <v>3</v>
      </c>
      <c r="J9" s="107">
        <v>1</v>
      </c>
      <c r="K9" s="60">
        <v>1</v>
      </c>
      <c r="L9" s="112" t="s">
        <v>164</v>
      </c>
      <c r="M9" s="32" t="s">
        <v>164</v>
      </c>
      <c r="N9" s="60" t="s">
        <v>164</v>
      </c>
      <c r="O9" s="81" t="s">
        <v>164</v>
      </c>
      <c r="P9" s="251" t="s">
        <v>331</v>
      </c>
    </row>
    <row r="10" spans="1:16" s="25" customFormat="1" ht="21" customHeight="1">
      <c r="A10" s="32">
        <f>SUM(A13:A29)</f>
        <v>1</v>
      </c>
      <c r="B10" s="60" t="s">
        <v>164</v>
      </c>
      <c r="C10" s="60">
        <f>SUM(C13:C29)</f>
        <v>1</v>
      </c>
      <c r="D10" s="107">
        <f>SUM(D13:D29)</f>
        <v>2</v>
      </c>
      <c r="E10" s="60" t="s">
        <v>164</v>
      </c>
      <c r="F10" s="112">
        <f>SUM(F13:F29)</f>
        <v>2</v>
      </c>
      <c r="G10" s="32">
        <f>SUM(G13:G29)</f>
        <v>274</v>
      </c>
      <c r="H10" s="60" t="s">
        <v>164</v>
      </c>
      <c r="I10" s="60">
        <f>SUM(I13:I29)</f>
        <v>274</v>
      </c>
      <c r="J10" s="107">
        <f>SUM(J13:J29)</f>
        <v>180</v>
      </c>
      <c r="K10" s="60">
        <f>SUM(K13:K29)</f>
        <v>83</v>
      </c>
      <c r="L10" s="112">
        <f>SUM(L13:L29)</f>
        <v>97</v>
      </c>
      <c r="M10" s="60">
        <f>SUM(M13:M29)</f>
        <v>7</v>
      </c>
      <c r="N10" s="33" t="s">
        <v>232</v>
      </c>
      <c r="O10" s="95">
        <f>SUM(O13:O29)</f>
        <v>7</v>
      </c>
      <c r="P10" s="251" t="s">
        <v>332</v>
      </c>
    </row>
    <row r="11" spans="1:16" s="25" customFormat="1" ht="21" customHeight="1" thickBot="1">
      <c r="A11" s="34" t="s">
        <v>164</v>
      </c>
      <c r="B11" s="57" t="s">
        <v>164</v>
      </c>
      <c r="C11" s="57" t="s">
        <v>164</v>
      </c>
      <c r="D11" s="106" t="s">
        <v>164</v>
      </c>
      <c r="E11" s="57" t="s">
        <v>164</v>
      </c>
      <c r="F11" s="111" t="s">
        <v>164</v>
      </c>
      <c r="G11" s="34" t="s">
        <v>164</v>
      </c>
      <c r="H11" s="57" t="s">
        <v>164</v>
      </c>
      <c r="I11" s="57" t="s">
        <v>164</v>
      </c>
      <c r="J11" s="106" t="s">
        <v>164</v>
      </c>
      <c r="K11" s="57" t="s">
        <v>164</v>
      </c>
      <c r="L11" s="111" t="s">
        <v>164</v>
      </c>
      <c r="M11" s="34">
        <f>SUM(N11:O11)</f>
        <v>2</v>
      </c>
      <c r="N11" s="57" t="s">
        <v>164</v>
      </c>
      <c r="O11" s="46">
        <v>2</v>
      </c>
      <c r="P11" s="252" t="s">
        <v>333</v>
      </c>
    </row>
    <row r="12" spans="1:16" s="25" customFormat="1" ht="15" customHeight="1">
      <c r="A12" s="32"/>
      <c r="B12" s="60"/>
      <c r="C12" s="222"/>
      <c r="D12" s="107"/>
      <c r="E12" s="60"/>
      <c r="F12" s="112"/>
      <c r="G12" s="32"/>
      <c r="H12" s="60"/>
      <c r="I12" s="60"/>
      <c r="J12" s="107"/>
      <c r="K12" s="60"/>
      <c r="L12" s="112"/>
      <c r="M12" s="32"/>
      <c r="N12" s="60"/>
      <c r="O12" s="81"/>
      <c r="P12" s="256" t="s">
        <v>328</v>
      </c>
    </row>
    <row r="13" spans="1:16" s="25" customFormat="1" ht="38.25" customHeight="1">
      <c r="A13" s="32" t="s">
        <v>6</v>
      </c>
      <c r="B13" s="60" t="s">
        <v>6</v>
      </c>
      <c r="C13" s="60" t="s">
        <v>6</v>
      </c>
      <c r="D13" s="107" t="s">
        <v>6</v>
      </c>
      <c r="E13" s="60" t="s">
        <v>6</v>
      </c>
      <c r="F13" s="112" t="s">
        <v>6</v>
      </c>
      <c r="G13" s="32">
        <f aca="true" t="shared" si="1" ref="G13:G21">SUM(H13:I13)</f>
        <v>68</v>
      </c>
      <c r="H13" s="60" t="s">
        <v>6</v>
      </c>
      <c r="I13" s="60">
        <v>68</v>
      </c>
      <c r="J13" s="107">
        <f>SUM(K13:L13)</f>
        <v>50</v>
      </c>
      <c r="K13" s="60">
        <v>42</v>
      </c>
      <c r="L13" s="112">
        <v>8</v>
      </c>
      <c r="M13" s="32" t="s">
        <v>6</v>
      </c>
      <c r="N13" s="60" t="s">
        <v>6</v>
      </c>
      <c r="O13" s="81" t="s">
        <v>6</v>
      </c>
      <c r="P13" s="255" t="s">
        <v>7</v>
      </c>
    </row>
    <row r="14" spans="1:16" s="25" customFormat="1" ht="38.25" customHeight="1">
      <c r="A14" s="72" t="s">
        <v>6</v>
      </c>
      <c r="B14" s="62" t="s">
        <v>6</v>
      </c>
      <c r="C14" s="62" t="s">
        <v>6</v>
      </c>
      <c r="D14" s="108" t="s">
        <v>6</v>
      </c>
      <c r="E14" s="62" t="s">
        <v>164</v>
      </c>
      <c r="F14" s="113" t="s">
        <v>6</v>
      </c>
      <c r="G14" s="72">
        <f t="shared" si="1"/>
        <v>22</v>
      </c>
      <c r="H14" s="62" t="s">
        <v>6</v>
      </c>
      <c r="I14" s="62">
        <v>22</v>
      </c>
      <c r="J14" s="108">
        <f aca="true" t="shared" si="2" ref="J14:J29">SUM(K14:L14)</f>
        <v>16</v>
      </c>
      <c r="K14" s="62">
        <v>7</v>
      </c>
      <c r="L14" s="113">
        <v>9</v>
      </c>
      <c r="M14" s="72" t="s">
        <v>6</v>
      </c>
      <c r="N14" s="62" t="s">
        <v>6</v>
      </c>
      <c r="O14" s="48" t="s">
        <v>6</v>
      </c>
      <c r="P14" s="253" t="s">
        <v>8</v>
      </c>
    </row>
    <row r="15" spans="1:16" s="25" customFormat="1" ht="38.25" customHeight="1">
      <c r="A15" s="72" t="s">
        <v>6</v>
      </c>
      <c r="B15" s="62" t="s">
        <v>6</v>
      </c>
      <c r="C15" s="62" t="s">
        <v>6</v>
      </c>
      <c r="D15" s="108" t="s">
        <v>6</v>
      </c>
      <c r="E15" s="62" t="s">
        <v>164</v>
      </c>
      <c r="F15" s="113" t="s">
        <v>6</v>
      </c>
      <c r="G15" s="72">
        <f t="shared" si="1"/>
        <v>23</v>
      </c>
      <c r="H15" s="62" t="s">
        <v>6</v>
      </c>
      <c r="I15" s="62">
        <v>23</v>
      </c>
      <c r="J15" s="108" t="s">
        <v>164</v>
      </c>
      <c r="K15" s="62" t="s">
        <v>164</v>
      </c>
      <c r="L15" s="113" t="s">
        <v>164</v>
      </c>
      <c r="M15" s="72" t="s">
        <v>6</v>
      </c>
      <c r="N15" s="62" t="s">
        <v>6</v>
      </c>
      <c r="O15" s="48" t="s">
        <v>6</v>
      </c>
      <c r="P15" s="253" t="s">
        <v>9</v>
      </c>
    </row>
    <row r="16" spans="1:16" s="25" customFormat="1" ht="38.25" customHeight="1">
      <c r="A16" s="72" t="s">
        <v>6</v>
      </c>
      <c r="B16" s="62" t="s">
        <v>6</v>
      </c>
      <c r="C16" s="62" t="s">
        <v>6</v>
      </c>
      <c r="D16" s="108" t="s">
        <v>6</v>
      </c>
      <c r="E16" s="62" t="s">
        <v>164</v>
      </c>
      <c r="F16" s="113" t="s">
        <v>6</v>
      </c>
      <c r="G16" s="72">
        <f t="shared" si="1"/>
        <v>15</v>
      </c>
      <c r="H16" s="62" t="s">
        <v>6</v>
      </c>
      <c r="I16" s="62">
        <v>15</v>
      </c>
      <c r="J16" s="108">
        <f t="shared" si="2"/>
        <v>8</v>
      </c>
      <c r="K16" s="62">
        <v>7</v>
      </c>
      <c r="L16" s="113">
        <v>1</v>
      </c>
      <c r="M16" s="72" t="s">
        <v>6</v>
      </c>
      <c r="N16" s="62" t="s">
        <v>6</v>
      </c>
      <c r="O16" s="48" t="s">
        <v>6</v>
      </c>
      <c r="P16" s="253" t="s">
        <v>10</v>
      </c>
    </row>
    <row r="17" spans="1:16" s="25" customFormat="1" ht="38.25" customHeight="1">
      <c r="A17" s="72" t="s">
        <v>6</v>
      </c>
      <c r="B17" s="62" t="s">
        <v>6</v>
      </c>
      <c r="C17" s="62" t="s">
        <v>6</v>
      </c>
      <c r="D17" s="108" t="s">
        <v>6</v>
      </c>
      <c r="E17" s="62" t="s">
        <v>164</v>
      </c>
      <c r="F17" s="113" t="s">
        <v>6</v>
      </c>
      <c r="G17" s="72">
        <f t="shared" si="1"/>
        <v>20</v>
      </c>
      <c r="H17" s="62" t="s">
        <v>6</v>
      </c>
      <c r="I17" s="62">
        <v>20</v>
      </c>
      <c r="J17" s="108">
        <f t="shared" si="2"/>
        <v>9</v>
      </c>
      <c r="K17" s="62">
        <v>2</v>
      </c>
      <c r="L17" s="113">
        <v>7</v>
      </c>
      <c r="M17" s="72" t="s">
        <v>6</v>
      </c>
      <c r="N17" s="62" t="s">
        <v>6</v>
      </c>
      <c r="O17" s="48" t="s">
        <v>6</v>
      </c>
      <c r="P17" s="253" t="s">
        <v>11</v>
      </c>
    </row>
    <row r="18" spans="1:16" s="25" customFormat="1" ht="38.25" customHeight="1">
      <c r="A18" s="72" t="s">
        <v>6</v>
      </c>
      <c r="B18" s="62" t="s">
        <v>6</v>
      </c>
      <c r="C18" s="62" t="s">
        <v>6</v>
      </c>
      <c r="D18" s="108" t="s">
        <v>6</v>
      </c>
      <c r="E18" s="62" t="s">
        <v>164</v>
      </c>
      <c r="F18" s="113" t="s">
        <v>6</v>
      </c>
      <c r="G18" s="72">
        <f t="shared" si="1"/>
        <v>14</v>
      </c>
      <c r="H18" s="62" t="s">
        <v>6</v>
      </c>
      <c r="I18" s="62">
        <v>14</v>
      </c>
      <c r="J18" s="108">
        <f t="shared" si="2"/>
        <v>12</v>
      </c>
      <c r="K18" s="62">
        <v>8</v>
      </c>
      <c r="L18" s="113">
        <v>4</v>
      </c>
      <c r="M18" s="72" t="s">
        <v>6</v>
      </c>
      <c r="N18" s="62" t="s">
        <v>6</v>
      </c>
      <c r="O18" s="48" t="s">
        <v>6</v>
      </c>
      <c r="P18" s="253" t="s">
        <v>12</v>
      </c>
    </row>
    <row r="19" spans="1:16" s="25" customFormat="1" ht="38.25" customHeight="1">
      <c r="A19" s="72" t="s">
        <v>6</v>
      </c>
      <c r="B19" s="62" t="s">
        <v>6</v>
      </c>
      <c r="C19" s="62" t="s">
        <v>6</v>
      </c>
      <c r="D19" s="108" t="s">
        <v>6</v>
      </c>
      <c r="E19" s="62" t="s">
        <v>164</v>
      </c>
      <c r="F19" s="113" t="s">
        <v>6</v>
      </c>
      <c r="G19" s="72">
        <f t="shared" si="1"/>
        <v>12</v>
      </c>
      <c r="H19" s="62" t="s">
        <v>6</v>
      </c>
      <c r="I19" s="62">
        <v>12</v>
      </c>
      <c r="J19" s="108">
        <f>SUM(K19:L19)</f>
        <v>12</v>
      </c>
      <c r="K19" s="62">
        <v>3</v>
      </c>
      <c r="L19" s="113">
        <v>9</v>
      </c>
      <c r="M19" s="72" t="s">
        <v>6</v>
      </c>
      <c r="N19" s="62" t="s">
        <v>6</v>
      </c>
      <c r="O19" s="48" t="s">
        <v>6</v>
      </c>
      <c r="P19" s="253" t="s">
        <v>13</v>
      </c>
    </row>
    <row r="20" spans="1:16" s="25" customFormat="1" ht="38.25" customHeight="1">
      <c r="A20" s="72" t="s">
        <v>6</v>
      </c>
      <c r="B20" s="62" t="s">
        <v>6</v>
      </c>
      <c r="C20" s="62" t="s">
        <v>6</v>
      </c>
      <c r="D20" s="108" t="s">
        <v>6</v>
      </c>
      <c r="E20" s="62" t="s">
        <v>164</v>
      </c>
      <c r="F20" s="113" t="s">
        <v>6</v>
      </c>
      <c r="G20" s="72">
        <f t="shared" si="1"/>
        <v>44</v>
      </c>
      <c r="H20" s="62" t="s">
        <v>6</v>
      </c>
      <c r="I20" s="62">
        <v>44</v>
      </c>
      <c r="J20" s="108">
        <f>SUM(K20:L20)</f>
        <v>11</v>
      </c>
      <c r="K20" s="62">
        <v>8</v>
      </c>
      <c r="L20" s="113">
        <v>3</v>
      </c>
      <c r="M20" s="72" t="s">
        <v>6</v>
      </c>
      <c r="N20" s="62" t="s">
        <v>6</v>
      </c>
      <c r="O20" s="48" t="s">
        <v>6</v>
      </c>
      <c r="P20" s="253" t="s">
        <v>388</v>
      </c>
    </row>
    <row r="21" spans="1:16" s="25" customFormat="1" ht="38.25" customHeight="1">
      <c r="A21" s="72" t="s">
        <v>6</v>
      </c>
      <c r="B21" s="62" t="s">
        <v>6</v>
      </c>
      <c r="C21" s="62" t="s">
        <v>6</v>
      </c>
      <c r="D21" s="108">
        <v>2</v>
      </c>
      <c r="E21" s="62" t="s">
        <v>159</v>
      </c>
      <c r="F21" s="113">
        <v>2</v>
      </c>
      <c r="G21" s="72">
        <f t="shared" si="1"/>
        <v>19</v>
      </c>
      <c r="H21" s="62" t="s">
        <v>6</v>
      </c>
      <c r="I21" s="62">
        <v>19</v>
      </c>
      <c r="J21" s="108">
        <f>SUM(K21:L21)</f>
        <v>14</v>
      </c>
      <c r="K21" s="62" t="s">
        <v>159</v>
      </c>
      <c r="L21" s="113">
        <v>14</v>
      </c>
      <c r="M21" s="72" t="s">
        <v>6</v>
      </c>
      <c r="N21" s="62" t="s">
        <v>6</v>
      </c>
      <c r="O21" s="48" t="s">
        <v>6</v>
      </c>
      <c r="P21" s="253" t="s">
        <v>389</v>
      </c>
    </row>
    <row r="22" spans="1:16" s="25" customFormat="1" ht="38.25" customHeight="1">
      <c r="A22" s="72" t="s">
        <v>6</v>
      </c>
      <c r="B22" s="62" t="s">
        <v>6</v>
      </c>
      <c r="C22" s="62" t="s">
        <v>6</v>
      </c>
      <c r="D22" s="108" t="s">
        <v>6</v>
      </c>
      <c r="E22" s="62" t="s">
        <v>159</v>
      </c>
      <c r="F22" s="113" t="s">
        <v>6</v>
      </c>
      <c r="G22" s="72">
        <f>SUM(H22:I22)</f>
        <v>12</v>
      </c>
      <c r="H22" s="62" t="s">
        <v>6</v>
      </c>
      <c r="I22" s="62">
        <v>12</v>
      </c>
      <c r="J22" s="108">
        <f t="shared" si="2"/>
        <v>6</v>
      </c>
      <c r="K22" s="62">
        <v>6</v>
      </c>
      <c r="L22" s="113" t="s">
        <v>5</v>
      </c>
      <c r="M22" s="72" t="s">
        <v>6</v>
      </c>
      <c r="N22" s="62" t="s">
        <v>6</v>
      </c>
      <c r="O22" s="48" t="s">
        <v>6</v>
      </c>
      <c r="P22" s="253" t="s">
        <v>85</v>
      </c>
    </row>
    <row r="23" spans="1:16" s="25" customFormat="1" ht="38.25" customHeight="1">
      <c r="A23" s="72">
        <f>SUM(B23:C23)</f>
        <v>1</v>
      </c>
      <c r="B23" s="62" t="s">
        <v>6</v>
      </c>
      <c r="C23" s="62">
        <v>1</v>
      </c>
      <c r="D23" s="108" t="s">
        <v>6</v>
      </c>
      <c r="E23" s="62" t="s">
        <v>159</v>
      </c>
      <c r="F23" s="113" t="s">
        <v>6</v>
      </c>
      <c r="G23" s="72" t="s">
        <v>6</v>
      </c>
      <c r="H23" s="62" t="s">
        <v>6</v>
      </c>
      <c r="I23" s="62" t="s">
        <v>6</v>
      </c>
      <c r="J23" s="108">
        <f t="shared" si="2"/>
        <v>1</v>
      </c>
      <c r="K23" s="62" t="s">
        <v>159</v>
      </c>
      <c r="L23" s="113">
        <v>1</v>
      </c>
      <c r="M23" s="72" t="s">
        <v>6</v>
      </c>
      <c r="N23" s="62" t="s">
        <v>6</v>
      </c>
      <c r="O23" s="48" t="s">
        <v>6</v>
      </c>
      <c r="P23" s="253" t="s">
        <v>86</v>
      </c>
    </row>
    <row r="24" spans="1:16" s="25" customFormat="1" ht="38.25" customHeight="1">
      <c r="A24" s="72" t="s">
        <v>6</v>
      </c>
      <c r="B24" s="62" t="s">
        <v>6</v>
      </c>
      <c r="C24" s="62" t="s">
        <v>6</v>
      </c>
      <c r="D24" s="108" t="s">
        <v>6</v>
      </c>
      <c r="E24" s="62" t="s">
        <v>159</v>
      </c>
      <c r="F24" s="113" t="s">
        <v>6</v>
      </c>
      <c r="G24" s="72">
        <f>SUM(H24:I24)</f>
        <v>9</v>
      </c>
      <c r="H24" s="62" t="s">
        <v>6</v>
      </c>
      <c r="I24" s="62">
        <v>9</v>
      </c>
      <c r="J24" s="108">
        <f t="shared" si="2"/>
        <v>4</v>
      </c>
      <c r="K24" s="62" t="s">
        <v>159</v>
      </c>
      <c r="L24" s="113">
        <v>4</v>
      </c>
      <c r="M24" s="72" t="s">
        <v>6</v>
      </c>
      <c r="N24" s="62" t="s">
        <v>6</v>
      </c>
      <c r="O24" s="48" t="s">
        <v>6</v>
      </c>
      <c r="P24" s="253" t="s">
        <v>186</v>
      </c>
    </row>
    <row r="25" spans="1:16" s="25" customFormat="1" ht="38.25" customHeight="1">
      <c r="A25" s="72" t="s">
        <v>6</v>
      </c>
      <c r="B25" s="62" t="s">
        <v>6</v>
      </c>
      <c r="C25" s="62" t="s">
        <v>6</v>
      </c>
      <c r="D25" s="108" t="s">
        <v>6</v>
      </c>
      <c r="E25" s="62" t="s">
        <v>159</v>
      </c>
      <c r="F25" s="113" t="s">
        <v>6</v>
      </c>
      <c r="G25" s="72" t="s">
        <v>5</v>
      </c>
      <c r="H25" s="62" t="s">
        <v>6</v>
      </c>
      <c r="I25" s="62" t="s">
        <v>5</v>
      </c>
      <c r="J25" s="108">
        <f t="shared" si="2"/>
        <v>8</v>
      </c>
      <c r="K25" s="62" t="s">
        <v>159</v>
      </c>
      <c r="L25" s="113">
        <v>8</v>
      </c>
      <c r="M25" s="72">
        <f>SUM(N25:O25)</f>
        <v>3</v>
      </c>
      <c r="N25" s="62" t="s">
        <v>6</v>
      </c>
      <c r="O25" s="48">
        <v>3</v>
      </c>
      <c r="P25" s="253" t="s">
        <v>15</v>
      </c>
    </row>
    <row r="26" spans="1:16" s="25" customFormat="1" ht="38.25" customHeight="1">
      <c r="A26" s="72" t="s">
        <v>6</v>
      </c>
      <c r="B26" s="62" t="s">
        <v>6</v>
      </c>
      <c r="C26" s="62" t="s">
        <v>6</v>
      </c>
      <c r="D26" s="108" t="s">
        <v>6</v>
      </c>
      <c r="E26" s="62" t="s">
        <v>159</v>
      </c>
      <c r="F26" s="113" t="s">
        <v>6</v>
      </c>
      <c r="G26" s="72">
        <f>SUM(H26:I26)</f>
        <v>8</v>
      </c>
      <c r="H26" s="62" t="s">
        <v>6</v>
      </c>
      <c r="I26" s="62">
        <v>8</v>
      </c>
      <c r="J26" s="108">
        <f t="shared" si="2"/>
        <v>7</v>
      </c>
      <c r="K26" s="62" t="s">
        <v>159</v>
      </c>
      <c r="L26" s="113">
        <v>7</v>
      </c>
      <c r="M26" s="72">
        <f>SUM(N26:O26)</f>
        <v>4</v>
      </c>
      <c r="N26" s="62" t="s">
        <v>6</v>
      </c>
      <c r="O26" s="48">
        <v>4</v>
      </c>
      <c r="P26" s="253" t="s">
        <v>16</v>
      </c>
    </row>
    <row r="27" spans="1:16" s="25" customFormat="1" ht="38.25" customHeight="1">
      <c r="A27" s="72" t="s">
        <v>6</v>
      </c>
      <c r="B27" s="62" t="s">
        <v>6</v>
      </c>
      <c r="C27" s="62" t="s">
        <v>6</v>
      </c>
      <c r="D27" s="108" t="s">
        <v>6</v>
      </c>
      <c r="E27" s="62" t="s">
        <v>87</v>
      </c>
      <c r="F27" s="113" t="s">
        <v>6</v>
      </c>
      <c r="G27" s="72" t="s">
        <v>5</v>
      </c>
      <c r="H27" s="62" t="s">
        <v>6</v>
      </c>
      <c r="I27" s="62" t="s">
        <v>5</v>
      </c>
      <c r="J27" s="108">
        <f>SUM(K27:L27)</f>
        <v>7</v>
      </c>
      <c r="K27" s="62" t="s">
        <v>87</v>
      </c>
      <c r="L27" s="113">
        <v>7</v>
      </c>
      <c r="M27" s="72" t="s">
        <v>6</v>
      </c>
      <c r="N27" s="62" t="s">
        <v>6</v>
      </c>
      <c r="O27" s="48" t="s">
        <v>6</v>
      </c>
      <c r="P27" s="253" t="s">
        <v>17</v>
      </c>
    </row>
    <row r="28" spans="1:16" s="25" customFormat="1" ht="38.25" customHeight="1">
      <c r="A28" s="72" t="s">
        <v>6</v>
      </c>
      <c r="B28" s="62" t="s">
        <v>6</v>
      </c>
      <c r="C28" s="62" t="s">
        <v>6</v>
      </c>
      <c r="D28" s="108" t="s">
        <v>6</v>
      </c>
      <c r="E28" s="62" t="s">
        <v>87</v>
      </c>
      <c r="F28" s="113" t="s">
        <v>6</v>
      </c>
      <c r="G28" s="72">
        <f>SUM(H28:I28)</f>
        <v>3</v>
      </c>
      <c r="H28" s="62" t="s">
        <v>6</v>
      </c>
      <c r="I28" s="62">
        <v>3</v>
      </c>
      <c r="J28" s="108">
        <f t="shared" si="2"/>
        <v>4</v>
      </c>
      <c r="K28" s="62" t="s">
        <v>87</v>
      </c>
      <c r="L28" s="113">
        <v>4</v>
      </c>
      <c r="M28" s="72" t="s">
        <v>6</v>
      </c>
      <c r="N28" s="62" t="s">
        <v>6</v>
      </c>
      <c r="O28" s="48" t="s">
        <v>6</v>
      </c>
      <c r="P28" s="253" t="s">
        <v>365</v>
      </c>
    </row>
    <row r="29" spans="1:16" s="25" customFormat="1" ht="38.25" customHeight="1" thickBot="1">
      <c r="A29" s="79" t="s">
        <v>6</v>
      </c>
      <c r="B29" s="73" t="s">
        <v>6</v>
      </c>
      <c r="C29" s="73" t="s">
        <v>6</v>
      </c>
      <c r="D29" s="105" t="s">
        <v>6</v>
      </c>
      <c r="E29" s="73" t="s">
        <v>87</v>
      </c>
      <c r="F29" s="110" t="s">
        <v>6</v>
      </c>
      <c r="G29" s="79">
        <f>SUM(H29:I29)</f>
        <v>5</v>
      </c>
      <c r="H29" s="73" t="s">
        <v>6</v>
      </c>
      <c r="I29" s="73">
        <v>5</v>
      </c>
      <c r="J29" s="105">
        <f t="shared" si="2"/>
        <v>11</v>
      </c>
      <c r="K29" s="73" t="s">
        <v>87</v>
      </c>
      <c r="L29" s="110">
        <v>11</v>
      </c>
      <c r="M29" s="79" t="s">
        <v>395</v>
      </c>
      <c r="N29" s="73" t="s">
        <v>6</v>
      </c>
      <c r="O29" s="50" t="s">
        <v>5</v>
      </c>
      <c r="P29" s="254" t="s">
        <v>196</v>
      </c>
    </row>
  </sheetData>
  <mergeCells count="7">
    <mergeCell ref="P4:P6"/>
    <mergeCell ref="A4:O4"/>
    <mergeCell ref="J5:L5"/>
    <mergeCell ref="A5:C5"/>
    <mergeCell ref="G5:I5"/>
    <mergeCell ref="M5:O5"/>
    <mergeCell ref="D5:F5"/>
  </mergeCells>
  <printOptions/>
  <pageMargins left="0.81" right="0.53" top="0.984251968503937" bottom="0.5" header="0.52" footer="0.4"/>
  <pageSetup horizontalDpi="600" verticalDpi="600" orientation="portrait" paperSize="9" scale="90" r:id="rId1"/>
  <headerFooter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4">
      <selection activeCell="A13" sqref="A13:IV29"/>
    </sheetView>
  </sheetViews>
  <sheetFormatPr defaultColWidth="8.625" defaultRowHeight="20.25" customHeight="1"/>
  <cols>
    <col min="1" max="1" width="14.375" style="23" customWidth="1"/>
    <col min="2" max="7" width="12.75390625" style="23" customWidth="1"/>
    <col min="8" max="8" width="3.75390625" style="23" customWidth="1"/>
    <col min="9" max="16384" width="8.625" style="23" customWidth="1"/>
  </cols>
  <sheetData>
    <row r="1" spans="1:2" ht="15" customHeight="1">
      <c r="A1" s="427"/>
      <c r="B1" s="427"/>
    </row>
    <row r="2" ht="15" customHeight="1"/>
    <row r="3" spans="1:7" s="25" customFormat="1" ht="19.5" customHeight="1" thickBot="1">
      <c r="A3" s="127" t="s">
        <v>165</v>
      </c>
      <c r="B3" s="26"/>
      <c r="C3" s="26"/>
      <c r="D3" s="26"/>
      <c r="E3" s="26"/>
      <c r="F3" s="26"/>
      <c r="G3" s="26"/>
    </row>
    <row r="4" spans="1:8" s="25" customFormat="1" ht="20.25" customHeight="1">
      <c r="A4" s="379" t="s">
        <v>264</v>
      </c>
      <c r="B4" s="382" t="s">
        <v>167</v>
      </c>
      <c r="C4" s="383"/>
      <c r="D4" s="383"/>
      <c r="E4" s="383"/>
      <c r="F4" s="377"/>
      <c r="G4" s="382" t="s">
        <v>166</v>
      </c>
      <c r="H4" s="29"/>
    </row>
    <row r="5" spans="1:8" s="25" customFormat="1" ht="17.25" customHeight="1">
      <c r="A5" s="380"/>
      <c r="B5" s="397" t="s">
        <v>47</v>
      </c>
      <c r="C5" s="389" t="s">
        <v>168</v>
      </c>
      <c r="D5" s="389" t="s">
        <v>169</v>
      </c>
      <c r="E5" s="389" t="s">
        <v>170</v>
      </c>
      <c r="F5" s="428" t="s">
        <v>171</v>
      </c>
      <c r="G5" s="397"/>
      <c r="H5" s="29"/>
    </row>
    <row r="6" spans="1:8" s="25" customFormat="1" ht="17.25" customHeight="1" thickBot="1">
      <c r="A6" s="381"/>
      <c r="B6" s="398"/>
      <c r="C6" s="390"/>
      <c r="D6" s="390"/>
      <c r="E6" s="390"/>
      <c r="F6" s="429"/>
      <c r="G6" s="398"/>
      <c r="H6" s="29"/>
    </row>
    <row r="7" spans="1:8" s="25" customFormat="1" ht="20.25" customHeight="1">
      <c r="A7" s="201" t="s">
        <v>355</v>
      </c>
      <c r="B7" s="59">
        <v>326</v>
      </c>
      <c r="C7" s="33">
        <v>113</v>
      </c>
      <c r="D7" s="33">
        <v>1</v>
      </c>
      <c r="E7" s="33">
        <v>155</v>
      </c>
      <c r="F7" s="81">
        <v>57</v>
      </c>
      <c r="G7" s="59">
        <v>30</v>
      </c>
      <c r="H7" s="29"/>
    </row>
    <row r="8" spans="1:8" s="25" customFormat="1" ht="20.25" customHeight="1">
      <c r="A8" s="298" t="s">
        <v>393</v>
      </c>
      <c r="B8" s="315">
        <f aca="true" t="shared" si="0" ref="B8:G8">SUM(B9:B11)</f>
        <v>305</v>
      </c>
      <c r="C8" s="296">
        <f t="shared" si="0"/>
        <v>97</v>
      </c>
      <c r="D8" s="296">
        <f t="shared" si="0"/>
        <v>0</v>
      </c>
      <c r="E8" s="296">
        <f t="shared" si="0"/>
        <v>152</v>
      </c>
      <c r="F8" s="318">
        <f t="shared" si="0"/>
        <v>56</v>
      </c>
      <c r="G8" s="315">
        <f t="shared" si="0"/>
        <v>16</v>
      </c>
      <c r="H8" s="29"/>
    </row>
    <row r="9" spans="1:8" s="25" customFormat="1" ht="20.25" customHeight="1">
      <c r="A9" s="197" t="s">
        <v>331</v>
      </c>
      <c r="B9" s="59">
        <v>1</v>
      </c>
      <c r="C9" s="33" t="s">
        <v>172</v>
      </c>
      <c r="D9" s="33" t="s">
        <v>172</v>
      </c>
      <c r="E9" s="33">
        <v>1</v>
      </c>
      <c r="F9" s="81" t="s">
        <v>172</v>
      </c>
      <c r="G9" s="59" t="s">
        <v>172</v>
      </c>
      <c r="H9" s="29"/>
    </row>
    <row r="10" spans="1:8" s="25" customFormat="1" ht="20.25" customHeight="1">
      <c r="A10" s="197" t="s">
        <v>332</v>
      </c>
      <c r="B10" s="59">
        <f aca="true" t="shared" si="1" ref="B10:G10">SUM(B13:B29)</f>
        <v>304</v>
      </c>
      <c r="C10" s="33">
        <f t="shared" si="1"/>
        <v>97</v>
      </c>
      <c r="D10" s="33">
        <f t="shared" si="1"/>
        <v>0</v>
      </c>
      <c r="E10" s="33">
        <f t="shared" si="1"/>
        <v>151</v>
      </c>
      <c r="F10" s="81">
        <f t="shared" si="1"/>
        <v>56</v>
      </c>
      <c r="G10" s="59">
        <f t="shared" si="1"/>
        <v>16</v>
      </c>
      <c r="H10" s="29"/>
    </row>
    <row r="11" spans="1:8" s="25" customFormat="1" ht="20.25" customHeight="1" thickBot="1">
      <c r="A11" s="198" t="s">
        <v>333</v>
      </c>
      <c r="B11" s="58" t="s">
        <v>387</v>
      </c>
      <c r="C11" s="35" t="s">
        <v>172</v>
      </c>
      <c r="D11" s="35" t="s">
        <v>172</v>
      </c>
      <c r="E11" s="35" t="s">
        <v>5</v>
      </c>
      <c r="F11" s="46" t="s">
        <v>172</v>
      </c>
      <c r="G11" s="58" t="s">
        <v>172</v>
      </c>
      <c r="H11" s="29"/>
    </row>
    <row r="12" spans="1:8" s="25" customFormat="1" ht="14.25" customHeight="1">
      <c r="A12" s="167" t="s">
        <v>328</v>
      </c>
      <c r="B12" s="59"/>
      <c r="C12" s="33"/>
      <c r="D12" s="33"/>
      <c r="E12" s="33"/>
      <c r="F12" s="81"/>
      <c r="G12" s="59"/>
      <c r="H12" s="29"/>
    </row>
    <row r="13" spans="1:8" s="25" customFormat="1" ht="36.75" customHeight="1">
      <c r="A13" s="242" t="s">
        <v>335</v>
      </c>
      <c r="B13" s="59">
        <f>SUM(C13:F13)</f>
        <v>119</v>
      </c>
      <c r="C13" s="33">
        <v>32</v>
      </c>
      <c r="D13" s="33" t="s">
        <v>5</v>
      </c>
      <c r="E13" s="33">
        <v>52</v>
      </c>
      <c r="F13" s="81">
        <v>35</v>
      </c>
      <c r="G13" s="59">
        <v>8</v>
      </c>
      <c r="H13" s="29"/>
    </row>
    <row r="14" spans="1:8" s="25" customFormat="1" ht="36.75" customHeight="1">
      <c r="A14" s="204" t="s">
        <v>8</v>
      </c>
      <c r="B14" s="61">
        <f aca="true" t="shared" si="2" ref="B14:B29">SUM(C14:F14)</f>
        <v>22</v>
      </c>
      <c r="C14" s="47">
        <v>7</v>
      </c>
      <c r="D14" s="47" t="s">
        <v>5</v>
      </c>
      <c r="E14" s="47">
        <v>10</v>
      </c>
      <c r="F14" s="48">
        <v>5</v>
      </c>
      <c r="G14" s="61" t="s">
        <v>5</v>
      </c>
      <c r="H14" s="29"/>
    </row>
    <row r="15" spans="1:8" s="25" customFormat="1" ht="36.75" customHeight="1">
      <c r="A15" s="204" t="s">
        <v>9</v>
      </c>
      <c r="B15" s="61">
        <f t="shared" si="2"/>
        <v>14</v>
      </c>
      <c r="C15" s="47">
        <v>6</v>
      </c>
      <c r="D15" s="47" t="s">
        <v>5</v>
      </c>
      <c r="E15" s="47">
        <v>8</v>
      </c>
      <c r="F15" s="48" t="s">
        <v>5</v>
      </c>
      <c r="G15" s="61" t="s">
        <v>5</v>
      </c>
      <c r="H15" s="29"/>
    </row>
    <row r="16" spans="1:8" s="25" customFormat="1" ht="36.75" customHeight="1">
      <c r="A16" s="204" t="s">
        <v>10</v>
      </c>
      <c r="B16" s="61">
        <f t="shared" si="2"/>
        <v>10</v>
      </c>
      <c r="C16" s="47">
        <v>5</v>
      </c>
      <c r="D16" s="47" t="s">
        <v>5</v>
      </c>
      <c r="E16" s="47">
        <v>5</v>
      </c>
      <c r="F16" s="48" t="s">
        <v>5</v>
      </c>
      <c r="G16" s="61" t="s">
        <v>5</v>
      </c>
      <c r="H16" s="29"/>
    </row>
    <row r="17" spans="1:8" s="25" customFormat="1" ht="36.75" customHeight="1">
      <c r="A17" s="204" t="s">
        <v>11</v>
      </c>
      <c r="B17" s="61">
        <f t="shared" si="2"/>
        <v>2</v>
      </c>
      <c r="C17" s="47">
        <v>1</v>
      </c>
      <c r="D17" s="47" t="s">
        <v>5</v>
      </c>
      <c r="E17" s="47">
        <v>1</v>
      </c>
      <c r="F17" s="48" t="s">
        <v>5</v>
      </c>
      <c r="G17" s="61" t="s">
        <v>5</v>
      </c>
      <c r="H17" s="29"/>
    </row>
    <row r="18" spans="1:8" s="25" customFormat="1" ht="36.75" customHeight="1">
      <c r="A18" s="204" t="s">
        <v>12</v>
      </c>
      <c r="B18" s="61">
        <f t="shared" si="2"/>
        <v>14</v>
      </c>
      <c r="C18" s="47">
        <v>3</v>
      </c>
      <c r="D18" s="47" t="s">
        <v>5</v>
      </c>
      <c r="E18" s="47">
        <v>10</v>
      </c>
      <c r="F18" s="48">
        <v>1</v>
      </c>
      <c r="G18" s="61" t="s">
        <v>5</v>
      </c>
      <c r="H18" s="29"/>
    </row>
    <row r="19" spans="1:8" s="25" customFormat="1" ht="36.75" customHeight="1">
      <c r="A19" s="204" t="s">
        <v>13</v>
      </c>
      <c r="B19" s="61">
        <f>SUM(C19:F19)</f>
        <v>15</v>
      </c>
      <c r="C19" s="47">
        <v>8</v>
      </c>
      <c r="D19" s="47" t="s">
        <v>173</v>
      </c>
      <c r="E19" s="47">
        <v>6</v>
      </c>
      <c r="F19" s="48">
        <v>1</v>
      </c>
      <c r="G19" s="61" t="s">
        <v>5</v>
      </c>
      <c r="H19" s="29"/>
    </row>
    <row r="20" spans="1:8" s="25" customFormat="1" ht="36.75" customHeight="1">
      <c r="A20" s="204" t="s">
        <v>388</v>
      </c>
      <c r="B20" s="61">
        <f>SUM(C20:F20)</f>
        <v>47</v>
      </c>
      <c r="C20" s="47">
        <v>18</v>
      </c>
      <c r="D20" s="47" t="s">
        <v>5</v>
      </c>
      <c r="E20" s="47">
        <v>22</v>
      </c>
      <c r="F20" s="48">
        <v>7</v>
      </c>
      <c r="G20" s="61">
        <v>3</v>
      </c>
      <c r="H20" s="29"/>
    </row>
    <row r="21" spans="1:8" s="25" customFormat="1" ht="36.75" customHeight="1">
      <c r="A21" s="204" t="s">
        <v>389</v>
      </c>
      <c r="B21" s="61">
        <f>SUM(C21:F21)</f>
        <v>38</v>
      </c>
      <c r="C21" s="47">
        <v>10</v>
      </c>
      <c r="D21" s="47" t="s">
        <v>173</v>
      </c>
      <c r="E21" s="47">
        <v>22</v>
      </c>
      <c r="F21" s="48">
        <v>6</v>
      </c>
      <c r="G21" s="61" t="s">
        <v>173</v>
      </c>
      <c r="H21" s="29"/>
    </row>
    <row r="22" spans="1:8" s="25" customFormat="1" ht="36.75" customHeight="1">
      <c r="A22" s="204" t="s">
        <v>85</v>
      </c>
      <c r="B22" s="61">
        <f t="shared" si="2"/>
        <v>7</v>
      </c>
      <c r="C22" s="47">
        <v>2</v>
      </c>
      <c r="D22" s="47" t="s">
        <v>173</v>
      </c>
      <c r="E22" s="47">
        <v>4</v>
      </c>
      <c r="F22" s="48">
        <v>1</v>
      </c>
      <c r="G22" s="61" t="s">
        <v>173</v>
      </c>
      <c r="H22" s="29"/>
    </row>
    <row r="23" spans="1:8" s="25" customFormat="1" ht="36.75" customHeight="1">
      <c r="A23" s="204" t="s">
        <v>86</v>
      </c>
      <c r="B23" s="61" t="s">
        <v>173</v>
      </c>
      <c r="C23" s="47" t="s">
        <v>5</v>
      </c>
      <c r="D23" s="47" t="s">
        <v>173</v>
      </c>
      <c r="E23" s="47" t="s">
        <v>5</v>
      </c>
      <c r="F23" s="48" t="s">
        <v>173</v>
      </c>
      <c r="G23" s="61" t="s">
        <v>173</v>
      </c>
      <c r="H23" s="29"/>
    </row>
    <row r="24" spans="1:8" s="25" customFormat="1" ht="36.75" customHeight="1">
      <c r="A24" s="204" t="s">
        <v>186</v>
      </c>
      <c r="B24" s="61">
        <f t="shared" si="2"/>
        <v>3</v>
      </c>
      <c r="C24" s="47">
        <v>1</v>
      </c>
      <c r="D24" s="47" t="s">
        <v>173</v>
      </c>
      <c r="E24" s="47">
        <v>2</v>
      </c>
      <c r="F24" s="48" t="s">
        <v>173</v>
      </c>
      <c r="G24" s="61" t="s">
        <v>173</v>
      </c>
      <c r="H24" s="29"/>
    </row>
    <row r="25" spans="1:8" s="25" customFormat="1" ht="36.75" customHeight="1">
      <c r="A25" s="204" t="s">
        <v>15</v>
      </c>
      <c r="B25" s="61">
        <f t="shared" si="2"/>
        <v>3</v>
      </c>
      <c r="C25" s="47">
        <v>1</v>
      </c>
      <c r="D25" s="47" t="s">
        <v>173</v>
      </c>
      <c r="E25" s="47">
        <v>2</v>
      </c>
      <c r="F25" s="48" t="s">
        <v>173</v>
      </c>
      <c r="G25" s="61">
        <v>3</v>
      </c>
      <c r="H25" s="29"/>
    </row>
    <row r="26" spans="1:8" s="25" customFormat="1" ht="36.75" customHeight="1">
      <c r="A26" s="204" t="s">
        <v>16</v>
      </c>
      <c r="B26" s="61">
        <f>SUM(C26:F26)</f>
        <v>3</v>
      </c>
      <c r="C26" s="47">
        <v>1</v>
      </c>
      <c r="D26" s="47" t="s">
        <v>87</v>
      </c>
      <c r="E26" s="47">
        <v>2</v>
      </c>
      <c r="F26" s="48" t="s">
        <v>87</v>
      </c>
      <c r="G26" s="61">
        <v>2</v>
      </c>
      <c r="H26" s="29"/>
    </row>
    <row r="27" spans="1:8" s="25" customFormat="1" ht="36.75" customHeight="1">
      <c r="A27" s="204" t="s">
        <v>17</v>
      </c>
      <c r="B27" s="61">
        <f>SUM(C27:F27)</f>
        <v>3</v>
      </c>
      <c r="C27" s="47">
        <v>1</v>
      </c>
      <c r="D27" s="47" t="s">
        <v>87</v>
      </c>
      <c r="E27" s="47">
        <v>2</v>
      </c>
      <c r="F27" s="48" t="s">
        <v>87</v>
      </c>
      <c r="G27" s="61" t="s">
        <v>87</v>
      </c>
      <c r="H27" s="29"/>
    </row>
    <row r="28" spans="1:8" s="25" customFormat="1" ht="36.75" customHeight="1">
      <c r="A28" s="204" t="s">
        <v>365</v>
      </c>
      <c r="B28" s="61">
        <f>SUM(C28:F28)</f>
        <v>3</v>
      </c>
      <c r="C28" s="47">
        <v>1</v>
      </c>
      <c r="D28" s="47" t="s">
        <v>87</v>
      </c>
      <c r="E28" s="47">
        <v>2</v>
      </c>
      <c r="F28" s="48" t="s">
        <v>87</v>
      </c>
      <c r="G28" s="61" t="s">
        <v>87</v>
      </c>
      <c r="H28" s="29"/>
    </row>
    <row r="29" spans="1:8" s="25" customFormat="1" ht="36.75" customHeight="1" thickBot="1">
      <c r="A29" s="205" t="s">
        <v>196</v>
      </c>
      <c r="B29" s="74">
        <f t="shared" si="2"/>
        <v>1</v>
      </c>
      <c r="C29" s="49" t="s">
        <v>5</v>
      </c>
      <c r="D29" s="49" t="s">
        <v>87</v>
      </c>
      <c r="E29" s="49">
        <v>1</v>
      </c>
      <c r="F29" s="50" t="s">
        <v>87</v>
      </c>
      <c r="G29" s="74" t="s">
        <v>87</v>
      </c>
      <c r="H29" s="29"/>
    </row>
    <row r="30" ht="20.25" customHeight="1">
      <c r="D30" s="85"/>
    </row>
  </sheetData>
  <mergeCells count="9">
    <mergeCell ref="G4:G6"/>
    <mergeCell ref="B5:B6"/>
    <mergeCell ref="A1:B1"/>
    <mergeCell ref="B4:F4"/>
    <mergeCell ref="F5:F6"/>
    <mergeCell ref="C5:C6"/>
    <mergeCell ref="D5:D6"/>
    <mergeCell ref="E5:E6"/>
    <mergeCell ref="A4:A6"/>
  </mergeCells>
  <printOptions/>
  <pageMargins left="0.59" right="0.74" top="0.81" bottom="0.4" header="0.5118110236220472" footer="0.22"/>
  <pageSetup horizontalDpi="600" verticalDpi="600" orientation="portrait" paperSize="9" scale="95" r:id="rId1"/>
  <headerFooter alignWithMargins="0">
    <oddHeader>&amp;L&amp;11小学校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W604"/>
  <sheetViews>
    <sheetView showGridLines="0" zoomScaleSheetLayoutView="100" workbookViewId="0" topLeftCell="A1">
      <selection activeCell="L62" sqref="L62:O62"/>
    </sheetView>
  </sheetViews>
  <sheetFormatPr defaultColWidth="8.625" defaultRowHeight="13.5" customHeight="1"/>
  <cols>
    <col min="1" max="47" width="2.375" style="139" customWidth="1"/>
    <col min="48" max="48" width="2.125" style="139" customWidth="1"/>
    <col min="49" max="49" width="4.875" style="139" customWidth="1"/>
    <col min="50" max="50" width="1.00390625" style="139" customWidth="1"/>
    <col min="51" max="16384" width="8.625" style="139" customWidth="1"/>
  </cols>
  <sheetData>
    <row r="2" spans="1:44" ht="13.5" customHeight="1">
      <c r="A2" s="140" t="s">
        <v>271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</row>
    <row r="3" spans="1:47" ht="18" customHeight="1">
      <c r="A3" s="430" t="s">
        <v>272</v>
      </c>
      <c r="B3" s="430"/>
      <c r="C3" s="430"/>
      <c r="D3" s="430"/>
      <c r="E3" s="430"/>
      <c r="F3" s="431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141"/>
      <c r="AC3" s="141"/>
      <c r="AD3" s="141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141"/>
      <c r="AS3" s="141"/>
      <c r="AT3" s="141"/>
      <c r="AU3" s="141"/>
    </row>
    <row r="4" spans="1:47" ht="18" customHeight="1">
      <c r="A4" s="434"/>
      <c r="B4" s="434"/>
      <c r="C4" s="434"/>
      <c r="D4" s="434"/>
      <c r="E4" s="434"/>
      <c r="F4" s="435"/>
      <c r="G4" s="456" t="s">
        <v>47</v>
      </c>
      <c r="H4" s="456"/>
      <c r="I4" s="456"/>
      <c r="J4" s="456"/>
      <c r="K4" s="456"/>
      <c r="L4" s="456"/>
      <c r="M4" s="465" t="s">
        <v>273</v>
      </c>
      <c r="N4" s="465"/>
      <c r="O4" s="465"/>
      <c r="P4" s="465"/>
      <c r="Q4" s="465"/>
      <c r="R4" s="465" t="s">
        <v>241</v>
      </c>
      <c r="S4" s="465"/>
      <c r="T4" s="465"/>
      <c r="U4" s="465"/>
      <c r="V4" s="465"/>
      <c r="W4" s="465" t="s">
        <v>242</v>
      </c>
      <c r="X4" s="465"/>
      <c r="Y4" s="465"/>
      <c r="Z4" s="465"/>
      <c r="AA4" s="467"/>
      <c r="AB4" s="141"/>
      <c r="AC4" s="141"/>
      <c r="AD4" s="141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1"/>
      <c r="AS4" s="141"/>
      <c r="AT4" s="141"/>
      <c r="AU4" s="141"/>
    </row>
    <row r="5" spans="1:47" ht="24.75" customHeight="1">
      <c r="A5" s="470" t="s">
        <v>274</v>
      </c>
      <c r="B5" s="470"/>
      <c r="C5" s="470"/>
      <c r="D5" s="470"/>
      <c r="E5" s="470"/>
      <c r="F5" s="471"/>
      <c r="G5" s="472">
        <f>SUM(M5:AA5)</f>
        <v>267</v>
      </c>
      <c r="H5" s="473"/>
      <c r="I5" s="473"/>
      <c r="J5" s="473"/>
      <c r="K5" s="473"/>
      <c r="L5" s="473"/>
      <c r="M5" s="474">
        <v>2</v>
      </c>
      <c r="N5" s="474"/>
      <c r="O5" s="474"/>
      <c r="P5" s="474"/>
      <c r="Q5" s="474"/>
      <c r="R5" s="474">
        <v>265</v>
      </c>
      <c r="S5" s="474"/>
      <c r="T5" s="474"/>
      <c r="U5" s="474"/>
      <c r="V5" s="474"/>
      <c r="W5" s="474" t="s">
        <v>5</v>
      </c>
      <c r="X5" s="474"/>
      <c r="Y5" s="474"/>
      <c r="Z5" s="474"/>
      <c r="AA5" s="509"/>
      <c r="AB5" s="141"/>
      <c r="AC5" s="141"/>
      <c r="AD5" s="141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141"/>
      <c r="AS5" s="141"/>
      <c r="AT5" s="141"/>
      <c r="AU5" s="141"/>
    </row>
    <row r="6" spans="1:47" ht="12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</row>
    <row r="7" spans="1:47" ht="13.5" customHeight="1">
      <c r="A7" s="140" t="s">
        <v>177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47" ht="13.5" customHeight="1">
      <c r="A8" s="283"/>
      <c r="B8" s="283"/>
      <c r="C8" s="283"/>
      <c r="D8" s="283"/>
      <c r="E8" s="283"/>
      <c r="F8" s="286"/>
      <c r="G8" s="458" t="s">
        <v>236</v>
      </c>
      <c r="H8" s="459"/>
      <c r="I8" s="459"/>
      <c r="J8" s="459"/>
      <c r="K8" s="459"/>
      <c r="L8" s="459"/>
      <c r="M8" s="459"/>
      <c r="N8" s="460"/>
      <c r="O8" s="452" t="s">
        <v>237</v>
      </c>
      <c r="P8" s="452"/>
      <c r="Q8" s="452"/>
      <c r="R8" s="452"/>
      <c r="S8" s="452"/>
      <c r="T8" s="452"/>
      <c r="U8" s="452"/>
      <c r="V8" s="452"/>
      <c r="W8" s="451" t="s">
        <v>238</v>
      </c>
      <c r="X8" s="452"/>
      <c r="Y8" s="452"/>
      <c r="Z8" s="452"/>
      <c r="AA8" s="452"/>
      <c r="AB8" s="452"/>
      <c r="AC8" s="452"/>
      <c r="AD8" s="468"/>
      <c r="AE8" s="510" t="s">
        <v>239</v>
      </c>
      <c r="AF8" s="452"/>
      <c r="AG8" s="452"/>
      <c r="AH8" s="452"/>
      <c r="AI8" s="452"/>
      <c r="AJ8" s="452"/>
      <c r="AK8" s="452"/>
      <c r="AL8" s="452"/>
      <c r="AM8" s="141"/>
      <c r="AN8" s="141"/>
      <c r="AO8" s="141"/>
      <c r="AP8" s="141"/>
      <c r="AQ8" s="141"/>
      <c r="AR8" s="141"/>
      <c r="AS8" s="141"/>
      <c r="AT8" s="141"/>
      <c r="AU8" s="141"/>
    </row>
    <row r="9" spans="1:47" ht="13.5" customHeight="1">
      <c r="A9" s="432" t="s">
        <v>275</v>
      </c>
      <c r="B9" s="432"/>
      <c r="C9" s="432"/>
      <c r="D9" s="432"/>
      <c r="E9" s="432"/>
      <c r="F9" s="433"/>
      <c r="G9" s="461"/>
      <c r="H9" s="462"/>
      <c r="I9" s="462"/>
      <c r="J9" s="462"/>
      <c r="K9" s="462"/>
      <c r="L9" s="462"/>
      <c r="M9" s="462"/>
      <c r="N9" s="463"/>
      <c r="O9" s="454"/>
      <c r="P9" s="454"/>
      <c r="Q9" s="454"/>
      <c r="R9" s="454"/>
      <c r="S9" s="454"/>
      <c r="T9" s="454"/>
      <c r="U9" s="454"/>
      <c r="V9" s="454"/>
      <c r="W9" s="453"/>
      <c r="X9" s="454"/>
      <c r="Y9" s="454"/>
      <c r="Z9" s="454"/>
      <c r="AA9" s="454"/>
      <c r="AB9" s="454"/>
      <c r="AC9" s="454"/>
      <c r="AD9" s="469"/>
      <c r="AE9" s="454"/>
      <c r="AF9" s="454"/>
      <c r="AG9" s="454"/>
      <c r="AH9" s="454"/>
      <c r="AI9" s="454"/>
      <c r="AJ9" s="454"/>
      <c r="AK9" s="454"/>
      <c r="AL9" s="454"/>
      <c r="AM9" s="141"/>
      <c r="AN9" s="141"/>
      <c r="AO9" s="141"/>
      <c r="AP9" s="141"/>
      <c r="AQ9" s="141"/>
      <c r="AR9" s="141"/>
      <c r="AS9" s="141"/>
      <c r="AT9" s="141"/>
      <c r="AU9" s="141"/>
    </row>
    <row r="10" spans="1:47" ht="16.5" customHeight="1">
      <c r="A10" s="263"/>
      <c r="B10" s="263"/>
      <c r="C10" s="263"/>
      <c r="D10" s="263"/>
      <c r="E10" s="263"/>
      <c r="F10" s="285"/>
      <c r="G10" s="441" t="s">
        <v>46</v>
      </c>
      <c r="H10" s="465"/>
      <c r="I10" s="465"/>
      <c r="J10" s="465"/>
      <c r="K10" s="465" t="s">
        <v>240</v>
      </c>
      <c r="L10" s="465"/>
      <c r="M10" s="465"/>
      <c r="N10" s="466"/>
      <c r="O10" s="439" t="s">
        <v>46</v>
      </c>
      <c r="P10" s="439"/>
      <c r="Q10" s="439"/>
      <c r="R10" s="439"/>
      <c r="S10" s="467" t="s">
        <v>240</v>
      </c>
      <c r="T10" s="439"/>
      <c r="U10" s="439"/>
      <c r="V10" s="439"/>
      <c r="W10" s="511" t="s">
        <v>46</v>
      </c>
      <c r="X10" s="439"/>
      <c r="Y10" s="439"/>
      <c r="Z10" s="441"/>
      <c r="AA10" s="439" t="s">
        <v>240</v>
      </c>
      <c r="AB10" s="439"/>
      <c r="AC10" s="439"/>
      <c r="AD10" s="440"/>
      <c r="AE10" s="439" t="s">
        <v>46</v>
      </c>
      <c r="AF10" s="439"/>
      <c r="AG10" s="439"/>
      <c r="AH10" s="441"/>
      <c r="AI10" s="439" t="s">
        <v>240</v>
      </c>
      <c r="AJ10" s="439"/>
      <c r="AK10" s="439"/>
      <c r="AL10" s="439"/>
      <c r="AM10" s="141"/>
      <c r="AN10" s="141"/>
      <c r="AO10" s="141"/>
      <c r="AP10" s="141"/>
      <c r="AQ10" s="141"/>
      <c r="AR10" s="141"/>
      <c r="AS10" s="141"/>
      <c r="AT10" s="141"/>
      <c r="AU10" s="141"/>
    </row>
    <row r="11" spans="1:47" ht="16.5" customHeight="1">
      <c r="A11" s="430" t="s">
        <v>276</v>
      </c>
      <c r="B11" s="430"/>
      <c r="C11" s="430"/>
      <c r="D11" s="430"/>
      <c r="E11" s="430"/>
      <c r="F11" s="431"/>
      <c r="G11" s="448">
        <v>1</v>
      </c>
      <c r="H11" s="464"/>
      <c r="I11" s="464"/>
      <c r="J11" s="464"/>
      <c r="K11" s="464" t="s">
        <v>277</v>
      </c>
      <c r="L11" s="464"/>
      <c r="M11" s="464"/>
      <c r="N11" s="502"/>
      <c r="O11" s="442">
        <v>20</v>
      </c>
      <c r="P11" s="442"/>
      <c r="Q11" s="442"/>
      <c r="R11" s="442"/>
      <c r="S11" s="449" t="s">
        <v>277</v>
      </c>
      <c r="T11" s="442"/>
      <c r="U11" s="442"/>
      <c r="V11" s="442"/>
      <c r="W11" s="450">
        <v>6</v>
      </c>
      <c r="X11" s="442"/>
      <c r="Y11" s="442"/>
      <c r="Z11" s="448"/>
      <c r="AA11" s="442" t="s">
        <v>277</v>
      </c>
      <c r="AB11" s="442"/>
      <c r="AC11" s="442"/>
      <c r="AD11" s="443"/>
      <c r="AE11" s="442" t="s">
        <v>5</v>
      </c>
      <c r="AF11" s="442"/>
      <c r="AG11" s="442"/>
      <c r="AH11" s="448"/>
      <c r="AI11" s="442" t="s">
        <v>277</v>
      </c>
      <c r="AJ11" s="442"/>
      <c r="AK11" s="442"/>
      <c r="AL11" s="442"/>
      <c r="AM11" s="143"/>
      <c r="AN11" s="141"/>
      <c r="AO11" s="141"/>
      <c r="AP11" s="141"/>
      <c r="AQ11" s="143"/>
      <c r="AR11" s="143"/>
      <c r="AS11" s="143"/>
      <c r="AT11" s="143"/>
      <c r="AU11" s="141"/>
    </row>
    <row r="12" spans="1:47" ht="16.5" customHeight="1">
      <c r="A12" s="432" t="s">
        <v>278</v>
      </c>
      <c r="B12" s="432"/>
      <c r="C12" s="432"/>
      <c r="D12" s="432"/>
      <c r="E12" s="432"/>
      <c r="F12" s="433"/>
      <c r="G12" s="448">
        <v>9</v>
      </c>
      <c r="H12" s="464"/>
      <c r="I12" s="464"/>
      <c r="J12" s="464"/>
      <c r="K12" s="464" t="s">
        <v>277</v>
      </c>
      <c r="L12" s="464"/>
      <c r="M12" s="464"/>
      <c r="N12" s="502"/>
      <c r="O12" s="442">
        <v>477</v>
      </c>
      <c r="P12" s="442"/>
      <c r="Q12" s="442"/>
      <c r="R12" s="442"/>
      <c r="S12" s="449" t="s">
        <v>277</v>
      </c>
      <c r="T12" s="442"/>
      <c r="U12" s="442"/>
      <c r="V12" s="442"/>
      <c r="W12" s="450">
        <v>72</v>
      </c>
      <c r="X12" s="442"/>
      <c r="Y12" s="442"/>
      <c r="Z12" s="448"/>
      <c r="AA12" s="442" t="s">
        <v>277</v>
      </c>
      <c r="AB12" s="442"/>
      <c r="AC12" s="442"/>
      <c r="AD12" s="443"/>
      <c r="AE12" s="442">
        <v>8</v>
      </c>
      <c r="AF12" s="442"/>
      <c r="AG12" s="442"/>
      <c r="AH12" s="448"/>
      <c r="AI12" s="442" t="s">
        <v>277</v>
      </c>
      <c r="AJ12" s="442"/>
      <c r="AK12" s="442"/>
      <c r="AL12" s="442"/>
      <c r="AM12" s="143"/>
      <c r="AN12" s="141"/>
      <c r="AO12" s="141"/>
      <c r="AP12" s="141"/>
      <c r="AQ12" s="143"/>
      <c r="AR12" s="143"/>
      <c r="AS12" s="143"/>
      <c r="AT12" s="143"/>
      <c r="AU12" s="141"/>
    </row>
    <row r="13" spans="1:47" ht="16.5" customHeight="1">
      <c r="A13" s="432" t="s">
        <v>279</v>
      </c>
      <c r="B13" s="432"/>
      <c r="C13" s="432"/>
      <c r="D13" s="432"/>
      <c r="E13" s="432"/>
      <c r="F13" s="433"/>
      <c r="G13" s="448">
        <v>12</v>
      </c>
      <c r="H13" s="464"/>
      <c r="I13" s="464"/>
      <c r="J13" s="464"/>
      <c r="K13" s="464">
        <v>2</v>
      </c>
      <c r="L13" s="464"/>
      <c r="M13" s="464"/>
      <c r="N13" s="502"/>
      <c r="O13" s="442">
        <v>577</v>
      </c>
      <c r="P13" s="442"/>
      <c r="Q13" s="442"/>
      <c r="R13" s="442"/>
      <c r="S13" s="449">
        <v>15</v>
      </c>
      <c r="T13" s="442"/>
      <c r="U13" s="442"/>
      <c r="V13" s="442"/>
      <c r="W13" s="450">
        <v>91</v>
      </c>
      <c r="X13" s="442"/>
      <c r="Y13" s="442"/>
      <c r="Z13" s="448"/>
      <c r="AA13" s="442">
        <v>3</v>
      </c>
      <c r="AB13" s="442"/>
      <c r="AC13" s="442"/>
      <c r="AD13" s="443"/>
      <c r="AE13" s="442">
        <v>11</v>
      </c>
      <c r="AF13" s="442"/>
      <c r="AG13" s="442"/>
      <c r="AH13" s="448"/>
      <c r="AI13" s="442" t="s">
        <v>277</v>
      </c>
      <c r="AJ13" s="442"/>
      <c r="AK13" s="442"/>
      <c r="AL13" s="442"/>
      <c r="AM13" s="143"/>
      <c r="AN13" s="141"/>
      <c r="AO13" s="141"/>
      <c r="AP13" s="141"/>
      <c r="AQ13" s="143"/>
      <c r="AR13" s="143"/>
      <c r="AS13" s="143"/>
      <c r="AT13" s="143"/>
      <c r="AU13" s="141"/>
    </row>
    <row r="14" spans="1:47" ht="16.5" customHeight="1">
      <c r="A14" s="432" t="s">
        <v>233</v>
      </c>
      <c r="B14" s="432"/>
      <c r="C14" s="432"/>
      <c r="D14" s="432"/>
      <c r="E14" s="432"/>
      <c r="F14" s="433"/>
      <c r="G14" s="448">
        <v>5</v>
      </c>
      <c r="H14" s="464"/>
      <c r="I14" s="464"/>
      <c r="J14" s="464"/>
      <c r="K14" s="464" t="s">
        <v>277</v>
      </c>
      <c r="L14" s="464"/>
      <c r="M14" s="464"/>
      <c r="N14" s="502"/>
      <c r="O14" s="442">
        <v>33</v>
      </c>
      <c r="P14" s="442"/>
      <c r="Q14" s="442"/>
      <c r="R14" s="442"/>
      <c r="S14" s="449" t="s">
        <v>277</v>
      </c>
      <c r="T14" s="442"/>
      <c r="U14" s="442"/>
      <c r="V14" s="442"/>
      <c r="W14" s="450">
        <v>23</v>
      </c>
      <c r="X14" s="442"/>
      <c r="Y14" s="442"/>
      <c r="Z14" s="448"/>
      <c r="AA14" s="442" t="s">
        <v>277</v>
      </c>
      <c r="AB14" s="442"/>
      <c r="AC14" s="442"/>
      <c r="AD14" s="443"/>
      <c r="AE14" s="442">
        <v>1</v>
      </c>
      <c r="AF14" s="442"/>
      <c r="AG14" s="442"/>
      <c r="AH14" s="448"/>
      <c r="AI14" s="442" t="s">
        <v>277</v>
      </c>
      <c r="AJ14" s="442"/>
      <c r="AK14" s="442"/>
      <c r="AL14" s="442"/>
      <c r="AM14" s="143"/>
      <c r="AN14" s="141"/>
      <c r="AO14" s="141"/>
      <c r="AP14" s="141"/>
      <c r="AQ14" s="143"/>
      <c r="AR14" s="143"/>
      <c r="AS14" s="143"/>
      <c r="AT14" s="143"/>
      <c r="AU14" s="141"/>
    </row>
    <row r="15" spans="1:47" ht="16.5" customHeight="1">
      <c r="A15" s="432" t="s">
        <v>234</v>
      </c>
      <c r="B15" s="432"/>
      <c r="C15" s="432"/>
      <c r="D15" s="432"/>
      <c r="E15" s="432"/>
      <c r="F15" s="433"/>
      <c r="G15" s="448">
        <v>1</v>
      </c>
      <c r="H15" s="464"/>
      <c r="I15" s="464"/>
      <c r="J15" s="464"/>
      <c r="K15" s="464" t="s">
        <v>277</v>
      </c>
      <c r="L15" s="464"/>
      <c r="M15" s="464"/>
      <c r="N15" s="502"/>
      <c r="O15" s="442">
        <v>30</v>
      </c>
      <c r="P15" s="442"/>
      <c r="Q15" s="442"/>
      <c r="R15" s="442"/>
      <c r="S15" s="449" t="s">
        <v>277</v>
      </c>
      <c r="T15" s="442"/>
      <c r="U15" s="442"/>
      <c r="V15" s="442"/>
      <c r="W15" s="450">
        <v>7</v>
      </c>
      <c r="X15" s="442"/>
      <c r="Y15" s="442"/>
      <c r="Z15" s="448"/>
      <c r="AA15" s="442" t="s">
        <v>277</v>
      </c>
      <c r="AB15" s="442"/>
      <c r="AC15" s="442"/>
      <c r="AD15" s="443"/>
      <c r="AE15" s="442">
        <v>1</v>
      </c>
      <c r="AF15" s="442"/>
      <c r="AG15" s="442"/>
      <c r="AH15" s="448"/>
      <c r="AI15" s="442" t="s">
        <v>277</v>
      </c>
      <c r="AJ15" s="442"/>
      <c r="AK15" s="442"/>
      <c r="AL15" s="442"/>
      <c r="AM15" s="143"/>
      <c r="AN15" s="141"/>
      <c r="AO15" s="141"/>
      <c r="AP15" s="141"/>
      <c r="AQ15" s="143"/>
      <c r="AR15" s="143"/>
      <c r="AS15" s="143"/>
      <c r="AT15" s="143"/>
      <c r="AU15" s="141"/>
    </row>
    <row r="16" spans="1:47" ht="16.5" customHeight="1">
      <c r="A16" s="434" t="s">
        <v>235</v>
      </c>
      <c r="B16" s="434"/>
      <c r="C16" s="434"/>
      <c r="D16" s="434"/>
      <c r="E16" s="434"/>
      <c r="F16" s="435"/>
      <c r="G16" s="448">
        <v>1</v>
      </c>
      <c r="H16" s="464"/>
      <c r="I16" s="464"/>
      <c r="J16" s="464"/>
      <c r="K16" s="464" t="s">
        <v>280</v>
      </c>
      <c r="L16" s="464"/>
      <c r="M16" s="464"/>
      <c r="N16" s="502"/>
      <c r="O16" s="442">
        <v>8</v>
      </c>
      <c r="P16" s="442"/>
      <c r="Q16" s="442"/>
      <c r="R16" s="442"/>
      <c r="S16" s="449" t="s">
        <v>280</v>
      </c>
      <c r="T16" s="442"/>
      <c r="U16" s="442"/>
      <c r="V16" s="442"/>
      <c r="W16" s="450">
        <v>6</v>
      </c>
      <c r="X16" s="442"/>
      <c r="Y16" s="442"/>
      <c r="Z16" s="448"/>
      <c r="AA16" s="442" t="s">
        <v>280</v>
      </c>
      <c r="AB16" s="442"/>
      <c r="AC16" s="442"/>
      <c r="AD16" s="443"/>
      <c r="AE16" s="442" t="s">
        <v>280</v>
      </c>
      <c r="AF16" s="442"/>
      <c r="AG16" s="442"/>
      <c r="AH16" s="448"/>
      <c r="AI16" s="442" t="s">
        <v>280</v>
      </c>
      <c r="AJ16" s="442"/>
      <c r="AK16" s="442"/>
      <c r="AL16" s="442"/>
      <c r="AM16" s="143"/>
      <c r="AN16" s="143"/>
      <c r="AO16" s="143"/>
      <c r="AP16" s="143"/>
      <c r="AQ16" s="143"/>
      <c r="AR16" s="143"/>
      <c r="AS16" s="143"/>
      <c r="AT16" s="143"/>
      <c r="AU16" s="141"/>
    </row>
    <row r="17" spans="1:47" ht="16.5" customHeight="1">
      <c r="A17" s="476" t="s">
        <v>225</v>
      </c>
      <c r="B17" s="476"/>
      <c r="C17" s="476"/>
      <c r="D17" s="476"/>
      <c r="E17" s="476"/>
      <c r="F17" s="477"/>
      <c r="G17" s="487">
        <f>SUM(G11:J16)</f>
        <v>29</v>
      </c>
      <c r="H17" s="474"/>
      <c r="I17" s="474"/>
      <c r="J17" s="474"/>
      <c r="K17" s="474">
        <f>SUM(K11:N16)</f>
        <v>2</v>
      </c>
      <c r="L17" s="474"/>
      <c r="M17" s="474"/>
      <c r="N17" s="512"/>
      <c r="O17" s="513">
        <f>SUM(O11:R16)</f>
        <v>1145</v>
      </c>
      <c r="P17" s="513"/>
      <c r="Q17" s="513"/>
      <c r="R17" s="513"/>
      <c r="S17" s="509">
        <f>SUM(S11:V16)</f>
        <v>15</v>
      </c>
      <c r="T17" s="472"/>
      <c r="U17" s="472"/>
      <c r="V17" s="472"/>
      <c r="W17" s="485">
        <f>SUM(W11:Z16)</f>
        <v>205</v>
      </c>
      <c r="X17" s="472"/>
      <c r="Y17" s="472"/>
      <c r="Z17" s="487"/>
      <c r="AA17" s="472">
        <f>SUM(AA11:AD16)</f>
        <v>3</v>
      </c>
      <c r="AB17" s="472"/>
      <c r="AC17" s="472"/>
      <c r="AD17" s="486"/>
      <c r="AE17" s="472">
        <f>SUM(AE11:AH16)</f>
        <v>21</v>
      </c>
      <c r="AF17" s="472"/>
      <c r="AG17" s="472"/>
      <c r="AH17" s="487"/>
      <c r="AI17" s="472" t="s">
        <v>280</v>
      </c>
      <c r="AJ17" s="472"/>
      <c r="AK17" s="472"/>
      <c r="AL17" s="472"/>
      <c r="AM17" s="143"/>
      <c r="AN17" s="141"/>
      <c r="AO17" s="141"/>
      <c r="AP17" s="141"/>
      <c r="AQ17" s="143"/>
      <c r="AR17" s="143"/>
      <c r="AS17" s="143"/>
      <c r="AT17" s="143"/>
      <c r="AU17" s="141"/>
    </row>
    <row r="18" spans="1:47" ht="11.2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</row>
    <row r="19" spans="1:48" ht="13.5" customHeight="1">
      <c r="A19" s="140" t="s">
        <v>281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</row>
    <row r="20" spans="1:49" ht="17.25" customHeight="1">
      <c r="A20" s="430" t="s">
        <v>264</v>
      </c>
      <c r="B20" s="430"/>
      <c r="C20" s="431"/>
      <c r="D20" s="452" t="s">
        <v>248</v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1" t="s">
        <v>266</v>
      </c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142"/>
      <c r="AW20" s="141"/>
    </row>
    <row r="21" spans="1:49" ht="17.25" customHeight="1">
      <c r="A21" s="432"/>
      <c r="B21" s="432"/>
      <c r="C21" s="433"/>
      <c r="D21" s="454" t="s">
        <v>47</v>
      </c>
      <c r="E21" s="454"/>
      <c r="F21" s="454"/>
      <c r="G21" s="457" t="s">
        <v>247</v>
      </c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44" t="s">
        <v>246</v>
      </c>
      <c r="X21" s="444"/>
      <c r="Y21" s="445"/>
      <c r="Z21" s="453" t="s">
        <v>47</v>
      </c>
      <c r="AA21" s="454"/>
      <c r="AB21" s="454"/>
      <c r="AC21" s="457" t="s">
        <v>247</v>
      </c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44" t="s">
        <v>246</v>
      </c>
      <c r="AT21" s="444"/>
      <c r="AU21" s="445"/>
      <c r="AV21" s="142"/>
      <c r="AW21" s="141"/>
    </row>
    <row r="22" spans="1:49" ht="12" customHeight="1">
      <c r="A22" s="432"/>
      <c r="B22" s="432"/>
      <c r="C22" s="433"/>
      <c r="D22" s="454"/>
      <c r="E22" s="454"/>
      <c r="F22" s="454"/>
      <c r="G22" s="436" t="s">
        <v>249</v>
      </c>
      <c r="H22" s="437"/>
      <c r="I22" s="437"/>
      <c r="J22" s="437"/>
      <c r="K22" s="436" t="s">
        <v>243</v>
      </c>
      <c r="L22" s="437"/>
      <c r="M22" s="437"/>
      <c r="N22" s="437"/>
      <c r="O22" s="457" t="s">
        <v>244</v>
      </c>
      <c r="P22" s="457"/>
      <c r="Q22" s="457"/>
      <c r="R22" s="457"/>
      <c r="S22" s="457" t="s">
        <v>245</v>
      </c>
      <c r="T22" s="457"/>
      <c r="U22" s="457"/>
      <c r="V22" s="457"/>
      <c r="W22" s="444"/>
      <c r="X22" s="444"/>
      <c r="Y22" s="445"/>
      <c r="Z22" s="453"/>
      <c r="AA22" s="454"/>
      <c r="AB22" s="454"/>
      <c r="AC22" s="436" t="s">
        <v>249</v>
      </c>
      <c r="AD22" s="437"/>
      <c r="AE22" s="437"/>
      <c r="AF22" s="437"/>
      <c r="AG22" s="436" t="s">
        <v>243</v>
      </c>
      <c r="AH22" s="437"/>
      <c r="AI22" s="437"/>
      <c r="AJ22" s="437"/>
      <c r="AK22" s="457" t="s">
        <v>244</v>
      </c>
      <c r="AL22" s="457"/>
      <c r="AM22" s="457"/>
      <c r="AN22" s="457"/>
      <c r="AO22" s="457" t="s">
        <v>245</v>
      </c>
      <c r="AP22" s="457"/>
      <c r="AQ22" s="457"/>
      <c r="AR22" s="457"/>
      <c r="AS22" s="444"/>
      <c r="AT22" s="444"/>
      <c r="AU22" s="445"/>
      <c r="AV22" s="142"/>
      <c r="AW22" s="141"/>
    </row>
    <row r="23" spans="1:49" ht="12" customHeight="1">
      <c r="A23" s="432"/>
      <c r="B23" s="432"/>
      <c r="C23" s="433"/>
      <c r="D23" s="454"/>
      <c r="E23" s="454"/>
      <c r="F23" s="454"/>
      <c r="G23" s="437"/>
      <c r="H23" s="437"/>
      <c r="I23" s="437"/>
      <c r="J23" s="437"/>
      <c r="K23" s="437"/>
      <c r="L23" s="437"/>
      <c r="M23" s="437"/>
      <c r="N23" s="437"/>
      <c r="O23" s="457"/>
      <c r="P23" s="457"/>
      <c r="Q23" s="457"/>
      <c r="R23" s="457"/>
      <c r="S23" s="457"/>
      <c r="T23" s="457"/>
      <c r="U23" s="457"/>
      <c r="V23" s="457"/>
      <c r="W23" s="444"/>
      <c r="X23" s="444"/>
      <c r="Y23" s="445"/>
      <c r="Z23" s="453"/>
      <c r="AA23" s="454"/>
      <c r="AB23" s="454"/>
      <c r="AC23" s="437"/>
      <c r="AD23" s="437"/>
      <c r="AE23" s="437"/>
      <c r="AF23" s="437"/>
      <c r="AG23" s="437"/>
      <c r="AH23" s="437"/>
      <c r="AI23" s="437"/>
      <c r="AJ23" s="437"/>
      <c r="AK23" s="457"/>
      <c r="AL23" s="457"/>
      <c r="AM23" s="457"/>
      <c r="AN23" s="457"/>
      <c r="AO23" s="457"/>
      <c r="AP23" s="457"/>
      <c r="AQ23" s="457"/>
      <c r="AR23" s="457"/>
      <c r="AS23" s="444"/>
      <c r="AT23" s="444"/>
      <c r="AU23" s="445"/>
      <c r="AV23" s="142"/>
      <c r="AW23" s="141"/>
    </row>
    <row r="24" spans="1:49" ht="12" customHeight="1">
      <c r="A24" s="434"/>
      <c r="B24" s="434"/>
      <c r="C24" s="435"/>
      <c r="D24" s="456"/>
      <c r="E24" s="456"/>
      <c r="F24" s="456"/>
      <c r="G24" s="438"/>
      <c r="H24" s="438"/>
      <c r="I24" s="438"/>
      <c r="J24" s="438"/>
      <c r="K24" s="438"/>
      <c r="L24" s="438"/>
      <c r="M24" s="438"/>
      <c r="N24" s="438"/>
      <c r="O24" s="465"/>
      <c r="P24" s="465"/>
      <c r="Q24" s="465"/>
      <c r="R24" s="465"/>
      <c r="S24" s="465"/>
      <c r="T24" s="465"/>
      <c r="U24" s="465"/>
      <c r="V24" s="465"/>
      <c r="W24" s="446"/>
      <c r="X24" s="446"/>
      <c r="Y24" s="447"/>
      <c r="Z24" s="455"/>
      <c r="AA24" s="456"/>
      <c r="AB24" s="456"/>
      <c r="AC24" s="438"/>
      <c r="AD24" s="438"/>
      <c r="AE24" s="438"/>
      <c r="AF24" s="438"/>
      <c r="AG24" s="438"/>
      <c r="AH24" s="438"/>
      <c r="AI24" s="438"/>
      <c r="AJ24" s="438"/>
      <c r="AK24" s="465"/>
      <c r="AL24" s="465"/>
      <c r="AM24" s="465"/>
      <c r="AN24" s="465"/>
      <c r="AO24" s="465"/>
      <c r="AP24" s="465"/>
      <c r="AQ24" s="465"/>
      <c r="AR24" s="465"/>
      <c r="AS24" s="446"/>
      <c r="AT24" s="446"/>
      <c r="AU24" s="447"/>
      <c r="AV24" s="142"/>
      <c r="AW24" s="141"/>
    </row>
    <row r="25" spans="1:49" ht="16.5" customHeight="1">
      <c r="A25" s="432" t="s">
        <v>43</v>
      </c>
      <c r="B25" s="432"/>
      <c r="C25" s="433"/>
      <c r="D25" s="442" t="s">
        <v>282</v>
      </c>
      <c r="E25" s="442"/>
      <c r="F25" s="442"/>
      <c r="G25" s="464" t="s">
        <v>282</v>
      </c>
      <c r="H25" s="464"/>
      <c r="I25" s="464"/>
      <c r="J25" s="464"/>
      <c r="K25" s="464" t="s">
        <v>282</v>
      </c>
      <c r="L25" s="464"/>
      <c r="M25" s="464"/>
      <c r="N25" s="464"/>
      <c r="O25" s="464" t="s">
        <v>282</v>
      </c>
      <c r="P25" s="464"/>
      <c r="Q25" s="464"/>
      <c r="R25" s="464"/>
      <c r="S25" s="464" t="s">
        <v>282</v>
      </c>
      <c r="T25" s="464"/>
      <c r="U25" s="464"/>
      <c r="V25" s="464"/>
      <c r="W25" s="442" t="s">
        <v>282</v>
      </c>
      <c r="X25" s="442"/>
      <c r="Y25" s="442"/>
      <c r="Z25" s="450" t="s">
        <v>282</v>
      </c>
      <c r="AA25" s="442"/>
      <c r="AB25" s="442"/>
      <c r="AC25" s="464" t="s">
        <v>282</v>
      </c>
      <c r="AD25" s="464"/>
      <c r="AE25" s="464"/>
      <c r="AF25" s="464"/>
      <c r="AG25" s="464" t="s">
        <v>282</v>
      </c>
      <c r="AH25" s="464"/>
      <c r="AI25" s="464"/>
      <c r="AJ25" s="464"/>
      <c r="AK25" s="464" t="s">
        <v>282</v>
      </c>
      <c r="AL25" s="464"/>
      <c r="AM25" s="464"/>
      <c r="AN25" s="464"/>
      <c r="AO25" s="464" t="s">
        <v>282</v>
      </c>
      <c r="AP25" s="464"/>
      <c r="AQ25" s="464"/>
      <c r="AR25" s="464"/>
      <c r="AS25" s="442" t="s">
        <v>282</v>
      </c>
      <c r="AT25" s="442"/>
      <c r="AU25" s="442"/>
      <c r="AV25" s="143"/>
      <c r="AW25" s="141"/>
    </row>
    <row r="26" spans="1:49" ht="16.5" customHeight="1">
      <c r="A26" s="432" t="s">
        <v>241</v>
      </c>
      <c r="B26" s="432"/>
      <c r="C26" s="433"/>
      <c r="D26" s="442">
        <f>SUM(G26:Y26)</f>
        <v>63</v>
      </c>
      <c r="E26" s="442"/>
      <c r="F26" s="442"/>
      <c r="G26" s="464">
        <v>5</v>
      </c>
      <c r="H26" s="464"/>
      <c r="I26" s="464"/>
      <c r="J26" s="464"/>
      <c r="K26" s="464" t="s">
        <v>5</v>
      </c>
      <c r="L26" s="464"/>
      <c r="M26" s="464"/>
      <c r="N26" s="464"/>
      <c r="O26" s="464" t="s">
        <v>282</v>
      </c>
      <c r="P26" s="464"/>
      <c r="Q26" s="464"/>
      <c r="R26" s="464"/>
      <c r="S26" s="464">
        <v>4</v>
      </c>
      <c r="T26" s="464"/>
      <c r="U26" s="464"/>
      <c r="V26" s="464"/>
      <c r="W26" s="442">
        <v>54</v>
      </c>
      <c r="X26" s="442"/>
      <c r="Y26" s="442"/>
      <c r="Z26" s="450">
        <f>SUM(AC26:AU26)</f>
        <v>12</v>
      </c>
      <c r="AA26" s="442"/>
      <c r="AB26" s="442"/>
      <c r="AC26" s="464" t="s">
        <v>282</v>
      </c>
      <c r="AD26" s="464"/>
      <c r="AE26" s="464"/>
      <c r="AF26" s="464"/>
      <c r="AG26" s="464" t="s">
        <v>282</v>
      </c>
      <c r="AH26" s="464"/>
      <c r="AI26" s="464"/>
      <c r="AJ26" s="464"/>
      <c r="AK26" s="464" t="s">
        <v>282</v>
      </c>
      <c r="AL26" s="464"/>
      <c r="AM26" s="464"/>
      <c r="AN26" s="464"/>
      <c r="AO26" s="464">
        <v>1</v>
      </c>
      <c r="AP26" s="464"/>
      <c r="AQ26" s="464"/>
      <c r="AR26" s="464"/>
      <c r="AS26" s="442">
        <v>11</v>
      </c>
      <c r="AT26" s="442"/>
      <c r="AU26" s="442"/>
      <c r="AV26" s="143"/>
      <c r="AW26" s="141"/>
    </row>
    <row r="27" spans="1:49" ht="16.5" customHeight="1">
      <c r="A27" s="434" t="s">
        <v>242</v>
      </c>
      <c r="B27" s="434"/>
      <c r="C27" s="435"/>
      <c r="D27" s="442">
        <f>SUM(G27:Y27)</f>
        <v>1</v>
      </c>
      <c r="E27" s="442"/>
      <c r="F27" s="442"/>
      <c r="G27" s="501" t="s">
        <v>283</v>
      </c>
      <c r="H27" s="501"/>
      <c r="I27" s="501"/>
      <c r="J27" s="501"/>
      <c r="K27" s="501">
        <v>1</v>
      </c>
      <c r="L27" s="501"/>
      <c r="M27" s="501"/>
      <c r="N27" s="501"/>
      <c r="O27" s="501" t="s">
        <v>283</v>
      </c>
      <c r="P27" s="501"/>
      <c r="Q27" s="501"/>
      <c r="R27" s="501"/>
      <c r="S27" s="501" t="s">
        <v>283</v>
      </c>
      <c r="T27" s="501"/>
      <c r="U27" s="501"/>
      <c r="V27" s="501"/>
      <c r="W27" s="482" t="s">
        <v>283</v>
      </c>
      <c r="X27" s="482"/>
      <c r="Y27" s="482"/>
      <c r="Z27" s="481" t="s">
        <v>283</v>
      </c>
      <c r="AA27" s="482"/>
      <c r="AB27" s="482"/>
      <c r="AC27" s="501" t="s">
        <v>283</v>
      </c>
      <c r="AD27" s="501"/>
      <c r="AE27" s="501"/>
      <c r="AF27" s="501"/>
      <c r="AG27" s="501" t="s">
        <v>283</v>
      </c>
      <c r="AH27" s="501"/>
      <c r="AI27" s="501"/>
      <c r="AJ27" s="501"/>
      <c r="AK27" s="501" t="s">
        <v>283</v>
      </c>
      <c r="AL27" s="501"/>
      <c r="AM27" s="501"/>
      <c r="AN27" s="501"/>
      <c r="AO27" s="501" t="s">
        <v>283</v>
      </c>
      <c r="AP27" s="501"/>
      <c r="AQ27" s="501"/>
      <c r="AR27" s="501"/>
      <c r="AS27" s="482" t="s">
        <v>283</v>
      </c>
      <c r="AT27" s="482"/>
      <c r="AU27" s="482"/>
      <c r="AV27" s="143"/>
      <c r="AW27" s="141"/>
    </row>
    <row r="28" spans="1:49" ht="16.5" customHeight="1">
      <c r="A28" s="434" t="s">
        <v>47</v>
      </c>
      <c r="B28" s="434"/>
      <c r="C28" s="435"/>
      <c r="D28" s="472">
        <f>SUM(D25:F27)</f>
        <v>64</v>
      </c>
      <c r="E28" s="472"/>
      <c r="F28" s="472"/>
      <c r="G28" s="501">
        <f>SUM(G25:J27)</f>
        <v>5</v>
      </c>
      <c r="H28" s="501"/>
      <c r="I28" s="501"/>
      <c r="J28" s="501"/>
      <c r="K28" s="501">
        <f>SUM(K25:N27)</f>
        <v>1</v>
      </c>
      <c r="L28" s="501"/>
      <c r="M28" s="501"/>
      <c r="N28" s="501"/>
      <c r="O28" s="501" t="s">
        <v>284</v>
      </c>
      <c r="P28" s="501"/>
      <c r="Q28" s="501"/>
      <c r="R28" s="501"/>
      <c r="S28" s="501">
        <f>SUM(S25:V27)</f>
        <v>4</v>
      </c>
      <c r="T28" s="501"/>
      <c r="U28" s="501"/>
      <c r="V28" s="501"/>
      <c r="W28" s="482">
        <f>SUM(W25:Y27)</f>
        <v>54</v>
      </c>
      <c r="X28" s="482"/>
      <c r="Y28" s="482"/>
      <c r="Z28" s="485">
        <f>SUM(Z25:AB27)</f>
        <v>12</v>
      </c>
      <c r="AA28" s="472"/>
      <c r="AB28" s="472"/>
      <c r="AC28" s="501" t="s">
        <v>284</v>
      </c>
      <c r="AD28" s="501"/>
      <c r="AE28" s="501"/>
      <c r="AF28" s="501"/>
      <c r="AG28" s="501" t="s">
        <v>284</v>
      </c>
      <c r="AH28" s="501"/>
      <c r="AI28" s="501"/>
      <c r="AJ28" s="501"/>
      <c r="AK28" s="501" t="s">
        <v>284</v>
      </c>
      <c r="AL28" s="501"/>
      <c r="AM28" s="501"/>
      <c r="AN28" s="501"/>
      <c r="AO28" s="501">
        <f>SUM(AO25:AR27)</f>
        <v>1</v>
      </c>
      <c r="AP28" s="501"/>
      <c r="AQ28" s="501"/>
      <c r="AR28" s="501"/>
      <c r="AS28" s="482">
        <f>SUM(AS25:AU27)</f>
        <v>11</v>
      </c>
      <c r="AT28" s="482"/>
      <c r="AU28" s="482"/>
      <c r="AV28" s="143"/>
      <c r="AW28" s="141"/>
    </row>
    <row r="29" spans="1:49" ht="13.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</row>
    <row r="30" spans="1:47" ht="13.5" customHeight="1">
      <c r="A30" s="140" t="s">
        <v>285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</row>
    <row r="31" spans="1:47" ht="13.5" customHeight="1">
      <c r="A31" s="430" t="s">
        <v>286</v>
      </c>
      <c r="B31" s="430"/>
      <c r="C31" s="431"/>
      <c r="D31" s="452" t="s">
        <v>287</v>
      </c>
      <c r="E31" s="452"/>
      <c r="F31" s="452"/>
      <c r="G31" s="452"/>
      <c r="H31" s="452"/>
      <c r="I31" s="452"/>
      <c r="J31" s="452"/>
      <c r="K31" s="452"/>
      <c r="L31" s="468"/>
      <c r="M31" s="503" t="s">
        <v>312</v>
      </c>
      <c r="N31" s="504"/>
      <c r="O31" s="504"/>
      <c r="P31" s="504"/>
      <c r="Q31" s="504"/>
      <c r="R31" s="504"/>
      <c r="S31" s="504"/>
      <c r="T31" s="504"/>
      <c r="U31" s="507"/>
      <c r="V31" s="503" t="s">
        <v>250</v>
      </c>
      <c r="W31" s="504"/>
      <c r="X31" s="504"/>
      <c r="Y31" s="504"/>
      <c r="Z31" s="504"/>
      <c r="AA31" s="504"/>
      <c r="AB31" s="504"/>
      <c r="AC31" s="504"/>
      <c r="AD31" s="504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</row>
    <row r="32" spans="1:47" ht="13.5" customHeight="1">
      <c r="A32" s="434"/>
      <c r="B32" s="434"/>
      <c r="C32" s="435"/>
      <c r="D32" s="456"/>
      <c r="E32" s="456"/>
      <c r="F32" s="456"/>
      <c r="G32" s="456"/>
      <c r="H32" s="456"/>
      <c r="I32" s="456"/>
      <c r="J32" s="456"/>
      <c r="K32" s="456"/>
      <c r="L32" s="475"/>
      <c r="M32" s="505"/>
      <c r="N32" s="506"/>
      <c r="O32" s="506"/>
      <c r="P32" s="506"/>
      <c r="Q32" s="506"/>
      <c r="R32" s="506"/>
      <c r="S32" s="506"/>
      <c r="T32" s="506"/>
      <c r="U32" s="508"/>
      <c r="V32" s="505"/>
      <c r="W32" s="506"/>
      <c r="X32" s="506"/>
      <c r="Y32" s="506"/>
      <c r="Z32" s="506"/>
      <c r="AA32" s="506"/>
      <c r="AB32" s="506"/>
      <c r="AC32" s="506"/>
      <c r="AD32" s="506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</row>
    <row r="33" spans="1:47" ht="9.75" customHeight="1">
      <c r="A33" s="262"/>
      <c r="B33" s="262"/>
      <c r="C33" s="284"/>
      <c r="D33" s="442">
        <v>9</v>
      </c>
      <c r="E33" s="442"/>
      <c r="F33" s="442"/>
      <c r="G33" s="442"/>
      <c r="H33" s="442"/>
      <c r="I33" s="442"/>
      <c r="J33" s="442"/>
      <c r="K33" s="442"/>
      <c r="L33" s="443"/>
      <c r="M33" s="450">
        <v>28</v>
      </c>
      <c r="N33" s="442"/>
      <c r="O33" s="442"/>
      <c r="P33" s="442"/>
      <c r="Q33" s="442"/>
      <c r="R33" s="442"/>
      <c r="S33" s="442"/>
      <c r="T33" s="442"/>
      <c r="U33" s="443"/>
      <c r="V33" s="450">
        <v>17</v>
      </c>
      <c r="W33" s="442"/>
      <c r="X33" s="442"/>
      <c r="Y33" s="442"/>
      <c r="Z33" s="442"/>
      <c r="AA33" s="442"/>
      <c r="AB33" s="442"/>
      <c r="AC33" s="442"/>
      <c r="AD33" s="442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</row>
    <row r="34" spans="1:47" ht="17.25" customHeight="1">
      <c r="A34" s="432" t="s">
        <v>288</v>
      </c>
      <c r="B34" s="432"/>
      <c r="C34" s="433"/>
      <c r="D34" s="442"/>
      <c r="E34" s="442"/>
      <c r="F34" s="442"/>
      <c r="G34" s="442"/>
      <c r="H34" s="442"/>
      <c r="I34" s="442"/>
      <c r="J34" s="442"/>
      <c r="K34" s="442"/>
      <c r="L34" s="443"/>
      <c r="M34" s="450"/>
      <c r="N34" s="442"/>
      <c r="O34" s="442"/>
      <c r="P34" s="442"/>
      <c r="Q34" s="442"/>
      <c r="R34" s="442"/>
      <c r="S34" s="442"/>
      <c r="T34" s="442"/>
      <c r="U34" s="443"/>
      <c r="V34" s="450"/>
      <c r="W34" s="442"/>
      <c r="X34" s="442"/>
      <c r="Y34" s="442"/>
      <c r="Z34" s="442"/>
      <c r="AA34" s="442"/>
      <c r="AB34" s="442"/>
      <c r="AC34" s="442"/>
      <c r="AD34" s="442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</row>
    <row r="35" spans="1:47" ht="9.75" customHeight="1">
      <c r="A35" s="263"/>
      <c r="B35" s="263"/>
      <c r="C35" s="285"/>
      <c r="D35" s="482"/>
      <c r="E35" s="482"/>
      <c r="F35" s="482"/>
      <c r="G35" s="482"/>
      <c r="H35" s="482"/>
      <c r="I35" s="482"/>
      <c r="J35" s="482"/>
      <c r="K35" s="482"/>
      <c r="L35" s="488"/>
      <c r="M35" s="481"/>
      <c r="N35" s="482"/>
      <c r="O35" s="482"/>
      <c r="P35" s="482"/>
      <c r="Q35" s="482"/>
      <c r="R35" s="482"/>
      <c r="S35" s="482"/>
      <c r="T35" s="482"/>
      <c r="U35" s="488"/>
      <c r="V35" s="481"/>
      <c r="W35" s="482"/>
      <c r="X35" s="482"/>
      <c r="Y35" s="482"/>
      <c r="Z35" s="482"/>
      <c r="AA35" s="482"/>
      <c r="AB35" s="482"/>
      <c r="AC35" s="482"/>
      <c r="AD35" s="482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</row>
    <row r="36" spans="1:47" ht="13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</row>
    <row r="37" spans="1:47" ht="13.5" customHeight="1">
      <c r="A37" s="140" t="s">
        <v>289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</row>
    <row r="38" spans="1:47" ht="13.5" customHeight="1">
      <c r="A38" s="430" t="s">
        <v>290</v>
      </c>
      <c r="B38" s="430"/>
      <c r="C38" s="431"/>
      <c r="D38" s="510" t="s">
        <v>254</v>
      </c>
      <c r="E38" s="452"/>
      <c r="F38" s="452"/>
      <c r="G38" s="468"/>
      <c r="H38" s="483" t="s">
        <v>255</v>
      </c>
      <c r="I38" s="452"/>
      <c r="J38" s="452"/>
      <c r="K38" s="458"/>
      <c r="L38" s="483" t="s">
        <v>256</v>
      </c>
      <c r="M38" s="452"/>
      <c r="N38" s="452"/>
      <c r="O38" s="458"/>
      <c r="P38" s="483" t="s">
        <v>257</v>
      </c>
      <c r="Q38" s="452"/>
      <c r="R38" s="452"/>
      <c r="S38" s="458"/>
      <c r="T38" s="451" t="s">
        <v>251</v>
      </c>
      <c r="U38" s="452"/>
      <c r="V38" s="452"/>
      <c r="W38" s="452"/>
      <c r="X38" s="495" t="s">
        <v>267</v>
      </c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6"/>
      <c r="AN38" s="142"/>
      <c r="AO38" s="142"/>
      <c r="AP38" s="141"/>
      <c r="AQ38" s="141"/>
      <c r="AR38" s="141"/>
      <c r="AS38" s="141"/>
      <c r="AT38" s="141"/>
      <c r="AU38" s="141"/>
    </row>
    <row r="39" spans="1:47" ht="12" customHeight="1">
      <c r="A39" s="432"/>
      <c r="B39" s="432"/>
      <c r="C39" s="433"/>
      <c r="D39" s="454"/>
      <c r="E39" s="454"/>
      <c r="F39" s="454"/>
      <c r="G39" s="469"/>
      <c r="H39" s="453"/>
      <c r="I39" s="454"/>
      <c r="J39" s="454"/>
      <c r="K39" s="461"/>
      <c r="L39" s="453"/>
      <c r="M39" s="454"/>
      <c r="N39" s="454"/>
      <c r="O39" s="461"/>
      <c r="P39" s="453"/>
      <c r="Q39" s="454"/>
      <c r="R39" s="454"/>
      <c r="S39" s="461"/>
      <c r="T39" s="453"/>
      <c r="U39" s="454"/>
      <c r="V39" s="454"/>
      <c r="W39" s="454"/>
      <c r="X39" s="478" t="s">
        <v>252</v>
      </c>
      <c r="Y39" s="479"/>
      <c r="Z39" s="479"/>
      <c r="AA39" s="479"/>
      <c r="AB39" s="479"/>
      <c r="AC39" s="479"/>
      <c r="AD39" s="479"/>
      <c r="AE39" s="479"/>
      <c r="AF39" s="478" t="s">
        <v>253</v>
      </c>
      <c r="AG39" s="479"/>
      <c r="AH39" s="479"/>
      <c r="AI39" s="479"/>
      <c r="AJ39" s="479"/>
      <c r="AK39" s="479"/>
      <c r="AL39" s="479"/>
      <c r="AM39" s="480"/>
      <c r="AN39" s="142"/>
      <c r="AO39" s="142"/>
      <c r="AP39" s="141"/>
      <c r="AQ39" s="141"/>
      <c r="AR39" s="141"/>
      <c r="AS39" s="141"/>
      <c r="AT39" s="141"/>
      <c r="AU39" s="141"/>
    </row>
    <row r="40" spans="1:47" ht="12" customHeight="1">
      <c r="A40" s="432"/>
      <c r="B40" s="432"/>
      <c r="C40" s="433"/>
      <c r="D40" s="454"/>
      <c r="E40" s="454"/>
      <c r="F40" s="454"/>
      <c r="G40" s="469"/>
      <c r="H40" s="453"/>
      <c r="I40" s="454"/>
      <c r="J40" s="454"/>
      <c r="K40" s="461"/>
      <c r="L40" s="453"/>
      <c r="M40" s="454"/>
      <c r="N40" s="454"/>
      <c r="O40" s="461"/>
      <c r="P40" s="453"/>
      <c r="Q40" s="454"/>
      <c r="R40" s="454"/>
      <c r="S40" s="461"/>
      <c r="T40" s="453"/>
      <c r="U40" s="454"/>
      <c r="V40" s="454"/>
      <c r="W40" s="454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80"/>
      <c r="AN40" s="142"/>
      <c r="AO40" s="142"/>
      <c r="AP40" s="141"/>
      <c r="AQ40" s="141"/>
      <c r="AR40" s="141"/>
      <c r="AS40" s="141"/>
      <c r="AT40" s="141"/>
      <c r="AU40" s="141"/>
    </row>
    <row r="41" spans="1:47" ht="12" customHeight="1">
      <c r="A41" s="434"/>
      <c r="B41" s="434"/>
      <c r="C41" s="435"/>
      <c r="D41" s="456"/>
      <c r="E41" s="456"/>
      <c r="F41" s="456"/>
      <c r="G41" s="475"/>
      <c r="H41" s="455"/>
      <c r="I41" s="456"/>
      <c r="J41" s="456"/>
      <c r="K41" s="484"/>
      <c r="L41" s="455"/>
      <c r="M41" s="456"/>
      <c r="N41" s="456"/>
      <c r="O41" s="484"/>
      <c r="P41" s="455"/>
      <c r="Q41" s="456"/>
      <c r="R41" s="456"/>
      <c r="S41" s="484"/>
      <c r="T41" s="455"/>
      <c r="U41" s="456"/>
      <c r="V41" s="456"/>
      <c r="W41" s="456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80"/>
      <c r="AN41" s="142"/>
      <c r="AO41" s="142"/>
      <c r="AP41" s="141"/>
      <c r="AQ41" s="141"/>
      <c r="AR41" s="141"/>
      <c r="AS41" s="141"/>
      <c r="AT41" s="141"/>
      <c r="AU41" s="141"/>
    </row>
    <row r="42" spans="1:47" ht="15.75" customHeight="1">
      <c r="A42" s="432" t="s">
        <v>291</v>
      </c>
      <c r="B42" s="432"/>
      <c r="C42" s="433"/>
      <c r="D42" s="442">
        <v>1</v>
      </c>
      <c r="E42" s="442"/>
      <c r="F42" s="442"/>
      <c r="G42" s="443"/>
      <c r="H42" s="450">
        <v>6</v>
      </c>
      <c r="I42" s="442"/>
      <c r="J42" s="442"/>
      <c r="K42" s="448"/>
      <c r="L42" s="450">
        <v>1</v>
      </c>
      <c r="M42" s="442"/>
      <c r="N42" s="442"/>
      <c r="O42" s="448"/>
      <c r="P42" s="450">
        <v>1</v>
      </c>
      <c r="Q42" s="442"/>
      <c r="R42" s="442"/>
      <c r="S42" s="448"/>
      <c r="T42" s="450" t="s">
        <v>292</v>
      </c>
      <c r="U42" s="442"/>
      <c r="V42" s="442"/>
      <c r="W42" s="442"/>
      <c r="X42" s="491" t="s">
        <v>292</v>
      </c>
      <c r="Y42" s="491"/>
      <c r="Z42" s="491"/>
      <c r="AA42" s="491"/>
      <c r="AB42" s="491"/>
      <c r="AC42" s="491"/>
      <c r="AD42" s="491"/>
      <c r="AE42" s="491"/>
      <c r="AF42" s="491" t="s">
        <v>292</v>
      </c>
      <c r="AG42" s="491"/>
      <c r="AH42" s="491"/>
      <c r="AI42" s="491"/>
      <c r="AJ42" s="491"/>
      <c r="AK42" s="491"/>
      <c r="AL42" s="491"/>
      <c r="AM42" s="450"/>
      <c r="AN42" s="143"/>
      <c r="AO42" s="143"/>
      <c r="AP42" s="141"/>
      <c r="AQ42" s="141"/>
      <c r="AR42" s="141"/>
      <c r="AS42" s="141"/>
      <c r="AT42" s="141"/>
      <c r="AU42" s="141"/>
    </row>
    <row r="43" spans="1:47" ht="15.75" customHeight="1">
      <c r="A43" s="432" t="s">
        <v>293</v>
      </c>
      <c r="B43" s="432"/>
      <c r="C43" s="433"/>
      <c r="D43" s="442">
        <v>208</v>
      </c>
      <c r="E43" s="442"/>
      <c r="F43" s="442"/>
      <c r="G43" s="443"/>
      <c r="H43" s="450">
        <v>510</v>
      </c>
      <c r="I43" s="442"/>
      <c r="J43" s="442"/>
      <c r="K43" s="448"/>
      <c r="L43" s="450">
        <v>207</v>
      </c>
      <c r="M43" s="442"/>
      <c r="N43" s="442"/>
      <c r="O43" s="448"/>
      <c r="P43" s="450">
        <v>113</v>
      </c>
      <c r="Q43" s="442"/>
      <c r="R43" s="442"/>
      <c r="S43" s="448"/>
      <c r="T43" s="450" t="s">
        <v>292</v>
      </c>
      <c r="U43" s="442"/>
      <c r="V43" s="442"/>
      <c r="W43" s="442"/>
      <c r="X43" s="491">
        <v>85</v>
      </c>
      <c r="Y43" s="491"/>
      <c r="Z43" s="491"/>
      <c r="AA43" s="491"/>
      <c r="AB43" s="491"/>
      <c r="AC43" s="491"/>
      <c r="AD43" s="491"/>
      <c r="AE43" s="491"/>
      <c r="AF43" s="491">
        <v>49</v>
      </c>
      <c r="AG43" s="491"/>
      <c r="AH43" s="491"/>
      <c r="AI43" s="491"/>
      <c r="AJ43" s="491"/>
      <c r="AK43" s="491"/>
      <c r="AL43" s="491"/>
      <c r="AM43" s="450"/>
      <c r="AN43" s="143"/>
      <c r="AO43" s="143"/>
      <c r="AP43" s="141"/>
      <c r="AQ43" s="141"/>
      <c r="AR43" s="141"/>
      <c r="AS43" s="141"/>
      <c r="AT43" s="141"/>
      <c r="AU43" s="141"/>
    </row>
    <row r="44" spans="1:47" ht="15.75" customHeight="1">
      <c r="A44" s="434" t="s">
        <v>294</v>
      </c>
      <c r="B44" s="434"/>
      <c r="C44" s="435"/>
      <c r="D44" s="442" t="s">
        <v>292</v>
      </c>
      <c r="E44" s="442"/>
      <c r="F44" s="442"/>
      <c r="G44" s="443"/>
      <c r="H44" s="450" t="s">
        <v>292</v>
      </c>
      <c r="I44" s="442"/>
      <c r="J44" s="442"/>
      <c r="K44" s="448"/>
      <c r="L44" s="450" t="s">
        <v>292</v>
      </c>
      <c r="M44" s="442"/>
      <c r="N44" s="442"/>
      <c r="O44" s="448"/>
      <c r="P44" s="450" t="s">
        <v>292</v>
      </c>
      <c r="Q44" s="442"/>
      <c r="R44" s="442"/>
      <c r="S44" s="448"/>
      <c r="T44" s="450" t="s">
        <v>292</v>
      </c>
      <c r="U44" s="442"/>
      <c r="V44" s="442"/>
      <c r="W44" s="442"/>
      <c r="X44" s="492" t="s">
        <v>292</v>
      </c>
      <c r="Y44" s="492"/>
      <c r="Z44" s="492"/>
      <c r="AA44" s="492"/>
      <c r="AB44" s="492"/>
      <c r="AC44" s="492"/>
      <c r="AD44" s="492"/>
      <c r="AE44" s="492"/>
      <c r="AF44" s="492" t="s">
        <v>292</v>
      </c>
      <c r="AG44" s="492"/>
      <c r="AH44" s="492"/>
      <c r="AI44" s="492"/>
      <c r="AJ44" s="492"/>
      <c r="AK44" s="492"/>
      <c r="AL44" s="492"/>
      <c r="AM44" s="481"/>
      <c r="AN44" s="143"/>
      <c r="AO44" s="143"/>
      <c r="AP44" s="141"/>
      <c r="AQ44" s="141"/>
      <c r="AR44" s="141"/>
      <c r="AS44" s="141"/>
      <c r="AT44" s="141"/>
      <c r="AU44" s="141"/>
    </row>
    <row r="45" spans="1:47" ht="15.75" customHeight="1">
      <c r="A45" s="470" t="s">
        <v>295</v>
      </c>
      <c r="B45" s="470"/>
      <c r="C45" s="471"/>
      <c r="D45" s="472">
        <f>SUM(D42:G44)</f>
        <v>209</v>
      </c>
      <c r="E45" s="472"/>
      <c r="F45" s="472"/>
      <c r="G45" s="486"/>
      <c r="H45" s="485">
        <f>SUM(H42:K44)</f>
        <v>516</v>
      </c>
      <c r="I45" s="472"/>
      <c r="J45" s="472"/>
      <c r="K45" s="487"/>
      <c r="L45" s="485">
        <f>SUM(L42:O44)</f>
        <v>208</v>
      </c>
      <c r="M45" s="472"/>
      <c r="N45" s="472"/>
      <c r="O45" s="487"/>
      <c r="P45" s="485">
        <f>SUM(P42:S44)</f>
        <v>114</v>
      </c>
      <c r="Q45" s="472"/>
      <c r="R45" s="472"/>
      <c r="S45" s="487"/>
      <c r="T45" s="485" t="s">
        <v>292</v>
      </c>
      <c r="U45" s="472"/>
      <c r="V45" s="472"/>
      <c r="W45" s="487"/>
      <c r="X45" s="493">
        <f>SUM(X42:AE44)</f>
        <v>85</v>
      </c>
      <c r="Y45" s="493"/>
      <c r="Z45" s="493"/>
      <c r="AA45" s="493"/>
      <c r="AB45" s="493"/>
      <c r="AC45" s="493"/>
      <c r="AD45" s="493"/>
      <c r="AE45" s="493"/>
      <c r="AF45" s="493">
        <f>SUM(AF42:AM44)</f>
        <v>49</v>
      </c>
      <c r="AG45" s="493"/>
      <c r="AH45" s="493"/>
      <c r="AI45" s="493"/>
      <c r="AJ45" s="493"/>
      <c r="AK45" s="493"/>
      <c r="AL45" s="493"/>
      <c r="AM45" s="485"/>
      <c r="AN45" s="143"/>
      <c r="AO45" s="143"/>
      <c r="AP45" s="141"/>
      <c r="AQ45" s="141"/>
      <c r="AR45" s="141"/>
      <c r="AS45" s="141"/>
      <c r="AT45" s="141"/>
      <c r="AU45" s="141"/>
    </row>
    <row r="46" spans="1:47" ht="14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</row>
    <row r="47" spans="1:47" ht="13.5" customHeight="1">
      <c r="A47" s="140" t="s">
        <v>296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</row>
    <row r="48" spans="1:47" ht="15.75" customHeight="1">
      <c r="A48" s="430" t="s">
        <v>297</v>
      </c>
      <c r="B48" s="430"/>
      <c r="C48" s="431"/>
      <c r="D48" s="477" t="s">
        <v>258</v>
      </c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0" t="s">
        <v>259</v>
      </c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</row>
    <row r="49" spans="1:47" ht="13.5" customHeight="1">
      <c r="A49" s="432"/>
      <c r="B49" s="432"/>
      <c r="C49" s="433"/>
      <c r="D49" s="498" t="s">
        <v>260</v>
      </c>
      <c r="E49" s="499"/>
      <c r="F49" s="499"/>
      <c r="G49" s="499"/>
      <c r="H49" s="499"/>
      <c r="I49" s="499"/>
      <c r="J49" s="494" t="s">
        <v>261</v>
      </c>
      <c r="K49" s="495"/>
      <c r="L49" s="495"/>
      <c r="M49" s="495"/>
      <c r="N49" s="495"/>
      <c r="O49" s="495"/>
      <c r="P49" s="499" t="s">
        <v>262</v>
      </c>
      <c r="Q49" s="499"/>
      <c r="R49" s="499"/>
      <c r="S49" s="499"/>
      <c r="T49" s="499"/>
      <c r="U49" s="500" t="s">
        <v>263</v>
      </c>
      <c r="V49" s="499"/>
      <c r="W49" s="499"/>
      <c r="X49" s="499"/>
      <c r="Y49" s="499"/>
      <c r="Z49" s="500" t="s">
        <v>260</v>
      </c>
      <c r="AA49" s="499"/>
      <c r="AB49" s="499"/>
      <c r="AC49" s="499"/>
      <c r="AD49" s="499"/>
      <c r="AE49" s="499"/>
      <c r="AF49" s="494" t="s">
        <v>261</v>
      </c>
      <c r="AG49" s="495"/>
      <c r="AH49" s="495"/>
      <c r="AI49" s="495"/>
      <c r="AJ49" s="495"/>
      <c r="AK49" s="496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</row>
    <row r="50" spans="1:47" ht="13.5" customHeight="1">
      <c r="A50" s="432"/>
      <c r="B50" s="432"/>
      <c r="C50" s="433"/>
      <c r="D50" s="477"/>
      <c r="E50" s="499"/>
      <c r="F50" s="499"/>
      <c r="G50" s="499"/>
      <c r="H50" s="499"/>
      <c r="I50" s="499"/>
      <c r="J50" s="497"/>
      <c r="K50" s="495"/>
      <c r="L50" s="495"/>
      <c r="M50" s="495"/>
      <c r="N50" s="495"/>
      <c r="O50" s="495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7"/>
      <c r="AG50" s="495"/>
      <c r="AH50" s="495"/>
      <c r="AI50" s="495"/>
      <c r="AJ50" s="495"/>
      <c r="AK50" s="496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</row>
    <row r="51" spans="1:47" ht="13.5" customHeight="1">
      <c r="A51" s="434"/>
      <c r="B51" s="434"/>
      <c r="C51" s="435"/>
      <c r="D51" s="477"/>
      <c r="E51" s="499"/>
      <c r="F51" s="499"/>
      <c r="G51" s="499"/>
      <c r="H51" s="499"/>
      <c r="I51" s="499"/>
      <c r="J51" s="497"/>
      <c r="K51" s="495"/>
      <c r="L51" s="495"/>
      <c r="M51" s="495"/>
      <c r="N51" s="495"/>
      <c r="O51" s="495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7"/>
      <c r="AG51" s="495"/>
      <c r="AH51" s="495"/>
      <c r="AI51" s="495"/>
      <c r="AJ51" s="495"/>
      <c r="AK51" s="496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</row>
    <row r="52" spans="1:47" ht="15.75" customHeight="1">
      <c r="A52" s="432" t="s">
        <v>298</v>
      </c>
      <c r="B52" s="432"/>
      <c r="C52" s="433"/>
      <c r="D52" s="442" t="s">
        <v>299</v>
      </c>
      <c r="E52" s="442"/>
      <c r="F52" s="442"/>
      <c r="G52" s="442"/>
      <c r="H52" s="442"/>
      <c r="I52" s="443"/>
      <c r="J52" s="449" t="s">
        <v>280</v>
      </c>
      <c r="K52" s="442"/>
      <c r="L52" s="442"/>
      <c r="M52" s="442"/>
      <c r="N52" s="442"/>
      <c r="O52" s="443"/>
      <c r="P52" s="450" t="s">
        <v>280</v>
      </c>
      <c r="Q52" s="442"/>
      <c r="R52" s="442"/>
      <c r="S52" s="442"/>
      <c r="T52" s="442"/>
      <c r="U52" s="450" t="s">
        <v>280</v>
      </c>
      <c r="V52" s="442"/>
      <c r="W52" s="442"/>
      <c r="X52" s="442"/>
      <c r="Y52" s="443"/>
      <c r="Z52" s="450" t="s">
        <v>280</v>
      </c>
      <c r="AA52" s="442"/>
      <c r="AB52" s="442"/>
      <c r="AC52" s="442"/>
      <c r="AD52" s="442"/>
      <c r="AE52" s="443"/>
      <c r="AF52" s="449" t="s">
        <v>280</v>
      </c>
      <c r="AG52" s="442"/>
      <c r="AH52" s="442"/>
      <c r="AI52" s="442"/>
      <c r="AJ52" s="442"/>
      <c r="AK52" s="442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</row>
    <row r="53" spans="1:47" ht="15.75" customHeight="1">
      <c r="A53" s="432" t="s">
        <v>300</v>
      </c>
      <c r="B53" s="432"/>
      <c r="C53" s="433"/>
      <c r="D53" s="442">
        <v>18</v>
      </c>
      <c r="E53" s="442"/>
      <c r="F53" s="442"/>
      <c r="G53" s="442"/>
      <c r="H53" s="442"/>
      <c r="I53" s="443"/>
      <c r="J53" s="449">
        <v>1</v>
      </c>
      <c r="K53" s="442"/>
      <c r="L53" s="442"/>
      <c r="M53" s="442"/>
      <c r="N53" s="442"/>
      <c r="O53" s="443"/>
      <c r="P53" s="450">
        <v>2</v>
      </c>
      <c r="Q53" s="442"/>
      <c r="R53" s="442"/>
      <c r="S53" s="442"/>
      <c r="T53" s="442"/>
      <c r="U53" s="450">
        <v>1</v>
      </c>
      <c r="V53" s="442"/>
      <c r="W53" s="442"/>
      <c r="X53" s="442"/>
      <c r="Y53" s="443"/>
      <c r="Z53" s="450">
        <v>54</v>
      </c>
      <c r="AA53" s="442"/>
      <c r="AB53" s="442"/>
      <c r="AC53" s="442"/>
      <c r="AD53" s="442"/>
      <c r="AE53" s="443"/>
      <c r="AF53" s="449">
        <v>11</v>
      </c>
      <c r="AG53" s="442"/>
      <c r="AH53" s="442"/>
      <c r="AI53" s="442"/>
      <c r="AJ53" s="442"/>
      <c r="AK53" s="442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</row>
    <row r="54" spans="1:47" ht="15.75" customHeight="1">
      <c r="A54" s="434" t="s">
        <v>301</v>
      </c>
      <c r="B54" s="434"/>
      <c r="C54" s="435"/>
      <c r="D54" s="482" t="s">
        <v>280</v>
      </c>
      <c r="E54" s="482"/>
      <c r="F54" s="482"/>
      <c r="G54" s="482"/>
      <c r="H54" s="482"/>
      <c r="I54" s="488"/>
      <c r="J54" s="489" t="s">
        <v>280</v>
      </c>
      <c r="K54" s="482"/>
      <c r="L54" s="482"/>
      <c r="M54" s="482"/>
      <c r="N54" s="482"/>
      <c r="O54" s="488"/>
      <c r="P54" s="481" t="s">
        <v>280</v>
      </c>
      <c r="Q54" s="482"/>
      <c r="R54" s="482"/>
      <c r="S54" s="482"/>
      <c r="T54" s="482"/>
      <c r="U54" s="481" t="s">
        <v>280</v>
      </c>
      <c r="V54" s="482"/>
      <c r="W54" s="482"/>
      <c r="X54" s="482"/>
      <c r="Y54" s="488"/>
      <c r="Z54" s="481" t="s">
        <v>280</v>
      </c>
      <c r="AA54" s="482"/>
      <c r="AB54" s="482"/>
      <c r="AC54" s="482"/>
      <c r="AD54" s="482"/>
      <c r="AE54" s="488"/>
      <c r="AF54" s="489" t="s">
        <v>280</v>
      </c>
      <c r="AG54" s="482"/>
      <c r="AH54" s="482"/>
      <c r="AI54" s="482"/>
      <c r="AJ54" s="482"/>
      <c r="AK54" s="482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</row>
    <row r="55" spans="1:47" ht="15.75" customHeight="1">
      <c r="A55" s="434" t="s">
        <v>225</v>
      </c>
      <c r="B55" s="434"/>
      <c r="C55" s="435"/>
      <c r="D55" s="482">
        <f>SUM(D52:I54)</f>
        <v>18</v>
      </c>
      <c r="E55" s="482"/>
      <c r="F55" s="482"/>
      <c r="G55" s="482"/>
      <c r="H55" s="482"/>
      <c r="I55" s="488"/>
      <c r="J55" s="481">
        <f>SUM(J52:O54)</f>
        <v>1</v>
      </c>
      <c r="K55" s="482"/>
      <c r="L55" s="482"/>
      <c r="M55" s="482"/>
      <c r="N55" s="482"/>
      <c r="O55" s="488"/>
      <c r="P55" s="481">
        <f>SUM(P52:T54)</f>
        <v>2</v>
      </c>
      <c r="Q55" s="482"/>
      <c r="R55" s="482"/>
      <c r="S55" s="482"/>
      <c r="T55" s="482"/>
      <c r="U55" s="485">
        <f>SUM(U52:Y54)</f>
        <v>1</v>
      </c>
      <c r="V55" s="472"/>
      <c r="W55" s="472"/>
      <c r="X55" s="472"/>
      <c r="Y55" s="486"/>
      <c r="Z55" s="481">
        <f>SUM(Z52:AE54)</f>
        <v>54</v>
      </c>
      <c r="AA55" s="482"/>
      <c r="AB55" s="482"/>
      <c r="AC55" s="482"/>
      <c r="AD55" s="482"/>
      <c r="AE55" s="488"/>
      <c r="AF55" s="489">
        <f>SUM(AF52:AK54)</f>
        <v>11</v>
      </c>
      <c r="AG55" s="482"/>
      <c r="AH55" s="482"/>
      <c r="AI55" s="482"/>
      <c r="AJ55" s="482"/>
      <c r="AK55" s="482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</row>
    <row r="56" spans="1:47" ht="13.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</row>
    <row r="57" spans="1:48" ht="13.5" customHeight="1">
      <c r="A57" s="140" t="s">
        <v>302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AB57" s="144" t="s">
        <v>303</v>
      </c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</row>
    <row r="58" spans="1:48" ht="13.5" customHeight="1">
      <c r="A58" s="430" t="s">
        <v>264</v>
      </c>
      <c r="B58" s="430"/>
      <c r="C58" s="431"/>
      <c r="D58" s="452" t="s">
        <v>47</v>
      </c>
      <c r="E58" s="452"/>
      <c r="F58" s="452"/>
      <c r="G58" s="468"/>
      <c r="H58" s="451" t="s">
        <v>262</v>
      </c>
      <c r="I58" s="452"/>
      <c r="J58" s="452"/>
      <c r="K58" s="468"/>
      <c r="L58" s="483" t="s">
        <v>265</v>
      </c>
      <c r="M58" s="452"/>
      <c r="N58" s="452"/>
      <c r="O58" s="468"/>
      <c r="P58" s="451" t="s">
        <v>178</v>
      </c>
      <c r="Q58" s="452"/>
      <c r="R58" s="452"/>
      <c r="S58" s="468"/>
      <c r="T58" s="451" t="s">
        <v>245</v>
      </c>
      <c r="U58" s="452"/>
      <c r="V58" s="452"/>
      <c r="W58" s="452"/>
      <c r="X58" s="142"/>
      <c r="Y58" s="142"/>
      <c r="AB58" s="430" t="s">
        <v>304</v>
      </c>
      <c r="AC58" s="430"/>
      <c r="AD58" s="430"/>
      <c r="AE58" s="431"/>
      <c r="AF58" s="452" t="s">
        <v>305</v>
      </c>
      <c r="AG58" s="452"/>
      <c r="AH58" s="452"/>
      <c r="AI58" s="452"/>
      <c r="AJ58" s="468"/>
      <c r="AK58" s="451" t="s">
        <v>306</v>
      </c>
      <c r="AL58" s="452"/>
      <c r="AM58" s="452"/>
      <c r="AN58" s="452"/>
      <c r="AO58" s="452"/>
      <c r="AP58" s="451" t="s">
        <v>307</v>
      </c>
      <c r="AQ58" s="452"/>
      <c r="AR58" s="452"/>
      <c r="AS58" s="452"/>
      <c r="AT58" s="452"/>
      <c r="AU58" s="141"/>
      <c r="AV58" s="141"/>
    </row>
    <row r="59" spans="1:48" ht="13.5" customHeight="1">
      <c r="A59" s="432"/>
      <c r="B59" s="432"/>
      <c r="C59" s="433"/>
      <c r="D59" s="454"/>
      <c r="E59" s="454"/>
      <c r="F59" s="454"/>
      <c r="G59" s="469"/>
      <c r="H59" s="453"/>
      <c r="I59" s="454"/>
      <c r="J59" s="454"/>
      <c r="K59" s="469"/>
      <c r="L59" s="453"/>
      <c r="M59" s="454"/>
      <c r="N59" s="454"/>
      <c r="O59" s="469"/>
      <c r="P59" s="453"/>
      <c r="Q59" s="454"/>
      <c r="R59" s="454"/>
      <c r="S59" s="469"/>
      <c r="T59" s="453"/>
      <c r="U59" s="454"/>
      <c r="V59" s="454"/>
      <c r="W59" s="454"/>
      <c r="X59" s="142"/>
      <c r="Y59" s="142"/>
      <c r="AB59" s="432"/>
      <c r="AC59" s="432"/>
      <c r="AD59" s="432"/>
      <c r="AE59" s="433"/>
      <c r="AF59" s="454"/>
      <c r="AG59" s="454"/>
      <c r="AH59" s="454"/>
      <c r="AI59" s="454"/>
      <c r="AJ59" s="469"/>
      <c r="AK59" s="453"/>
      <c r="AL59" s="454"/>
      <c r="AM59" s="454"/>
      <c r="AN59" s="454"/>
      <c r="AO59" s="454"/>
      <c r="AP59" s="453"/>
      <c r="AQ59" s="454"/>
      <c r="AR59" s="454"/>
      <c r="AS59" s="454"/>
      <c r="AT59" s="454"/>
      <c r="AU59" s="141"/>
      <c r="AV59" s="141"/>
    </row>
    <row r="60" spans="1:48" ht="13.5" customHeight="1">
      <c r="A60" s="434"/>
      <c r="B60" s="434"/>
      <c r="C60" s="435"/>
      <c r="D60" s="456"/>
      <c r="E60" s="456"/>
      <c r="F60" s="456"/>
      <c r="G60" s="475"/>
      <c r="H60" s="455"/>
      <c r="I60" s="456"/>
      <c r="J60" s="456"/>
      <c r="K60" s="475"/>
      <c r="L60" s="455"/>
      <c r="M60" s="456"/>
      <c r="N60" s="456"/>
      <c r="O60" s="475"/>
      <c r="P60" s="455"/>
      <c r="Q60" s="456"/>
      <c r="R60" s="456"/>
      <c r="S60" s="475"/>
      <c r="T60" s="455"/>
      <c r="U60" s="456"/>
      <c r="V60" s="456"/>
      <c r="W60" s="456"/>
      <c r="X60" s="142"/>
      <c r="Y60" s="142"/>
      <c r="AB60" s="434"/>
      <c r="AC60" s="434"/>
      <c r="AD60" s="434"/>
      <c r="AE60" s="435"/>
      <c r="AF60" s="456"/>
      <c r="AG60" s="456"/>
      <c r="AH60" s="456"/>
      <c r="AI60" s="456"/>
      <c r="AJ60" s="475"/>
      <c r="AK60" s="455"/>
      <c r="AL60" s="456"/>
      <c r="AM60" s="456"/>
      <c r="AN60" s="456"/>
      <c r="AO60" s="456"/>
      <c r="AP60" s="455"/>
      <c r="AQ60" s="456"/>
      <c r="AR60" s="456"/>
      <c r="AS60" s="456"/>
      <c r="AT60" s="456"/>
      <c r="AU60" s="141"/>
      <c r="AV60" s="141"/>
    </row>
    <row r="61" spans="1:48" ht="15.75" customHeight="1">
      <c r="A61" s="432" t="s">
        <v>43</v>
      </c>
      <c r="B61" s="432"/>
      <c r="C61" s="433"/>
      <c r="D61" s="442" t="s">
        <v>282</v>
      </c>
      <c r="E61" s="442"/>
      <c r="F61" s="442"/>
      <c r="G61" s="443"/>
      <c r="H61" s="450" t="s">
        <v>282</v>
      </c>
      <c r="I61" s="442"/>
      <c r="J61" s="442"/>
      <c r="K61" s="443"/>
      <c r="L61" s="450" t="s">
        <v>282</v>
      </c>
      <c r="M61" s="442"/>
      <c r="N61" s="442"/>
      <c r="O61" s="443"/>
      <c r="P61" s="450" t="s">
        <v>282</v>
      </c>
      <c r="Q61" s="442"/>
      <c r="R61" s="442"/>
      <c r="S61" s="443"/>
      <c r="T61" s="450" t="s">
        <v>282</v>
      </c>
      <c r="U61" s="442"/>
      <c r="V61" s="442"/>
      <c r="W61" s="442"/>
      <c r="X61" s="143"/>
      <c r="Y61" s="143"/>
      <c r="AB61" s="430" t="s">
        <v>308</v>
      </c>
      <c r="AC61" s="430"/>
      <c r="AD61" s="430"/>
      <c r="AE61" s="431"/>
      <c r="AF61" s="514">
        <v>1</v>
      </c>
      <c r="AG61" s="514"/>
      <c r="AH61" s="514"/>
      <c r="AI61" s="514"/>
      <c r="AJ61" s="515"/>
      <c r="AK61" s="514">
        <v>1</v>
      </c>
      <c r="AL61" s="514"/>
      <c r="AM61" s="514"/>
      <c r="AN61" s="514"/>
      <c r="AO61" s="514"/>
      <c r="AP61" s="516">
        <v>1</v>
      </c>
      <c r="AQ61" s="514"/>
      <c r="AR61" s="514"/>
      <c r="AS61" s="514"/>
      <c r="AT61" s="514"/>
      <c r="AU61" s="141"/>
      <c r="AV61" s="141"/>
    </row>
    <row r="62" spans="1:48" ht="15.75" customHeight="1">
      <c r="A62" s="432" t="s">
        <v>241</v>
      </c>
      <c r="B62" s="432"/>
      <c r="C62" s="433"/>
      <c r="D62" s="442" t="s">
        <v>282</v>
      </c>
      <c r="E62" s="442"/>
      <c r="F62" s="442"/>
      <c r="G62" s="443"/>
      <c r="H62" s="450" t="s">
        <v>282</v>
      </c>
      <c r="I62" s="442"/>
      <c r="J62" s="442"/>
      <c r="K62" s="443"/>
      <c r="L62" s="450" t="s">
        <v>282</v>
      </c>
      <c r="M62" s="442"/>
      <c r="N62" s="442"/>
      <c r="O62" s="443"/>
      <c r="P62" s="450" t="s">
        <v>282</v>
      </c>
      <c r="Q62" s="442"/>
      <c r="R62" s="442"/>
      <c r="S62" s="443"/>
      <c r="T62" s="450" t="s">
        <v>282</v>
      </c>
      <c r="U62" s="442"/>
      <c r="V62" s="442"/>
      <c r="W62" s="442"/>
      <c r="X62" s="143"/>
      <c r="Y62" s="143"/>
      <c r="AB62" s="432" t="s">
        <v>309</v>
      </c>
      <c r="AC62" s="432"/>
      <c r="AD62" s="432"/>
      <c r="AE62" s="433"/>
      <c r="AF62" s="442">
        <v>421</v>
      </c>
      <c r="AG62" s="442"/>
      <c r="AH62" s="442"/>
      <c r="AI62" s="442"/>
      <c r="AJ62" s="443"/>
      <c r="AK62" s="442">
        <v>238</v>
      </c>
      <c r="AL62" s="442"/>
      <c r="AM62" s="442"/>
      <c r="AN62" s="442"/>
      <c r="AO62" s="442"/>
      <c r="AP62" s="450">
        <v>220</v>
      </c>
      <c r="AQ62" s="442"/>
      <c r="AR62" s="442"/>
      <c r="AS62" s="442"/>
      <c r="AT62" s="442"/>
      <c r="AU62" s="141"/>
      <c r="AV62" s="141"/>
    </row>
    <row r="63" spans="1:48" ht="15.75" customHeight="1">
      <c r="A63" s="470" t="s">
        <v>47</v>
      </c>
      <c r="B63" s="470"/>
      <c r="C63" s="471"/>
      <c r="D63" s="472" t="s">
        <v>284</v>
      </c>
      <c r="E63" s="472"/>
      <c r="F63" s="472"/>
      <c r="G63" s="486"/>
      <c r="H63" s="485" t="s">
        <v>284</v>
      </c>
      <c r="I63" s="472"/>
      <c r="J63" s="472"/>
      <c r="K63" s="486"/>
      <c r="L63" s="485" t="s">
        <v>284</v>
      </c>
      <c r="M63" s="472"/>
      <c r="N63" s="472"/>
      <c r="O63" s="486"/>
      <c r="P63" s="485" t="s">
        <v>284</v>
      </c>
      <c r="Q63" s="472"/>
      <c r="R63" s="472"/>
      <c r="S63" s="486"/>
      <c r="T63" s="485" t="s">
        <v>284</v>
      </c>
      <c r="U63" s="472"/>
      <c r="V63" s="472"/>
      <c r="W63" s="472"/>
      <c r="X63" s="143"/>
      <c r="Y63" s="143"/>
      <c r="AB63" s="432" t="s">
        <v>310</v>
      </c>
      <c r="AC63" s="432"/>
      <c r="AD63" s="432"/>
      <c r="AE63" s="433"/>
      <c r="AF63" s="482">
        <v>1</v>
      </c>
      <c r="AG63" s="482"/>
      <c r="AH63" s="482"/>
      <c r="AI63" s="482"/>
      <c r="AJ63" s="488"/>
      <c r="AK63" s="482">
        <v>1</v>
      </c>
      <c r="AL63" s="482"/>
      <c r="AM63" s="482"/>
      <c r="AN63" s="482"/>
      <c r="AO63" s="482"/>
      <c r="AP63" s="481" t="s">
        <v>284</v>
      </c>
      <c r="AQ63" s="482"/>
      <c r="AR63" s="482"/>
      <c r="AS63" s="482"/>
      <c r="AT63" s="482"/>
      <c r="AU63" s="141"/>
      <c r="AV63" s="141"/>
    </row>
    <row r="64" spans="28:48" ht="15.75" customHeight="1">
      <c r="AB64" s="470" t="s">
        <v>311</v>
      </c>
      <c r="AC64" s="470"/>
      <c r="AD64" s="470"/>
      <c r="AE64" s="471"/>
      <c r="AF64" s="472">
        <f>SUM(AF61:AJ63)</f>
        <v>423</v>
      </c>
      <c r="AG64" s="472"/>
      <c r="AH64" s="472"/>
      <c r="AI64" s="472"/>
      <c r="AJ64" s="486"/>
      <c r="AK64" s="485">
        <f>SUM(AK61:AO63)</f>
        <v>240</v>
      </c>
      <c r="AL64" s="472"/>
      <c r="AM64" s="472"/>
      <c r="AN64" s="472"/>
      <c r="AO64" s="486"/>
      <c r="AP64" s="485">
        <f>SUM(AP61:AT63)</f>
        <v>221</v>
      </c>
      <c r="AQ64" s="472"/>
      <c r="AR64" s="472"/>
      <c r="AS64" s="472"/>
      <c r="AT64" s="472"/>
      <c r="AU64" s="141"/>
      <c r="AV64" s="141"/>
    </row>
    <row r="604" ht="13.5" customHeight="1">
      <c r="A604" s="139">
        <v>6</v>
      </c>
    </row>
  </sheetData>
  <mergeCells count="290">
    <mergeCell ref="AK63:AO63"/>
    <mergeCell ref="AP63:AT63"/>
    <mergeCell ref="AK64:AO64"/>
    <mergeCell ref="AP64:AT64"/>
    <mergeCell ref="AK61:AO61"/>
    <mergeCell ref="AP61:AT61"/>
    <mergeCell ref="AK62:AO62"/>
    <mergeCell ref="AP62:AT62"/>
    <mergeCell ref="AF61:AJ61"/>
    <mergeCell ref="AF62:AJ62"/>
    <mergeCell ref="AF63:AJ63"/>
    <mergeCell ref="AF64:AJ64"/>
    <mergeCell ref="AB61:AE61"/>
    <mergeCell ref="AB62:AE62"/>
    <mergeCell ref="AB63:AE63"/>
    <mergeCell ref="AB64:AE64"/>
    <mergeCell ref="A38:C41"/>
    <mergeCell ref="A42:C42"/>
    <mergeCell ref="A31:C32"/>
    <mergeCell ref="D31:L32"/>
    <mergeCell ref="D33:L35"/>
    <mergeCell ref="D38:G41"/>
    <mergeCell ref="D42:G42"/>
    <mergeCell ref="H38:K41"/>
    <mergeCell ref="L38:O41"/>
    <mergeCell ref="H42:K42"/>
    <mergeCell ref="AO28:AR28"/>
    <mergeCell ref="AS28:AU28"/>
    <mergeCell ref="Z27:AB27"/>
    <mergeCell ref="AC27:AF27"/>
    <mergeCell ref="AG27:AJ27"/>
    <mergeCell ref="Z28:AB28"/>
    <mergeCell ref="AC28:AF28"/>
    <mergeCell ref="AG28:AJ28"/>
    <mergeCell ref="AK28:AN28"/>
    <mergeCell ref="Z26:AB26"/>
    <mergeCell ref="AC26:AF26"/>
    <mergeCell ref="AG26:AJ26"/>
    <mergeCell ref="AK26:AN26"/>
    <mergeCell ref="Z25:AB25"/>
    <mergeCell ref="AC25:AF25"/>
    <mergeCell ref="AG25:AJ25"/>
    <mergeCell ref="AK25:AN25"/>
    <mergeCell ref="AG22:AJ24"/>
    <mergeCell ref="AK22:AN24"/>
    <mergeCell ref="AO27:AR27"/>
    <mergeCell ref="AS27:AU27"/>
    <mergeCell ref="AO22:AR24"/>
    <mergeCell ref="AO25:AR25"/>
    <mergeCell ref="AS25:AU25"/>
    <mergeCell ref="AO26:AR26"/>
    <mergeCell ref="AS26:AU26"/>
    <mergeCell ref="AK27:AN27"/>
    <mergeCell ref="W26:Y26"/>
    <mergeCell ref="W27:Y27"/>
    <mergeCell ref="W28:Y28"/>
    <mergeCell ref="A26:C26"/>
    <mergeCell ref="A27:C27"/>
    <mergeCell ref="A28:C28"/>
    <mergeCell ref="O26:R26"/>
    <mergeCell ref="S26:V26"/>
    <mergeCell ref="G26:J26"/>
    <mergeCell ref="G27:J27"/>
    <mergeCell ref="G12:J12"/>
    <mergeCell ref="K11:N11"/>
    <mergeCell ref="K28:N28"/>
    <mergeCell ref="O28:R28"/>
    <mergeCell ref="K27:N27"/>
    <mergeCell ref="O27:R27"/>
    <mergeCell ref="K13:N13"/>
    <mergeCell ref="O13:R13"/>
    <mergeCell ref="K17:N17"/>
    <mergeCell ref="O17:R17"/>
    <mergeCell ref="A3:F4"/>
    <mergeCell ref="M4:Q4"/>
    <mergeCell ref="R4:V4"/>
    <mergeCell ref="G4:L4"/>
    <mergeCell ref="AA11:AD11"/>
    <mergeCell ref="AE11:AH11"/>
    <mergeCell ref="AE3:AK3"/>
    <mergeCell ref="AL3:AQ3"/>
    <mergeCell ref="AE8:AL9"/>
    <mergeCell ref="AL5:AQ5"/>
    <mergeCell ref="W4:AA4"/>
    <mergeCell ref="G3:AA3"/>
    <mergeCell ref="W10:Z10"/>
    <mergeCell ref="W5:AA5"/>
    <mergeCell ref="K12:N12"/>
    <mergeCell ref="O12:R12"/>
    <mergeCell ref="AI11:AL11"/>
    <mergeCell ref="S12:V12"/>
    <mergeCell ref="W12:Z12"/>
    <mergeCell ref="AA12:AD12"/>
    <mergeCell ref="AE12:AH12"/>
    <mergeCell ref="AI12:AL12"/>
    <mergeCell ref="S11:V11"/>
    <mergeCell ref="W11:Z11"/>
    <mergeCell ref="AP58:AT60"/>
    <mergeCell ref="S13:V13"/>
    <mergeCell ref="W13:Z13"/>
    <mergeCell ref="AA13:AD13"/>
    <mergeCell ref="AE16:AH16"/>
    <mergeCell ref="AI16:AL16"/>
    <mergeCell ref="S15:V15"/>
    <mergeCell ref="W15:Z15"/>
    <mergeCell ref="AA15:AD15"/>
    <mergeCell ref="S17:V17"/>
    <mergeCell ref="S27:V27"/>
    <mergeCell ref="S28:V28"/>
    <mergeCell ref="H43:K43"/>
    <mergeCell ref="P43:S43"/>
    <mergeCell ref="V31:AD32"/>
    <mergeCell ref="M31:U32"/>
    <mergeCell ref="M33:U35"/>
    <mergeCell ref="L42:O42"/>
    <mergeCell ref="K25:N25"/>
    <mergeCell ref="O25:R25"/>
    <mergeCell ref="S25:V25"/>
    <mergeCell ref="AI13:AL13"/>
    <mergeCell ref="W14:Z14"/>
    <mergeCell ref="AA14:AD14"/>
    <mergeCell ref="AE14:AH14"/>
    <mergeCell ref="AI14:AL14"/>
    <mergeCell ref="AE13:AH13"/>
    <mergeCell ref="W25:Y25"/>
    <mergeCell ref="L62:O62"/>
    <mergeCell ref="P62:S62"/>
    <mergeCell ref="T62:W62"/>
    <mergeCell ref="P52:T52"/>
    <mergeCell ref="L61:O61"/>
    <mergeCell ref="P61:S61"/>
    <mergeCell ref="T61:W61"/>
    <mergeCell ref="T58:W60"/>
    <mergeCell ref="U52:Y52"/>
    <mergeCell ref="J54:O54"/>
    <mergeCell ref="G13:J13"/>
    <mergeCell ref="G15:J15"/>
    <mergeCell ref="K15:N15"/>
    <mergeCell ref="S14:V14"/>
    <mergeCell ref="O15:R15"/>
    <mergeCell ref="G14:J14"/>
    <mergeCell ref="K14:N14"/>
    <mergeCell ref="O14:R14"/>
    <mergeCell ref="G16:J16"/>
    <mergeCell ref="K16:N16"/>
    <mergeCell ref="K26:N26"/>
    <mergeCell ref="G21:V21"/>
    <mergeCell ref="K22:N24"/>
    <mergeCell ref="O22:R24"/>
    <mergeCell ref="S22:V24"/>
    <mergeCell ref="G17:J17"/>
    <mergeCell ref="G25:J25"/>
    <mergeCell ref="O16:R16"/>
    <mergeCell ref="A58:C60"/>
    <mergeCell ref="P53:T53"/>
    <mergeCell ref="P54:T54"/>
    <mergeCell ref="D28:F28"/>
    <mergeCell ref="G28:J28"/>
    <mergeCell ref="P55:T55"/>
    <mergeCell ref="P42:S42"/>
    <mergeCell ref="D54:I54"/>
    <mergeCell ref="D55:I55"/>
    <mergeCell ref="J53:O53"/>
    <mergeCell ref="A54:C54"/>
    <mergeCell ref="W17:Z17"/>
    <mergeCell ref="AA17:AD17"/>
    <mergeCell ref="U49:Y51"/>
    <mergeCell ref="Z49:AE51"/>
    <mergeCell ref="T44:W44"/>
    <mergeCell ref="T45:W45"/>
    <mergeCell ref="T42:W42"/>
    <mergeCell ref="T43:W43"/>
    <mergeCell ref="X38:AM38"/>
    <mergeCell ref="A55:C55"/>
    <mergeCell ref="AF49:AK51"/>
    <mergeCell ref="AE17:AH17"/>
    <mergeCell ref="AI17:AL17"/>
    <mergeCell ref="D49:I51"/>
    <mergeCell ref="J49:O51"/>
    <mergeCell ref="P49:T51"/>
    <mergeCell ref="D48:Y48"/>
    <mergeCell ref="X39:AE41"/>
    <mergeCell ref="AF42:AM42"/>
    <mergeCell ref="AF43:AM43"/>
    <mergeCell ref="AF44:AM44"/>
    <mergeCell ref="AF45:AM45"/>
    <mergeCell ref="X42:AE42"/>
    <mergeCell ref="X43:AE43"/>
    <mergeCell ref="X44:AE44"/>
    <mergeCell ref="X45:AE45"/>
    <mergeCell ref="AF52:AK52"/>
    <mergeCell ref="AF53:AK53"/>
    <mergeCell ref="A48:C51"/>
    <mergeCell ref="Z48:AK48"/>
    <mergeCell ref="A52:C52"/>
    <mergeCell ref="A53:C53"/>
    <mergeCell ref="D52:I52"/>
    <mergeCell ref="D53:I53"/>
    <mergeCell ref="J52:O52"/>
    <mergeCell ref="Z54:AE54"/>
    <mergeCell ref="Z55:AE55"/>
    <mergeCell ref="U53:Y53"/>
    <mergeCell ref="Z52:AE52"/>
    <mergeCell ref="Z53:AE53"/>
    <mergeCell ref="U54:Y54"/>
    <mergeCell ref="U55:Y55"/>
    <mergeCell ref="AF54:AK54"/>
    <mergeCell ref="AF55:AK55"/>
    <mergeCell ref="A61:C61"/>
    <mergeCell ref="A62:C62"/>
    <mergeCell ref="D58:G60"/>
    <mergeCell ref="H58:K60"/>
    <mergeCell ref="L58:O60"/>
    <mergeCell ref="P58:S60"/>
    <mergeCell ref="H62:K62"/>
    <mergeCell ref="AB58:AE60"/>
    <mergeCell ref="A63:C63"/>
    <mergeCell ref="D61:G61"/>
    <mergeCell ref="D62:G62"/>
    <mergeCell ref="D63:G63"/>
    <mergeCell ref="P45:S45"/>
    <mergeCell ref="L43:O43"/>
    <mergeCell ref="A44:C44"/>
    <mergeCell ref="A45:C45"/>
    <mergeCell ref="L44:O44"/>
    <mergeCell ref="P44:S44"/>
    <mergeCell ref="L45:O45"/>
    <mergeCell ref="A43:C43"/>
    <mergeCell ref="D43:G43"/>
    <mergeCell ref="H61:K61"/>
    <mergeCell ref="D44:G44"/>
    <mergeCell ref="D45:G45"/>
    <mergeCell ref="H44:K44"/>
    <mergeCell ref="H45:K45"/>
    <mergeCell ref="J55:O55"/>
    <mergeCell ref="H63:K63"/>
    <mergeCell ref="L63:O63"/>
    <mergeCell ref="P63:S63"/>
    <mergeCell ref="T63:W63"/>
    <mergeCell ref="AF39:AM41"/>
    <mergeCell ref="V33:AD35"/>
    <mergeCell ref="P38:S41"/>
    <mergeCell ref="T38:W41"/>
    <mergeCell ref="AF58:AJ60"/>
    <mergeCell ref="AK58:AO60"/>
    <mergeCell ref="A17:F17"/>
    <mergeCell ref="A25:C25"/>
    <mergeCell ref="A34:C34"/>
    <mergeCell ref="D21:F24"/>
    <mergeCell ref="D20:Y20"/>
    <mergeCell ref="D25:F25"/>
    <mergeCell ref="D26:F26"/>
    <mergeCell ref="D27:F27"/>
    <mergeCell ref="AE5:AK5"/>
    <mergeCell ref="W8:AD9"/>
    <mergeCell ref="AI10:AL10"/>
    <mergeCell ref="A5:F5"/>
    <mergeCell ref="G5:L5"/>
    <mergeCell ref="M5:Q5"/>
    <mergeCell ref="R5:V5"/>
    <mergeCell ref="A11:F11"/>
    <mergeCell ref="A9:F9"/>
    <mergeCell ref="G8:N9"/>
    <mergeCell ref="O8:V9"/>
    <mergeCell ref="G11:J11"/>
    <mergeCell ref="G10:J10"/>
    <mergeCell ref="K10:N10"/>
    <mergeCell ref="O10:R10"/>
    <mergeCell ref="O11:R11"/>
    <mergeCell ref="S10:V10"/>
    <mergeCell ref="W21:Y24"/>
    <mergeCell ref="AE15:AH15"/>
    <mergeCell ref="AI15:AL15"/>
    <mergeCell ref="S16:V16"/>
    <mergeCell ref="W16:Z16"/>
    <mergeCell ref="Z20:AU20"/>
    <mergeCell ref="Z21:AB24"/>
    <mergeCell ref="AC21:AR21"/>
    <mergeCell ref="AS21:AU24"/>
    <mergeCell ref="AC22:AF24"/>
    <mergeCell ref="A20:C24"/>
    <mergeCell ref="G22:J24"/>
    <mergeCell ref="AA10:AD10"/>
    <mergeCell ref="AE10:AH10"/>
    <mergeCell ref="A12:F12"/>
    <mergeCell ref="A13:F13"/>
    <mergeCell ref="A14:F14"/>
    <mergeCell ref="A15:F15"/>
    <mergeCell ref="A16:F16"/>
    <mergeCell ref="AA16:AD16"/>
  </mergeCells>
  <printOptions/>
  <pageMargins left="0.65" right="0.33" top="0.75" bottom="0.43" header="0.5118110236220472" footer="0.4"/>
  <pageSetup horizontalDpi="600" verticalDpi="600" orientation="portrait" paperSize="9" scale="85" r:id="rId1"/>
  <headerFooter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showGridLines="0" workbookViewId="0" topLeftCell="A1">
      <selection activeCell="F42" sqref="F42"/>
    </sheetView>
  </sheetViews>
  <sheetFormatPr defaultColWidth="8.625" defaultRowHeight="20.25" customHeight="1"/>
  <cols>
    <col min="1" max="1" width="13.75390625" style="23" customWidth="1"/>
    <col min="2" max="4" width="7.875" style="23" customWidth="1"/>
    <col min="5" max="5" width="8.125" style="23" customWidth="1"/>
    <col min="6" max="6" width="25.875" style="24" customWidth="1"/>
    <col min="7" max="11" width="7.75390625" style="23" customWidth="1"/>
    <col min="12" max="12" width="6.00390625" style="23" customWidth="1"/>
    <col min="13" max="16384" width="8.625" style="23" customWidth="1"/>
  </cols>
  <sheetData>
    <row r="3" spans="1:11" s="25" customFormat="1" ht="20.25" customHeight="1" thickBot="1">
      <c r="A3" s="127" t="s">
        <v>270</v>
      </c>
      <c r="B3" s="26"/>
      <c r="C3" s="26"/>
      <c r="D3" s="26"/>
      <c r="E3" s="127"/>
      <c r="F3" s="130" t="s">
        <v>268</v>
      </c>
      <c r="G3" s="26"/>
      <c r="H3" s="26"/>
      <c r="I3" s="26"/>
      <c r="J3" s="26"/>
      <c r="K3" s="26"/>
    </row>
    <row r="4" spans="1:12" s="25" customFormat="1" ht="20.25" customHeight="1" thickBot="1">
      <c r="A4" s="156" t="s">
        <v>41</v>
      </c>
      <c r="B4" s="157" t="s">
        <v>174</v>
      </c>
      <c r="C4" s="138" t="s">
        <v>175</v>
      </c>
      <c r="D4" s="158" t="s">
        <v>176</v>
      </c>
      <c r="E4" s="29"/>
      <c r="F4" s="377" t="s">
        <v>42</v>
      </c>
      <c r="G4" s="133" t="s">
        <v>43</v>
      </c>
      <c r="H4" s="374" t="s">
        <v>44</v>
      </c>
      <c r="I4" s="375"/>
      <c r="J4" s="376"/>
      <c r="K4" s="126" t="s">
        <v>45</v>
      </c>
      <c r="L4" s="29"/>
    </row>
    <row r="5" spans="1:11" s="25" customFormat="1" ht="20.25" customHeight="1" thickBot="1">
      <c r="A5" s="126" t="s">
        <v>20</v>
      </c>
      <c r="B5" s="76" t="s">
        <v>5</v>
      </c>
      <c r="C5" s="98">
        <v>1</v>
      </c>
      <c r="D5" s="159" t="s">
        <v>5</v>
      </c>
      <c r="E5" s="29"/>
      <c r="F5" s="378"/>
      <c r="G5" s="28" t="s">
        <v>46</v>
      </c>
      <c r="H5" s="260" t="s">
        <v>47</v>
      </c>
      <c r="I5" s="92" t="s">
        <v>201</v>
      </c>
      <c r="J5" s="275" t="s">
        <v>202</v>
      </c>
      <c r="K5" s="27" t="s">
        <v>46</v>
      </c>
    </row>
    <row r="6" spans="1:12" s="25" customFormat="1" ht="20.25" customHeight="1">
      <c r="A6" s="160" t="s">
        <v>48</v>
      </c>
      <c r="B6" s="61" t="s">
        <v>49</v>
      </c>
      <c r="C6" s="84">
        <v>3</v>
      </c>
      <c r="D6" s="72" t="s">
        <v>49</v>
      </c>
      <c r="E6" s="29"/>
      <c r="F6" s="132"/>
      <c r="G6" s="131"/>
      <c r="H6" s="271"/>
      <c r="I6" s="30"/>
      <c r="J6" s="276"/>
      <c r="K6" s="137"/>
      <c r="L6" s="29"/>
    </row>
    <row r="7" spans="1:12" s="25" customFormat="1" ht="20.25" customHeight="1">
      <c r="A7" s="160" t="s">
        <v>50</v>
      </c>
      <c r="B7" s="61" t="s">
        <v>49</v>
      </c>
      <c r="C7" s="84">
        <v>3</v>
      </c>
      <c r="D7" s="72" t="s">
        <v>49</v>
      </c>
      <c r="E7" s="29"/>
      <c r="F7" s="38" t="s">
        <v>51</v>
      </c>
      <c r="G7" s="59">
        <v>1</v>
      </c>
      <c r="H7" s="230">
        <f>SUM(I7:J7)</f>
        <v>213</v>
      </c>
      <c r="I7" s="33">
        <v>210</v>
      </c>
      <c r="J7" s="112">
        <v>3</v>
      </c>
      <c r="K7" s="32">
        <v>1</v>
      </c>
      <c r="L7" s="29"/>
    </row>
    <row r="8" spans="1:12" s="25" customFormat="1" ht="20.25" customHeight="1">
      <c r="A8" s="160" t="s">
        <v>52</v>
      </c>
      <c r="B8" s="61" t="s">
        <v>49</v>
      </c>
      <c r="C8" s="84">
        <v>12</v>
      </c>
      <c r="D8" s="72" t="s">
        <v>49</v>
      </c>
      <c r="E8" s="29"/>
      <c r="F8" s="38"/>
      <c r="G8" s="59"/>
      <c r="H8" s="230"/>
      <c r="I8" s="33"/>
      <c r="J8" s="112"/>
      <c r="K8" s="32"/>
      <c r="L8" s="29"/>
    </row>
    <row r="9" spans="1:12" s="25" customFormat="1" ht="20.25" customHeight="1">
      <c r="A9" s="160" t="s">
        <v>53</v>
      </c>
      <c r="B9" s="61" t="s">
        <v>49</v>
      </c>
      <c r="C9" s="84">
        <v>14</v>
      </c>
      <c r="D9" s="72" t="s">
        <v>49</v>
      </c>
      <c r="E9" s="29"/>
      <c r="F9" s="135"/>
      <c r="G9" s="152"/>
      <c r="H9" s="272"/>
      <c r="I9" s="153"/>
      <c r="J9" s="277"/>
      <c r="K9" s="152"/>
      <c r="L9" s="29"/>
    </row>
    <row r="10" spans="1:12" s="25" customFormat="1" ht="20.25" customHeight="1">
      <c r="A10" s="160" t="s">
        <v>54</v>
      </c>
      <c r="B10" s="61" t="s">
        <v>49</v>
      </c>
      <c r="C10" s="84">
        <v>9</v>
      </c>
      <c r="D10" s="72" t="s">
        <v>49</v>
      </c>
      <c r="E10" s="29"/>
      <c r="F10" s="134" t="s">
        <v>203</v>
      </c>
      <c r="G10" s="32">
        <v>1</v>
      </c>
      <c r="H10" s="230">
        <f>SUM(I10:J10)</f>
        <v>207</v>
      </c>
      <c r="I10" s="33">
        <v>207</v>
      </c>
      <c r="J10" s="112" t="s">
        <v>55</v>
      </c>
      <c r="K10" s="32" t="s">
        <v>55</v>
      </c>
      <c r="L10" s="29"/>
    </row>
    <row r="11" spans="1:12" s="25" customFormat="1" ht="20.25" customHeight="1">
      <c r="A11" s="160" t="s">
        <v>21</v>
      </c>
      <c r="B11" s="61" t="s">
        <v>49</v>
      </c>
      <c r="C11" s="84">
        <v>42</v>
      </c>
      <c r="D11" s="72">
        <v>1</v>
      </c>
      <c r="E11" s="29"/>
      <c r="F11" s="134"/>
      <c r="G11" s="29"/>
      <c r="H11" s="273"/>
      <c r="I11" s="36"/>
      <c r="J11" s="264"/>
      <c r="K11" s="29"/>
      <c r="L11" s="29"/>
    </row>
    <row r="12" spans="1:12" s="25" customFormat="1" ht="20.25" customHeight="1">
      <c r="A12" s="160" t="s">
        <v>22</v>
      </c>
      <c r="B12" s="61" t="s">
        <v>49</v>
      </c>
      <c r="C12" s="84">
        <v>31</v>
      </c>
      <c r="D12" s="72" t="s">
        <v>49</v>
      </c>
      <c r="E12" s="29"/>
      <c r="F12" s="134" t="s">
        <v>204</v>
      </c>
      <c r="G12" s="32">
        <v>1</v>
      </c>
      <c r="H12" s="230">
        <f>SUM(I12:J12)</f>
        <v>205</v>
      </c>
      <c r="I12" s="33">
        <v>205</v>
      </c>
      <c r="J12" s="112" t="s">
        <v>55</v>
      </c>
      <c r="K12" s="32" t="s">
        <v>55</v>
      </c>
      <c r="L12" s="29"/>
    </row>
    <row r="13" spans="1:12" s="25" customFormat="1" ht="20.25" customHeight="1">
      <c r="A13" s="160" t="s">
        <v>23</v>
      </c>
      <c r="B13" s="61" t="s">
        <v>49</v>
      </c>
      <c r="C13" s="84">
        <v>10</v>
      </c>
      <c r="D13" s="72" t="s">
        <v>49</v>
      </c>
      <c r="E13" s="29"/>
      <c r="F13" s="75"/>
      <c r="G13" s="29"/>
      <c r="H13" s="273"/>
      <c r="I13" s="36"/>
      <c r="J13" s="264"/>
      <c r="K13" s="29"/>
      <c r="L13" s="29"/>
    </row>
    <row r="14" spans="1:12" s="25" customFormat="1" ht="20.25" customHeight="1">
      <c r="A14" s="160" t="s">
        <v>24</v>
      </c>
      <c r="B14" s="61" t="s">
        <v>49</v>
      </c>
      <c r="C14" s="84">
        <v>6</v>
      </c>
      <c r="D14" s="72" t="s">
        <v>49</v>
      </c>
      <c r="E14" s="29"/>
      <c r="F14" s="134" t="s">
        <v>205</v>
      </c>
      <c r="G14" s="32">
        <v>1</v>
      </c>
      <c r="H14" s="230">
        <f>SUM(I14:J14)</f>
        <v>24</v>
      </c>
      <c r="I14" s="36">
        <v>24</v>
      </c>
      <c r="J14" s="112" t="s">
        <v>5</v>
      </c>
      <c r="K14" s="32" t="s">
        <v>5</v>
      </c>
      <c r="L14" s="29"/>
    </row>
    <row r="15" spans="1:12" s="25" customFormat="1" ht="20.25" customHeight="1">
      <c r="A15" s="160" t="s">
        <v>25</v>
      </c>
      <c r="B15" s="61" t="s">
        <v>49</v>
      </c>
      <c r="C15" s="84">
        <v>8</v>
      </c>
      <c r="D15" s="72" t="s">
        <v>49</v>
      </c>
      <c r="E15" s="29"/>
      <c r="F15" s="134"/>
      <c r="G15" s="32"/>
      <c r="H15" s="230"/>
      <c r="I15" s="33"/>
      <c r="J15" s="112"/>
      <c r="K15" s="32"/>
      <c r="L15" s="29"/>
    </row>
    <row r="16" spans="1:12" s="25" customFormat="1" ht="20.25" customHeight="1">
      <c r="A16" s="160" t="s">
        <v>26</v>
      </c>
      <c r="B16" s="61" t="s">
        <v>49</v>
      </c>
      <c r="C16" s="84">
        <v>6</v>
      </c>
      <c r="D16" s="72" t="s">
        <v>49</v>
      </c>
      <c r="E16" s="29"/>
      <c r="F16" s="134" t="s">
        <v>206</v>
      </c>
      <c r="G16" s="32">
        <v>1</v>
      </c>
      <c r="H16" s="230">
        <f>SUM(I16:J16)</f>
        <v>201</v>
      </c>
      <c r="I16" s="33">
        <v>201</v>
      </c>
      <c r="J16" s="112" t="s">
        <v>55</v>
      </c>
      <c r="K16" s="32">
        <v>1</v>
      </c>
      <c r="L16" s="29"/>
    </row>
    <row r="17" spans="1:12" s="25" customFormat="1" ht="20.25" customHeight="1">
      <c r="A17" s="160" t="s">
        <v>27</v>
      </c>
      <c r="B17" s="61">
        <v>1</v>
      </c>
      <c r="C17" s="84">
        <v>10</v>
      </c>
      <c r="D17" s="72" t="s">
        <v>49</v>
      </c>
      <c r="E17" s="29"/>
      <c r="F17" s="134"/>
      <c r="G17" s="32"/>
      <c r="H17" s="230"/>
      <c r="I17" s="33"/>
      <c r="J17" s="112"/>
      <c r="K17" s="32"/>
      <c r="L17" s="29"/>
    </row>
    <row r="18" spans="1:12" s="25" customFormat="1" ht="20.25" customHeight="1">
      <c r="A18" s="160" t="s">
        <v>28</v>
      </c>
      <c r="B18" s="61" t="s">
        <v>49</v>
      </c>
      <c r="C18" s="84">
        <v>11</v>
      </c>
      <c r="D18" s="72" t="s">
        <v>49</v>
      </c>
      <c r="E18" s="29"/>
      <c r="F18" s="134" t="s">
        <v>207</v>
      </c>
      <c r="G18" s="32" t="s">
        <v>14</v>
      </c>
      <c r="H18" s="230">
        <f>SUM(I18:J18)</f>
        <v>201</v>
      </c>
      <c r="I18" s="33">
        <v>201</v>
      </c>
      <c r="J18" s="112" t="s">
        <v>14</v>
      </c>
      <c r="K18" s="32" t="s">
        <v>14</v>
      </c>
      <c r="L18" s="29"/>
    </row>
    <row r="19" spans="1:12" s="25" customFormat="1" ht="20.25" customHeight="1">
      <c r="A19" s="160" t="s">
        <v>29</v>
      </c>
      <c r="B19" s="61" t="s">
        <v>49</v>
      </c>
      <c r="C19" s="84">
        <v>12</v>
      </c>
      <c r="D19" s="72" t="s">
        <v>49</v>
      </c>
      <c r="E19" s="29"/>
      <c r="F19" s="134" t="s">
        <v>208</v>
      </c>
      <c r="G19" s="29"/>
      <c r="H19" s="273"/>
      <c r="I19" s="36"/>
      <c r="J19" s="264"/>
      <c r="K19" s="29"/>
      <c r="L19" s="29"/>
    </row>
    <row r="20" spans="1:12" s="25" customFormat="1" ht="20.25" customHeight="1">
      <c r="A20" s="160" t="s">
        <v>56</v>
      </c>
      <c r="B20" s="61" t="s">
        <v>57</v>
      </c>
      <c r="C20" s="84">
        <v>6</v>
      </c>
      <c r="D20" s="72" t="s">
        <v>57</v>
      </c>
      <c r="E20" s="29"/>
      <c r="F20" s="162"/>
      <c r="G20" s="154"/>
      <c r="H20" s="274"/>
      <c r="I20" s="155"/>
      <c r="J20" s="278"/>
      <c r="K20" s="154"/>
      <c r="L20" s="29"/>
    </row>
    <row r="21" spans="1:12" s="25" customFormat="1" ht="20.25" customHeight="1">
      <c r="A21" s="160" t="s">
        <v>58</v>
      </c>
      <c r="B21" s="61" t="s">
        <v>59</v>
      </c>
      <c r="C21" s="84">
        <v>4</v>
      </c>
      <c r="D21" s="72" t="s">
        <v>5</v>
      </c>
      <c r="E21" s="29"/>
      <c r="F21" s="163"/>
      <c r="G21" s="32"/>
      <c r="H21" s="230"/>
      <c r="I21" s="33"/>
      <c r="J21" s="112"/>
      <c r="K21" s="32"/>
      <c r="L21" s="29"/>
    </row>
    <row r="22" spans="1:12" s="25" customFormat="1" ht="20.25" customHeight="1">
      <c r="A22" s="160" t="s">
        <v>60</v>
      </c>
      <c r="B22" s="61" t="s">
        <v>61</v>
      </c>
      <c r="C22" s="84">
        <v>3</v>
      </c>
      <c r="D22" s="72" t="s">
        <v>61</v>
      </c>
      <c r="E22" s="29"/>
      <c r="F22" s="134" t="s">
        <v>209</v>
      </c>
      <c r="G22" s="32" t="s">
        <v>64</v>
      </c>
      <c r="H22" s="230">
        <f>SUM(I22:J22)</f>
        <v>28</v>
      </c>
      <c r="I22" s="33">
        <v>28</v>
      </c>
      <c r="J22" s="112" t="s">
        <v>5</v>
      </c>
      <c r="K22" s="32" t="s">
        <v>64</v>
      </c>
      <c r="L22" s="29"/>
    </row>
    <row r="23" spans="1:12" s="25" customFormat="1" ht="20.25" customHeight="1">
      <c r="A23" s="160" t="s">
        <v>62</v>
      </c>
      <c r="B23" s="61" t="s">
        <v>63</v>
      </c>
      <c r="C23" s="84">
        <v>4</v>
      </c>
      <c r="D23" s="72" t="s">
        <v>63</v>
      </c>
      <c r="E23" s="29"/>
      <c r="F23" s="75"/>
      <c r="G23" s="29"/>
      <c r="H23" s="273"/>
      <c r="I23" s="36"/>
      <c r="J23" s="264"/>
      <c r="K23" s="29"/>
      <c r="L23" s="29"/>
    </row>
    <row r="24" spans="1:12" s="25" customFormat="1" ht="20.25" customHeight="1">
      <c r="A24" s="160" t="s">
        <v>30</v>
      </c>
      <c r="B24" s="61" t="s">
        <v>63</v>
      </c>
      <c r="C24" s="84">
        <v>6</v>
      </c>
      <c r="D24" s="72" t="s">
        <v>63</v>
      </c>
      <c r="E24" s="29"/>
      <c r="F24" s="134" t="s">
        <v>210</v>
      </c>
      <c r="G24" s="32" t="s">
        <v>64</v>
      </c>
      <c r="H24" s="230">
        <f>SUM(I24:J24)</f>
        <v>15</v>
      </c>
      <c r="I24" s="33">
        <v>12</v>
      </c>
      <c r="J24" s="112">
        <v>3</v>
      </c>
      <c r="K24" s="32" t="s">
        <v>64</v>
      </c>
      <c r="L24" s="29"/>
    </row>
    <row r="25" spans="1:12" s="25" customFormat="1" ht="20.25" customHeight="1">
      <c r="A25" s="160" t="s">
        <v>31</v>
      </c>
      <c r="B25" s="61" t="s">
        <v>63</v>
      </c>
      <c r="C25" s="84">
        <v>4</v>
      </c>
      <c r="D25" s="72" t="s">
        <v>63</v>
      </c>
      <c r="E25" s="29"/>
      <c r="F25" s="134"/>
      <c r="G25" s="32"/>
      <c r="H25" s="230"/>
      <c r="I25" s="33"/>
      <c r="J25" s="112"/>
      <c r="K25" s="32"/>
      <c r="L25" s="29"/>
    </row>
    <row r="26" spans="1:12" s="25" customFormat="1" ht="20.25" customHeight="1">
      <c r="A26" s="160" t="s">
        <v>32</v>
      </c>
      <c r="B26" s="61" t="s">
        <v>63</v>
      </c>
      <c r="C26" s="84">
        <v>3</v>
      </c>
      <c r="D26" s="72" t="s">
        <v>63</v>
      </c>
      <c r="E26" s="29"/>
      <c r="F26" s="134" t="s">
        <v>211</v>
      </c>
      <c r="G26" s="32" t="s">
        <v>64</v>
      </c>
      <c r="H26" s="230">
        <f>SUM(I26:J26)</f>
        <v>107</v>
      </c>
      <c r="I26" s="33">
        <v>107</v>
      </c>
      <c r="J26" s="112" t="s">
        <v>64</v>
      </c>
      <c r="K26" s="32" t="s">
        <v>64</v>
      </c>
      <c r="L26" s="29"/>
    </row>
    <row r="27" spans="1:12" s="25" customFormat="1" ht="20.25" customHeight="1">
      <c r="A27" s="160" t="s">
        <v>33</v>
      </c>
      <c r="B27" s="61" t="s">
        <v>63</v>
      </c>
      <c r="C27" s="84" t="s">
        <v>63</v>
      </c>
      <c r="D27" s="72" t="s">
        <v>63</v>
      </c>
      <c r="E27" s="29"/>
      <c r="F27" s="134"/>
      <c r="G27" s="29"/>
      <c r="H27" s="273"/>
      <c r="I27" s="36"/>
      <c r="J27" s="264"/>
      <c r="K27" s="29"/>
      <c r="L27" s="29"/>
    </row>
    <row r="28" spans="1:12" s="25" customFormat="1" ht="20.25" customHeight="1">
      <c r="A28" s="160" t="s">
        <v>34</v>
      </c>
      <c r="B28" s="61" t="s">
        <v>63</v>
      </c>
      <c r="C28" s="84">
        <v>2</v>
      </c>
      <c r="D28" s="72" t="s">
        <v>63</v>
      </c>
      <c r="E28" s="29"/>
      <c r="F28" s="134" t="s">
        <v>212</v>
      </c>
      <c r="G28" s="32" t="s">
        <v>63</v>
      </c>
      <c r="H28" s="230" t="s">
        <v>63</v>
      </c>
      <c r="I28" s="33" t="s">
        <v>63</v>
      </c>
      <c r="J28" s="112" t="s">
        <v>63</v>
      </c>
      <c r="K28" s="32" t="s">
        <v>63</v>
      </c>
      <c r="L28" s="29"/>
    </row>
    <row r="29" spans="1:12" s="25" customFormat="1" ht="20.25" customHeight="1">
      <c r="A29" s="160" t="s">
        <v>35</v>
      </c>
      <c r="B29" s="61" t="s">
        <v>63</v>
      </c>
      <c r="C29" s="84" t="s">
        <v>63</v>
      </c>
      <c r="D29" s="72" t="s">
        <v>63</v>
      </c>
      <c r="E29" s="29"/>
      <c r="F29" s="75"/>
      <c r="G29" s="29"/>
      <c r="H29" s="273"/>
      <c r="I29" s="33"/>
      <c r="J29" s="264"/>
      <c r="K29" s="29"/>
      <c r="L29" s="29"/>
    </row>
    <row r="30" spans="1:12" s="25" customFormat="1" ht="20.25" customHeight="1">
      <c r="A30" s="160" t="s">
        <v>36</v>
      </c>
      <c r="B30" s="61" t="s">
        <v>63</v>
      </c>
      <c r="C30" s="84" t="s">
        <v>5</v>
      </c>
      <c r="D30" s="72" t="s">
        <v>63</v>
      </c>
      <c r="E30" s="29"/>
      <c r="F30" s="135"/>
      <c r="G30" s="152"/>
      <c r="H30" s="272"/>
      <c r="I30" s="153"/>
      <c r="J30" s="277"/>
      <c r="K30" s="152"/>
      <c r="L30" s="29"/>
    </row>
    <row r="31" spans="1:12" s="25" customFormat="1" ht="20.25" customHeight="1">
      <c r="A31" s="160" t="s">
        <v>37</v>
      </c>
      <c r="B31" s="61" t="s">
        <v>63</v>
      </c>
      <c r="C31" s="84">
        <v>1</v>
      </c>
      <c r="D31" s="72" t="s">
        <v>63</v>
      </c>
      <c r="E31" s="29"/>
      <c r="F31" s="134" t="s">
        <v>65</v>
      </c>
      <c r="G31" s="32">
        <v>1</v>
      </c>
      <c r="H31" s="230">
        <f>SUM(I31:J31)</f>
        <v>212</v>
      </c>
      <c r="I31" s="33">
        <v>209</v>
      </c>
      <c r="J31" s="112">
        <v>3</v>
      </c>
      <c r="K31" s="32">
        <v>1</v>
      </c>
      <c r="L31" s="29"/>
    </row>
    <row r="32" spans="1:12" s="25" customFormat="1" ht="20.25" customHeight="1">
      <c r="A32" s="160" t="s">
        <v>38</v>
      </c>
      <c r="B32" s="61" t="s">
        <v>63</v>
      </c>
      <c r="C32" s="84">
        <v>1</v>
      </c>
      <c r="D32" s="72" t="s">
        <v>63</v>
      </c>
      <c r="E32" s="29"/>
      <c r="F32" s="134"/>
      <c r="G32" s="32"/>
      <c r="H32" s="230"/>
      <c r="I32" s="33"/>
      <c r="J32" s="112"/>
      <c r="K32" s="32"/>
      <c r="L32" s="29"/>
    </row>
    <row r="33" spans="1:12" s="25" customFormat="1" ht="20.25" customHeight="1">
      <c r="A33" s="160" t="s">
        <v>39</v>
      </c>
      <c r="B33" s="61" t="s">
        <v>63</v>
      </c>
      <c r="C33" s="84">
        <v>1</v>
      </c>
      <c r="D33" s="72" t="s">
        <v>63</v>
      </c>
      <c r="E33" s="29"/>
      <c r="F33" s="134" t="s">
        <v>213</v>
      </c>
      <c r="G33" s="32">
        <v>1</v>
      </c>
      <c r="H33" s="230">
        <f>SUM(I33:J33)</f>
        <v>212</v>
      </c>
      <c r="I33" s="33">
        <v>209</v>
      </c>
      <c r="J33" s="112">
        <v>3</v>
      </c>
      <c r="K33" s="32">
        <v>1</v>
      </c>
      <c r="L33" s="29"/>
    </row>
    <row r="34" spans="1:12" s="25" customFormat="1" ht="20.25" customHeight="1">
      <c r="A34" s="160" t="s">
        <v>40</v>
      </c>
      <c r="B34" s="61" t="s">
        <v>63</v>
      </c>
      <c r="C34" s="84" t="s">
        <v>5</v>
      </c>
      <c r="D34" s="72" t="s">
        <v>63</v>
      </c>
      <c r="E34" s="29"/>
      <c r="F34" s="134"/>
      <c r="G34" s="32"/>
      <c r="H34" s="230"/>
      <c r="I34" s="33"/>
      <c r="J34" s="112"/>
      <c r="K34" s="32"/>
      <c r="L34" s="29"/>
    </row>
    <row r="35" spans="1:12" s="25" customFormat="1" ht="20.25" customHeight="1" thickBot="1">
      <c r="A35" s="161" t="s">
        <v>397</v>
      </c>
      <c r="B35" s="74" t="s">
        <v>63</v>
      </c>
      <c r="C35" s="99" t="s">
        <v>5</v>
      </c>
      <c r="D35" s="79" t="s">
        <v>63</v>
      </c>
      <c r="E35" s="29"/>
      <c r="F35" s="134" t="s">
        <v>214</v>
      </c>
      <c r="G35" s="32">
        <v>1</v>
      </c>
      <c r="H35" s="230">
        <f>SUM(I35:J35)</f>
        <v>210</v>
      </c>
      <c r="I35" s="33">
        <v>207</v>
      </c>
      <c r="J35" s="112">
        <v>3</v>
      </c>
      <c r="K35" s="32" t="s">
        <v>5</v>
      </c>
      <c r="L35" s="29"/>
    </row>
    <row r="36" spans="1:12" s="25" customFormat="1" ht="20.25" customHeight="1" thickBot="1">
      <c r="A36" s="27" t="s">
        <v>66</v>
      </c>
      <c r="B36" s="39">
        <f>SUM(B5:B35)</f>
        <v>1</v>
      </c>
      <c r="C36" s="97">
        <f>SUM(C5:C35)</f>
        <v>213</v>
      </c>
      <c r="D36" s="26">
        <f>SUM(D5:D35)</f>
        <v>1</v>
      </c>
      <c r="E36" s="29"/>
      <c r="F36" s="94"/>
      <c r="G36" s="26"/>
      <c r="H36" s="228"/>
      <c r="I36" s="37"/>
      <c r="J36" s="247"/>
      <c r="K36" s="26"/>
      <c r="L36" s="29"/>
    </row>
    <row r="37" spans="1:12" s="25" customFormat="1" ht="20.25" customHeight="1">
      <c r="A37" s="23"/>
      <c r="B37" s="23"/>
      <c r="C37" s="23"/>
      <c r="D37" s="23"/>
      <c r="E37" s="29"/>
      <c r="L37" s="29"/>
    </row>
    <row r="38" spans="1:12" s="25" customFormat="1" ht="20.25" customHeight="1">
      <c r="A38" s="23"/>
      <c r="B38" s="23"/>
      <c r="C38" s="23"/>
      <c r="D38" s="23"/>
      <c r="E38" s="29"/>
      <c r="L38" s="29"/>
    </row>
    <row r="39" spans="1:12" s="25" customFormat="1" ht="20.25" customHeight="1">
      <c r="A39" s="23"/>
      <c r="B39" s="23"/>
      <c r="C39" s="23"/>
      <c r="D39" s="23"/>
      <c r="E39" s="29"/>
      <c r="F39" s="38"/>
      <c r="G39" s="29"/>
      <c r="H39" s="29"/>
      <c r="I39" s="29"/>
      <c r="J39" s="29"/>
      <c r="K39" s="29"/>
      <c r="L39" s="29"/>
    </row>
    <row r="40" spans="1:12" s="25" customFormat="1" ht="20.25" customHeight="1">
      <c r="A40" s="23"/>
      <c r="B40" s="23"/>
      <c r="C40" s="23"/>
      <c r="D40" s="23"/>
      <c r="E40" s="29"/>
      <c r="F40" s="38"/>
      <c r="G40" s="32"/>
      <c r="H40" s="32"/>
      <c r="I40" s="32"/>
      <c r="J40" s="32"/>
      <c r="K40" s="32"/>
      <c r="L40" s="29"/>
    </row>
    <row r="41" spans="1:11" s="25" customFormat="1" ht="20.25" customHeight="1">
      <c r="A41" s="23"/>
      <c r="B41" s="23"/>
      <c r="C41" s="23"/>
      <c r="D41" s="23"/>
      <c r="E41" s="29"/>
      <c r="F41" s="29"/>
      <c r="G41" s="29"/>
      <c r="H41" s="29"/>
      <c r="I41" s="29"/>
      <c r="J41" s="29"/>
      <c r="K41" s="29"/>
    </row>
    <row r="42" spans="1:11" s="25" customFormat="1" ht="20.25" customHeight="1">
      <c r="A42" s="23"/>
      <c r="B42" s="23"/>
      <c r="C42" s="23"/>
      <c r="D42" s="23"/>
      <c r="E42" s="29"/>
      <c r="F42" s="38"/>
      <c r="G42" s="32"/>
      <c r="H42" s="32"/>
      <c r="I42" s="32"/>
      <c r="J42" s="32"/>
      <c r="K42" s="32"/>
    </row>
    <row r="43" spans="1:11" s="25" customFormat="1" ht="20.25" customHeight="1">
      <c r="A43" s="23"/>
      <c r="B43" s="23"/>
      <c r="C43" s="23"/>
      <c r="D43" s="23"/>
      <c r="E43" s="29"/>
      <c r="F43" s="38"/>
      <c r="G43" s="29"/>
      <c r="H43" s="29"/>
      <c r="I43" s="29"/>
      <c r="J43" s="29"/>
      <c r="K43" s="29"/>
    </row>
    <row r="44" spans="1:11" s="25" customFormat="1" ht="20.25" customHeight="1">
      <c r="A44" s="23"/>
      <c r="B44" s="23"/>
      <c r="C44" s="23"/>
      <c r="D44" s="23"/>
      <c r="E44" s="29"/>
      <c r="F44" s="38"/>
      <c r="G44" s="32"/>
      <c r="H44" s="32"/>
      <c r="I44" s="32"/>
      <c r="J44" s="32"/>
      <c r="K44" s="32"/>
    </row>
    <row r="45" spans="1:11" s="25" customFormat="1" ht="20.25" customHeight="1">
      <c r="A45" s="23"/>
      <c r="B45" s="23"/>
      <c r="C45" s="23"/>
      <c r="D45" s="23"/>
      <c r="E45" s="29"/>
      <c r="F45" s="38"/>
      <c r="G45" s="32"/>
      <c r="H45" s="32"/>
      <c r="I45" s="32"/>
      <c r="J45" s="32"/>
      <c r="K45" s="32"/>
    </row>
    <row r="46" spans="1:11" s="25" customFormat="1" ht="20.25" customHeight="1">
      <c r="A46" s="23"/>
      <c r="B46" s="23"/>
      <c r="C46" s="23"/>
      <c r="D46" s="23"/>
      <c r="E46" s="29"/>
      <c r="F46" s="38"/>
      <c r="G46" s="29"/>
      <c r="H46" s="29"/>
      <c r="I46" s="29"/>
      <c r="J46" s="29"/>
      <c r="K46" s="29"/>
    </row>
    <row r="47" spans="6:11" ht="20.25" customHeight="1">
      <c r="F47" s="38"/>
      <c r="G47" s="29"/>
      <c r="H47" s="29"/>
      <c r="I47" s="29"/>
      <c r="J47" s="29"/>
      <c r="K47" s="29"/>
    </row>
    <row r="48" spans="6:11" ht="20.25" customHeight="1">
      <c r="F48" s="38"/>
      <c r="G48" s="29"/>
      <c r="H48" s="29"/>
      <c r="I48" s="29"/>
      <c r="J48" s="29"/>
      <c r="K48" s="29"/>
    </row>
    <row r="49" spans="6:11" ht="20.25" customHeight="1">
      <c r="F49" s="38"/>
      <c r="G49" s="29"/>
      <c r="H49" s="29"/>
      <c r="I49" s="29"/>
      <c r="J49" s="29"/>
      <c r="K49" s="29"/>
    </row>
    <row r="50" spans="6:11" ht="20.25" customHeight="1">
      <c r="F50" s="38"/>
      <c r="G50" s="29"/>
      <c r="H50" s="29"/>
      <c r="I50" s="29"/>
      <c r="J50" s="29"/>
      <c r="K50" s="29"/>
    </row>
    <row r="51" spans="6:11" ht="20.25" customHeight="1">
      <c r="F51" s="38"/>
      <c r="G51" s="29"/>
      <c r="H51" s="29"/>
      <c r="I51" s="29"/>
      <c r="J51" s="29"/>
      <c r="K51" s="29"/>
    </row>
    <row r="52" spans="6:11" ht="20.25" customHeight="1">
      <c r="F52" s="38"/>
      <c r="G52" s="29"/>
      <c r="H52" s="29"/>
      <c r="I52" s="29"/>
      <c r="J52" s="29"/>
      <c r="K52" s="29"/>
    </row>
    <row r="53" spans="6:11" ht="20.25" customHeight="1">
      <c r="F53" s="40"/>
      <c r="G53" s="41"/>
      <c r="H53" s="41"/>
      <c r="I53" s="41"/>
      <c r="J53" s="41"/>
      <c r="K53" s="41"/>
    </row>
    <row r="54" spans="6:11" ht="20.25" customHeight="1">
      <c r="F54" s="40"/>
      <c r="G54" s="41"/>
      <c r="H54" s="41"/>
      <c r="I54" s="41"/>
      <c r="J54" s="41"/>
      <c r="K54" s="41"/>
    </row>
    <row r="55" spans="6:11" ht="20.25" customHeight="1">
      <c r="F55" s="40"/>
      <c r="G55" s="41"/>
      <c r="H55" s="41"/>
      <c r="I55" s="41"/>
      <c r="J55" s="41"/>
      <c r="K55" s="41"/>
    </row>
    <row r="56" spans="6:11" ht="20.25" customHeight="1">
      <c r="F56" s="40"/>
      <c r="G56" s="41"/>
      <c r="H56" s="41"/>
      <c r="I56" s="41"/>
      <c r="J56" s="41"/>
      <c r="K56" s="41"/>
    </row>
    <row r="57" spans="6:11" ht="20.25" customHeight="1">
      <c r="F57" s="40"/>
      <c r="G57" s="41"/>
      <c r="H57" s="41"/>
      <c r="I57" s="41"/>
      <c r="J57" s="41"/>
      <c r="K57" s="41"/>
    </row>
    <row r="58" spans="6:11" ht="20.25" customHeight="1">
      <c r="F58" s="40"/>
      <c r="G58" s="41"/>
      <c r="H58" s="41"/>
      <c r="I58" s="41"/>
      <c r="J58" s="41"/>
      <c r="K58" s="41"/>
    </row>
    <row r="59" spans="6:11" ht="20.25" customHeight="1">
      <c r="F59" s="40"/>
      <c r="G59" s="41"/>
      <c r="H59" s="41"/>
      <c r="I59" s="41"/>
      <c r="J59" s="41"/>
      <c r="K59" s="41"/>
    </row>
    <row r="60" spans="6:11" ht="20.25" customHeight="1">
      <c r="F60" s="40"/>
      <c r="G60" s="41"/>
      <c r="H60" s="41"/>
      <c r="I60" s="41"/>
      <c r="J60" s="41"/>
      <c r="K60" s="41"/>
    </row>
    <row r="61" spans="6:11" ht="20.25" customHeight="1">
      <c r="F61" s="40"/>
      <c r="G61" s="41"/>
      <c r="H61" s="41"/>
      <c r="I61" s="41"/>
      <c r="J61" s="41"/>
      <c r="K61" s="41"/>
    </row>
    <row r="62" spans="6:11" ht="20.25" customHeight="1">
      <c r="F62" s="40"/>
      <c r="G62" s="41"/>
      <c r="H62" s="41"/>
      <c r="I62" s="41"/>
      <c r="J62" s="41"/>
      <c r="K62" s="41"/>
    </row>
    <row r="63" spans="6:11" ht="20.25" customHeight="1">
      <c r="F63" s="40"/>
      <c r="G63" s="41"/>
      <c r="H63" s="41"/>
      <c r="I63" s="41"/>
      <c r="J63" s="41"/>
      <c r="K63" s="41"/>
    </row>
    <row r="64" spans="6:11" ht="20.25" customHeight="1">
      <c r="F64" s="40"/>
      <c r="G64" s="41"/>
      <c r="H64" s="41"/>
      <c r="I64" s="41"/>
      <c r="J64" s="41"/>
      <c r="K64" s="41"/>
    </row>
    <row r="65" spans="6:11" ht="20.25" customHeight="1">
      <c r="F65" s="40"/>
      <c r="G65" s="41"/>
      <c r="H65" s="41"/>
      <c r="I65" s="41"/>
      <c r="J65" s="41"/>
      <c r="K65" s="41"/>
    </row>
    <row r="66" spans="6:11" ht="20.25" customHeight="1">
      <c r="F66" s="40"/>
      <c r="G66" s="41"/>
      <c r="H66" s="41"/>
      <c r="I66" s="41"/>
      <c r="J66" s="41"/>
      <c r="K66" s="41"/>
    </row>
    <row r="67" spans="6:11" ht="20.25" customHeight="1">
      <c r="F67" s="40"/>
      <c r="G67" s="41"/>
      <c r="H67" s="41"/>
      <c r="I67" s="41"/>
      <c r="J67" s="41"/>
      <c r="K67" s="41"/>
    </row>
    <row r="68" spans="6:11" ht="20.25" customHeight="1">
      <c r="F68" s="40"/>
      <c r="G68" s="41"/>
      <c r="H68" s="41"/>
      <c r="I68" s="41"/>
      <c r="J68" s="41"/>
      <c r="K68" s="41"/>
    </row>
    <row r="69" spans="6:11" ht="20.25" customHeight="1">
      <c r="F69" s="40"/>
      <c r="G69" s="41"/>
      <c r="H69" s="41"/>
      <c r="I69" s="41"/>
      <c r="J69" s="41"/>
      <c r="K69" s="41"/>
    </row>
    <row r="70" spans="6:11" ht="20.25" customHeight="1">
      <c r="F70" s="40"/>
      <c r="G70" s="41"/>
      <c r="H70" s="41"/>
      <c r="I70" s="41"/>
      <c r="J70" s="41"/>
      <c r="K70" s="41"/>
    </row>
  </sheetData>
  <mergeCells count="2">
    <mergeCell ref="H4:J4"/>
    <mergeCell ref="F4:F5"/>
  </mergeCells>
  <printOptions/>
  <pageMargins left="0.57" right="0.37" top="0.77" bottom="0.43" header="0.5118055555555556" footer="0.5118055555555556"/>
  <pageSetup horizontalDpi="600" verticalDpi="600" orientation="portrait" paperSize="9" scale="85" r:id="rId1"/>
  <headerFooter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R30"/>
  <sheetViews>
    <sheetView showGridLines="0" zoomScaleSheetLayoutView="100" workbookViewId="0" topLeftCell="A1">
      <selection activeCell="A14" sqref="A14:IV30"/>
    </sheetView>
  </sheetViews>
  <sheetFormatPr defaultColWidth="8.625" defaultRowHeight="20.25" customHeight="1"/>
  <cols>
    <col min="1" max="1" width="14.25390625" style="53" customWidth="1"/>
    <col min="2" max="2" width="7.625" style="53" customWidth="1"/>
    <col min="3" max="16" width="6.00390625" style="53" customWidth="1"/>
    <col min="17" max="17" width="5.125" style="53" customWidth="1"/>
    <col min="18" max="16384" width="8.625" style="53" customWidth="1"/>
  </cols>
  <sheetData>
    <row r="1" s="23" customFormat="1" ht="20.25" customHeight="1"/>
    <row r="2" s="23" customFormat="1" ht="21.75" customHeight="1"/>
    <row r="3" spans="1:16" s="25" customFormat="1" ht="20.25" customHeight="1" thickBot="1">
      <c r="A3" s="127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s="25" customFormat="1" ht="20.25" customHeight="1">
      <c r="A4" s="379" t="s">
        <v>0</v>
      </c>
      <c r="B4" s="382" t="s">
        <v>330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29"/>
    </row>
    <row r="5" spans="1:18" s="25" customFormat="1" ht="15" customHeight="1">
      <c r="A5" s="380"/>
      <c r="B5" s="200"/>
      <c r="C5" s="384" t="s">
        <v>329</v>
      </c>
      <c r="D5" s="215">
        <v>1</v>
      </c>
      <c r="E5" s="215">
        <v>50</v>
      </c>
      <c r="F5" s="215">
        <v>100</v>
      </c>
      <c r="G5" s="215">
        <v>150</v>
      </c>
      <c r="H5" s="215">
        <v>200</v>
      </c>
      <c r="I5" s="215">
        <v>250</v>
      </c>
      <c r="J5" s="215">
        <v>300</v>
      </c>
      <c r="K5" s="215">
        <v>400</v>
      </c>
      <c r="L5" s="215">
        <v>500</v>
      </c>
      <c r="M5" s="215">
        <v>600</v>
      </c>
      <c r="N5" s="215">
        <v>700</v>
      </c>
      <c r="O5" s="215">
        <v>800</v>
      </c>
      <c r="P5" s="215">
        <v>900</v>
      </c>
      <c r="Q5" s="213">
        <v>1000</v>
      </c>
      <c r="R5" s="29"/>
    </row>
    <row r="6" spans="1:18" s="25" customFormat="1" ht="15" customHeight="1">
      <c r="A6" s="380"/>
      <c r="B6" s="200" t="s">
        <v>2</v>
      </c>
      <c r="C6" s="385"/>
      <c r="D6" s="164" t="s">
        <v>68</v>
      </c>
      <c r="E6" s="164" t="s">
        <v>69</v>
      </c>
      <c r="F6" s="164" t="s">
        <v>70</v>
      </c>
      <c r="G6" s="164" t="s">
        <v>71</v>
      </c>
      <c r="H6" s="164" t="s">
        <v>72</v>
      </c>
      <c r="I6" s="164" t="s">
        <v>73</v>
      </c>
      <c r="J6" s="164" t="s">
        <v>74</v>
      </c>
      <c r="K6" s="164" t="s">
        <v>75</v>
      </c>
      <c r="L6" s="164" t="s">
        <v>76</v>
      </c>
      <c r="M6" s="164" t="s">
        <v>77</v>
      </c>
      <c r="N6" s="164" t="s">
        <v>78</v>
      </c>
      <c r="O6" s="164" t="s">
        <v>79</v>
      </c>
      <c r="P6" s="164" t="s">
        <v>80</v>
      </c>
      <c r="Q6" s="164" t="s">
        <v>81</v>
      </c>
      <c r="R6" s="29"/>
    </row>
    <row r="7" spans="1:18" s="25" customFormat="1" ht="15" customHeight="1" thickBot="1">
      <c r="A7" s="381"/>
      <c r="B7" s="203"/>
      <c r="C7" s="386"/>
      <c r="D7" s="202" t="s">
        <v>82</v>
      </c>
      <c r="E7" s="202" t="s">
        <v>82</v>
      </c>
      <c r="F7" s="202" t="s">
        <v>82</v>
      </c>
      <c r="G7" s="202" t="s">
        <v>82</v>
      </c>
      <c r="H7" s="202" t="s">
        <v>82</v>
      </c>
      <c r="I7" s="202" t="s">
        <v>82</v>
      </c>
      <c r="J7" s="202" t="s">
        <v>82</v>
      </c>
      <c r="K7" s="202" t="s">
        <v>82</v>
      </c>
      <c r="L7" s="202" t="s">
        <v>82</v>
      </c>
      <c r="M7" s="202" t="s">
        <v>82</v>
      </c>
      <c r="N7" s="202" t="s">
        <v>82</v>
      </c>
      <c r="O7" s="202" t="s">
        <v>82</v>
      </c>
      <c r="P7" s="202" t="s">
        <v>82</v>
      </c>
      <c r="Q7" s="165" t="s">
        <v>83</v>
      </c>
      <c r="R7" s="29"/>
    </row>
    <row r="8" spans="1:18" s="25" customFormat="1" ht="22.5" customHeight="1">
      <c r="A8" s="196" t="s">
        <v>179</v>
      </c>
      <c r="B8" s="207">
        <v>220</v>
      </c>
      <c r="C8" s="71">
        <v>4</v>
      </c>
      <c r="D8" s="71">
        <v>35</v>
      </c>
      <c r="E8" s="71">
        <v>31</v>
      </c>
      <c r="F8" s="71">
        <v>37</v>
      </c>
      <c r="G8" s="71">
        <v>11</v>
      </c>
      <c r="H8" s="71">
        <v>22</v>
      </c>
      <c r="I8" s="71">
        <v>17</v>
      </c>
      <c r="J8" s="71">
        <v>17</v>
      </c>
      <c r="K8" s="71">
        <v>20</v>
      </c>
      <c r="L8" s="71">
        <v>14</v>
      </c>
      <c r="M8" s="71">
        <v>6</v>
      </c>
      <c r="N8" s="71">
        <v>3</v>
      </c>
      <c r="O8" s="71">
        <v>2</v>
      </c>
      <c r="P8" s="71">
        <v>1</v>
      </c>
      <c r="Q8" s="104" t="s">
        <v>5</v>
      </c>
      <c r="R8" s="29"/>
    </row>
    <row r="9" spans="1:18" s="25" customFormat="1" ht="22.5" customHeight="1">
      <c r="A9" s="287" t="s">
        <v>390</v>
      </c>
      <c r="B9" s="295">
        <f>SUM(B10:B12)</f>
        <v>215</v>
      </c>
      <c r="C9" s="296">
        <f aca="true" t="shared" si="0" ref="C9:P9">SUM(C10:C12)</f>
        <v>1</v>
      </c>
      <c r="D9" s="296">
        <f t="shared" si="0"/>
        <v>38</v>
      </c>
      <c r="E9" s="296">
        <f t="shared" si="0"/>
        <v>30</v>
      </c>
      <c r="F9" s="296">
        <f t="shared" si="0"/>
        <v>33</v>
      </c>
      <c r="G9" s="296">
        <f t="shared" si="0"/>
        <v>12</v>
      </c>
      <c r="H9" s="296">
        <f t="shared" si="0"/>
        <v>24</v>
      </c>
      <c r="I9" s="296">
        <f t="shared" si="0"/>
        <v>13</v>
      </c>
      <c r="J9" s="296">
        <f t="shared" si="0"/>
        <v>18</v>
      </c>
      <c r="K9" s="296">
        <f t="shared" si="0"/>
        <v>22</v>
      </c>
      <c r="L9" s="296">
        <f t="shared" si="0"/>
        <v>14</v>
      </c>
      <c r="M9" s="296">
        <f t="shared" si="0"/>
        <v>4</v>
      </c>
      <c r="N9" s="296">
        <f t="shared" si="0"/>
        <v>3</v>
      </c>
      <c r="O9" s="296">
        <f t="shared" si="0"/>
        <v>2</v>
      </c>
      <c r="P9" s="296">
        <f t="shared" si="0"/>
        <v>1</v>
      </c>
      <c r="Q9" s="297" t="s">
        <v>353</v>
      </c>
      <c r="R9" s="29"/>
    </row>
    <row r="10" spans="1:18" s="25" customFormat="1" ht="22.5" customHeight="1">
      <c r="A10" s="197" t="s">
        <v>331</v>
      </c>
      <c r="B10" s="199">
        <v>1</v>
      </c>
      <c r="C10" s="33" t="s">
        <v>5</v>
      </c>
      <c r="D10" s="33" t="s">
        <v>5</v>
      </c>
      <c r="E10" s="33" t="s">
        <v>5</v>
      </c>
      <c r="F10" s="33" t="s">
        <v>5</v>
      </c>
      <c r="G10" s="33" t="s">
        <v>5</v>
      </c>
      <c r="H10" s="33" t="s">
        <v>5</v>
      </c>
      <c r="I10" s="33" t="s">
        <v>5</v>
      </c>
      <c r="J10" s="33" t="s">
        <v>5</v>
      </c>
      <c r="K10" s="33">
        <v>1</v>
      </c>
      <c r="L10" s="33" t="s">
        <v>5</v>
      </c>
      <c r="M10" s="33" t="s">
        <v>5</v>
      </c>
      <c r="N10" s="33" t="s">
        <v>5</v>
      </c>
      <c r="O10" s="33" t="s">
        <v>5</v>
      </c>
      <c r="P10" s="33" t="s">
        <v>5</v>
      </c>
      <c r="Q10" s="60" t="s">
        <v>5</v>
      </c>
      <c r="R10" s="29"/>
    </row>
    <row r="11" spans="1:18" s="25" customFormat="1" ht="22.5" customHeight="1">
      <c r="A11" s="197" t="s">
        <v>332</v>
      </c>
      <c r="B11" s="199">
        <f aca="true" t="shared" si="1" ref="B11:P11">SUM(B14:B30)</f>
        <v>213</v>
      </c>
      <c r="C11" s="33">
        <f t="shared" si="1"/>
        <v>1</v>
      </c>
      <c r="D11" s="33">
        <f t="shared" si="1"/>
        <v>37</v>
      </c>
      <c r="E11" s="33">
        <f t="shared" si="1"/>
        <v>30</v>
      </c>
      <c r="F11" s="33">
        <f t="shared" si="1"/>
        <v>33</v>
      </c>
      <c r="G11" s="33">
        <f t="shared" si="1"/>
        <v>12</v>
      </c>
      <c r="H11" s="33">
        <f t="shared" si="1"/>
        <v>24</v>
      </c>
      <c r="I11" s="33">
        <f t="shared" si="1"/>
        <v>13</v>
      </c>
      <c r="J11" s="33">
        <f t="shared" si="1"/>
        <v>18</v>
      </c>
      <c r="K11" s="33">
        <f t="shared" si="1"/>
        <v>21</v>
      </c>
      <c r="L11" s="33">
        <f t="shared" si="1"/>
        <v>14</v>
      </c>
      <c r="M11" s="33">
        <f t="shared" si="1"/>
        <v>4</v>
      </c>
      <c r="N11" s="33">
        <f t="shared" si="1"/>
        <v>3</v>
      </c>
      <c r="O11" s="33">
        <f t="shared" si="1"/>
        <v>2</v>
      </c>
      <c r="P11" s="33">
        <f t="shared" si="1"/>
        <v>1</v>
      </c>
      <c r="Q11" s="60" t="s">
        <v>5</v>
      </c>
      <c r="R11" s="29"/>
    </row>
    <row r="12" spans="1:18" s="25" customFormat="1" ht="22.5" customHeight="1" thickBot="1">
      <c r="A12" s="198" t="s">
        <v>333</v>
      </c>
      <c r="B12" s="208">
        <v>1</v>
      </c>
      <c r="C12" s="35" t="s">
        <v>5</v>
      </c>
      <c r="D12" s="35">
        <v>1</v>
      </c>
      <c r="E12" s="35" t="s">
        <v>5</v>
      </c>
      <c r="F12" s="35" t="s">
        <v>5</v>
      </c>
      <c r="G12" s="35" t="s">
        <v>5</v>
      </c>
      <c r="H12" s="35" t="s">
        <v>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35" t="s">
        <v>5</v>
      </c>
      <c r="O12" s="35" t="s">
        <v>5</v>
      </c>
      <c r="P12" s="35" t="s">
        <v>5</v>
      </c>
      <c r="Q12" s="57" t="s">
        <v>5</v>
      </c>
      <c r="R12" s="29"/>
    </row>
    <row r="13" spans="1:18" s="25" customFormat="1" ht="17.25" customHeight="1">
      <c r="A13" s="167" t="s">
        <v>328</v>
      </c>
      <c r="B13" s="206"/>
      <c r="C13" s="199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60"/>
      <c r="R13" s="29"/>
    </row>
    <row r="14" spans="1:18" s="25" customFormat="1" ht="39" customHeight="1">
      <c r="A14" s="168" t="s">
        <v>7</v>
      </c>
      <c r="B14" s="209">
        <f>SUM(C14:Q14)</f>
        <v>52</v>
      </c>
      <c r="C14" s="51">
        <v>1</v>
      </c>
      <c r="D14" s="51">
        <v>6</v>
      </c>
      <c r="E14" s="51">
        <v>7</v>
      </c>
      <c r="F14" s="51">
        <v>5</v>
      </c>
      <c r="G14" s="51">
        <v>4</v>
      </c>
      <c r="H14" s="51">
        <v>5</v>
      </c>
      <c r="I14" s="51">
        <v>3</v>
      </c>
      <c r="J14" s="51">
        <v>5</v>
      </c>
      <c r="K14" s="51">
        <v>6</v>
      </c>
      <c r="L14" s="51">
        <v>3</v>
      </c>
      <c r="M14" s="51">
        <v>2</v>
      </c>
      <c r="N14" s="51">
        <v>3</v>
      </c>
      <c r="O14" s="51">
        <v>2</v>
      </c>
      <c r="P14" s="51" t="s">
        <v>5</v>
      </c>
      <c r="Q14" s="55" t="s">
        <v>5</v>
      </c>
      <c r="R14" s="29"/>
    </row>
    <row r="15" spans="1:18" s="25" customFormat="1" ht="39" customHeight="1">
      <c r="A15" s="169" t="s">
        <v>8</v>
      </c>
      <c r="B15" s="210">
        <f aca="true" t="shared" si="2" ref="B15:B27">SUM(C15:Q15)</f>
        <v>15</v>
      </c>
      <c r="C15" s="47" t="s">
        <v>5</v>
      </c>
      <c r="D15" s="47">
        <v>4</v>
      </c>
      <c r="E15" s="47" t="s">
        <v>215</v>
      </c>
      <c r="F15" s="47">
        <v>3</v>
      </c>
      <c r="G15" s="47" t="s">
        <v>215</v>
      </c>
      <c r="H15" s="47">
        <v>1</v>
      </c>
      <c r="I15" s="47" t="s">
        <v>215</v>
      </c>
      <c r="J15" s="47">
        <v>1</v>
      </c>
      <c r="K15" s="47">
        <v>2</v>
      </c>
      <c r="L15" s="47">
        <v>4</v>
      </c>
      <c r="M15" s="47" t="s">
        <v>5</v>
      </c>
      <c r="N15" s="47" t="s">
        <v>5</v>
      </c>
      <c r="O15" s="47" t="s">
        <v>5</v>
      </c>
      <c r="P15" s="47" t="s">
        <v>5</v>
      </c>
      <c r="Q15" s="62" t="s">
        <v>5</v>
      </c>
      <c r="R15" s="29"/>
    </row>
    <row r="16" spans="1:18" s="25" customFormat="1" ht="39" customHeight="1">
      <c r="A16" s="169" t="s">
        <v>9</v>
      </c>
      <c r="B16" s="210">
        <f t="shared" si="2"/>
        <v>14</v>
      </c>
      <c r="C16" s="47" t="s">
        <v>5</v>
      </c>
      <c r="D16" s="47">
        <v>3</v>
      </c>
      <c r="E16" s="47">
        <v>4</v>
      </c>
      <c r="F16" s="47">
        <v>2</v>
      </c>
      <c r="G16" s="47">
        <v>1</v>
      </c>
      <c r="H16" s="47">
        <v>1</v>
      </c>
      <c r="I16" s="47">
        <v>1</v>
      </c>
      <c r="J16" s="47">
        <v>2</v>
      </c>
      <c r="K16" s="47" t="s">
        <v>5</v>
      </c>
      <c r="L16" s="47" t="s">
        <v>5</v>
      </c>
      <c r="M16" s="47" t="s">
        <v>5</v>
      </c>
      <c r="N16" s="47" t="s">
        <v>5</v>
      </c>
      <c r="O16" s="47" t="s">
        <v>5</v>
      </c>
      <c r="P16" s="47" t="s">
        <v>5</v>
      </c>
      <c r="Q16" s="62" t="s">
        <v>5</v>
      </c>
      <c r="R16" s="29"/>
    </row>
    <row r="17" spans="1:18" s="25" customFormat="1" ht="39" customHeight="1">
      <c r="A17" s="169" t="s">
        <v>10</v>
      </c>
      <c r="B17" s="210">
        <f t="shared" si="2"/>
        <v>12</v>
      </c>
      <c r="C17" s="47" t="s">
        <v>5</v>
      </c>
      <c r="D17" s="47">
        <v>4</v>
      </c>
      <c r="E17" s="47">
        <v>2</v>
      </c>
      <c r="F17" s="47">
        <v>1</v>
      </c>
      <c r="G17" s="47" t="s">
        <v>5</v>
      </c>
      <c r="H17" s="47">
        <v>1</v>
      </c>
      <c r="I17" s="47">
        <v>1</v>
      </c>
      <c r="J17" s="47">
        <v>2</v>
      </c>
      <c r="K17" s="47">
        <v>1</v>
      </c>
      <c r="L17" s="47" t="s">
        <v>5</v>
      </c>
      <c r="M17" s="47" t="s">
        <v>5</v>
      </c>
      <c r="N17" s="47" t="s">
        <v>5</v>
      </c>
      <c r="O17" s="47" t="s">
        <v>5</v>
      </c>
      <c r="P17" s="47" t="s">
        <v>5</v>
      </c>
      <c r="Q17" s="62" t="s">
        <v>5</v>
      </c>
      <c r="R17" s="29"/>
    </row>
    <row r="18" spans="1:18" s="25" customFormat="1" ht="39" customHeight="1">
      <c r="A18" s="169" t="s">
        <v>11</v>
      </c>
      <c r="B18" s="210">
        <f t="shared" si="2"/>
        <v>10</v>
      </c>
      <c r="C18" s="47" t="s">
        <v>5</v>
      </c>
      <c r="D18" s="47">
        <v>3</v>
      </c>
      <c r="E18" s="47">
        <v>2</v>
      </c>
      <c r="F18" s="47">
        <v>2</v>
      </c>
      <c r="G18" s="47" t="s">
        <v>5</v>
      </c>
      <c r="H18" s="47">
        <v>2</v>
      </c>
      <c r="I18" s="47" t="s">
        <v>5</v>
      </c>
      <c r="J18" s="47" t="s">
        <v>5</v>
      </c>
      <c r="K18" s="47">
        <v>1</v>
      </c>
      <c r="L18" s="47" t="s">
        <v>5</v>
      </c>
      <c r="M18" s="47" t="s">
        <v>5</v>
      </c>
      <c r="N18" s="47" t="s">
        <v>5</v>
      </c>
      <c r="O18" s="47" t="s">
        <v>5</v>
      </c>
      <c r="P18" s="47" t="s">
        <v>5</v>
      </c>
      <c r="Q18" s="62" t="s">
        <v>5</v>
      </c>
      <c r="R18" s="29"/>
    </row>
    <row r="19" spans="1:18" s="25" customFormat="1" ht="39" customHeight="1">
      <c r="A19" s="169" t="s">
        <v>12</v>
      </c>
      <c r="B19" s="210">
        <f t="shared" si="2"/>
        <v>12</v>
      </c>
      <c r="C19" s="47" t="s">
        <v>5</v>
      </c>
      <c r="D19" s="47" t="s">
        <v>5</v>
      </c>
      <c r="E19" s="47" t="s">
        <v>5</v>
      </c>
      <c r="F19" s="47">
        <v>1</v>
      </c>
      <c r="G19" s="47">
        <v>1</v>
      </c>
      <c r="H19" s="47" t="s">
        <v>5</v>
      </c>
      <c r="I19" s="47">
        <v>4</v>
      </c>
      <c r="J19" s="47">
        <v>1</v>
      </c>
      <c r="K19" s="47">
        <v>1</v>
      </c>
      <c r="L19" s="47">
        <v>4</v>
      </c>
      <c r="M19" s="47" t="s">
        <v>5</v>
      </c>
      <c r="N19" s="47" t="s">
        <v>5</v>
      </c>
      <c r="O19" s="47" t="s">
        <v>5</v>
      </c>
      <c r="P19" s="47" t="s">
        <v>5</v>
      </c>
      <c r="Q19" s="62" t="s">
        <v>5</v>
      </c>
      <c r="R19" s="29"/>
    </row>
    <row r="20" spans="1:18" s="25" customFormat="1" ht="39" customHeight="1">
      <c r="A20" s="169" t="s">
        <v>13</v>
      </c>
      <c r="B20" s="210">
        <f t="shared" si="2"/>
        <v>10</v>
      </c>
      <c r="C20" s="47" t="s">
        <v>5</v>
      </c>
      <c r="D20" s="47">
        <v>2</v>
      </c>
      <c r="E20" s="47">
        <v>3</v>
      </c>
      <c r="F20" s="47">
        <v>2</v>
      </c>
      <c r="G20" s="47" t="s">
        <v>5</v>
      </c>
      <c r="H20" s="47">
        <v>1</v>
      </c>
      <c r="I20" s="47" t="s">
        <v>5</v>
      </c>
      <c r="J20" s="47" t="s">
        <v>5</v>
      </c>
      <c r="K20" s="47">
        <v>1</v>
      </c>
      <c r="L20" s="47" t="s">
        <v>5</v>
      </c>
      <c r="M20" s="47">
        <v>1</v>
      </c>
      <c r="N20" s="47" t="s">
        <v>5</v>
      </c>
      <c r="O20" s="47" t="s">
        <v>5</v>
      </c>
      <c r="P20" s="47" t="s">
        <v>84</v>
      </c>
      <c r="Q20" s="62" t="s">
        <v>84</v>
      </c>
      <c r="R20" s="29"/>
    </row>
    <row r="21" spans="1:18" s="25" customFormat="1" ht="39" customHeight="1">
      <c r="A21" s="169" t="s">
        <v>388</v>
      </c>
      <c r="B21" s="210">
        <f>SUM(C21:Q21)</f>
        <v>18</v>
      </c>
      <c r="C21" s="47" t="s">
        <v>5</v>
      </c>
      <c r="D21" s="47">
        <v>2</v>
      </c>
      <c r="E21" s="47">
        <v>1</v>
      </c>
      <c r="F21" s="47">
        <v>1</v>
      </c>
      <c r="G21" s="47" t="s">
        <v>5</v>
      </c>
      <c r="H21" s="47">
        <v>4</v>
      </c>
      <c r="I21" s="47">
        <v>1</v>
      </c>
      <c r="J21" s="47">
        <v>4</v>
      </c>
      <c r="K21" s="47">
        <v>3</v>
      </c>
      <c r="L21" s="47">
        <v>1</v>
      </c>
      <c r="M21" s="47">
        <v>1</v>
      </c>
      <c r="N21" s="47" t="s">
        <v>5</v>
      </c>
      <c r="O21" s="47" t="s">
        <v>5</v>
      </c>
      <c r="P21" s="47" t="s">
        <v>5</v>
      </c>
      <c r="Q21" s="62" t="s">
        <v>5</v>
      </c>
      <c r="R21" s="29"/>
    </row>
    <row r="22" spans="1:18" s="25" customFormat="1" ht="39" customHeight="1">
      <c r="A22" s="169" t="s">
        <v>389</v>
      </c>
      <c r="B22" s="210">
        <f>SUM(C22:Q22)</f>
        <v>19</v>
      </c>
      <c r="C22" s="47" t="s">
        <v>5</v>
      </c>
      <c r="D22" s="47">
        <v>1</v>
      </c>
      <c r="E22" s="47" t="s">
        <v>5</v>
      </c>
      <c r="F22" s="47">
        <v>3</v>
      </c>
      <c r="G22" s="47">
        <v>1</v>
      </c>
      <c r="H22" s="47">
        <v>3</v>
      </c>
      <c r="I22" s="47">
        <v>2</v>
      </c>
      <c r="J22" s="47">
        <v>2</v>
      </c>
      <c r="K22" s="47">
        <v>4</v>
      </c>
      <c r="L22" s="47">
        <v>2</v>
      </c>
      <c r="M22" s="47" t="s">
        <v>5</v>
      </c>
      <c r="N22" s="47" t="s">
        <v>5</v>
      </c>
      <c r="O22" s="47" t="s">
        <v>5</v>
      </c>
      <c r="P22" s="47">
        <v>1</v>
      </c>
      <c r="Q22" s="62" t="s">
        <v>84</v>
      </c>
      <c r="R22" s="29"/>
    </row>
    <row r="23" spans="1:18" s="25" customFormat="1" ht="39" customHeight="1">
      <c r="A23" s="169" t="s">
        <v>85</v>
      </c>
      <c r="B23" s="210">
        <f t="shared" si="2"/>
        <v>7</v>
      </c>
      <c r="C23" s="47" t="s">
        <v>5</v>
      </c>
      <c r="D23" s="47" t="s">
        <v>5</v>
      </c>
      <c r="E23" s="47">
        <v>2</v>
      </c>
      <c r="F23" s="47">
        <v>2</v>
      </c>
      <c r="G23" s="47">
        <v>1</v>
      </c>
      <c r="H23" s="47">
        <v>1</v>
      </c>
      <c r="I23" s="47" t="s">
        <v>5</v>
      </c>
      <c r="J23" s="47" t="s">
        <v>5</v>
      </c>
      <c r="K23" s="47">
        <v>1</v>
      </c>
      <c r="L23" s="47" t="s">
        <v>5</v>
      </c>
      <c r="M23" s="47" t="s">
        <v>5</v>
      </c>
      <c r="N23" s="47" t="s">
        <v>5</v>
      </c>
      <c r="O23" s="47" t="s">
        <v>5</v>
      </c>
      <c r="P23" s="47" t="s">
        <v>84</v>
      </c>
      <c r="Q23" s="62" t="s">
        <v>84</v>
      </c>
      <c r="R23" s="29"/>
    </row>
    <row r="24" spans="1:18" s="25" customFormat="1" ht="39" customHeight="1">
      <c r="A24" s="169" t="s">
        <v>86</v>
      </c>
      <c r="B24" s="210">
        <f t="shared" si="2"/>
        <v>2</v>
      </c>
      <c r="C24" s="47" t="s">
        <v>5</v>
      </c>
      <c r="D24" s="47">
        <v>1</v>
      </c>
      <c r="E24" s="47" t="s">
        <v>5</v>
      </c>
      <c r="F24" s="47">
        <v>1</v>
      </c>
      <c r="G24" s="47" t="s">
        <v>5</v>
      </c>
      <c r="H24" s="47" t="s">
        <v>5</v>
      </c>
      <c r="I24" s="47" t="s">
        <v>5</v>
      </c>
      <c r="J24" s="47" t="s">
        <v>5</v>
      </c>
      <c r="K24" s="47" t="s">
        <v>5</v>
      </c>
      <c r="L24" s="47" t="s">
        <v>5</v>
      </c>
      <c r="M24" s="47" t="s">
        <v>5</v>
      </c>
      <c r="N24" s="47" t="s">
        <v>5</v>
      </c>
      <c r="O24" s="47" t="s">
        <v>5</v>
      </c>
      <c r="P24" s="47" t="s">
        <v>84</v>
      </c>
      <c r="Q24" s="62" t="s">
        <v>84</v>
      </c>
      <c r="R24" s="29"/>
    </row>
    <row r="25" spans="1:18" s="25" customFormat="1" ht="39" customHeight="1">
      <c r="A25" s="169" t="s">
        <v>186</v>
      </c>
      <c r="B25" s="210">
        <f t="shared" si="2"/>
        <v>4</v>
      </c>
      <c r="C25" s="47" t="s">
        <v>5</v>
      </c>
      <c r="D25" s="47" t="s">
        <v>5</v>
      </c>
      <c r="E25" s="47">
        <v>1</v>
      </c>
      <c r="F25" s="47">
        <v>1</v>
      </c>
      <c r="G25" s="47">
        <v>1</v>
      </c>
      <c r="H25" s="47" t="s">
        <v>5</v>
      </c>
      <c r="I25" s="47" t="s">
        <v>5</v>
      </c>
      <c r="J25" s="47">
        <v>1</v>
      </c>
      <c r="K25" s="47" t="s">
        <v>5</v>
      </c>
      <c r="L25" s="47" t="s">
        <v>5</v>
      </c>
      <c r="M25" s="47" t="s">
        <v>5</v>
      </c>
      <c r="N25" s="47" t="s">
        <v>5</v>
      </c>
      <c r="O25" s="47" t="s">
        <v>5</v>
      </c>
      <c r="P25" s="47" t="s">
        <v>84</v>
      </c>
      <c r="Q25" s="62" t="s">
        <v>84</v>
      </c>
      <c r="R25" s="29"/>
    </row>
    <row r="26" spans="1:18" s="25" customFormat="1" ht="39" customHeight="1">
      <c r="A26" s="169" t="s">
        <v>15</v>
      </c>
      <c r="B26" s="210">
        <f t="shared" si="2"/>
        <v>8</v>
      </c>
      <c r="C26" s="47" t="s">
        <v>5</v>
      </c>
      <c r="D26" s="47" t="s">
        <v>5</v>
      </c>
      <c r="E26" s="47">
        <v>2</v>
      </c>
      <c r="F26" s="47">
        <v>3</v>
      </c>
      <c r="G26" s="47" t="s">
        <v>5</v>
      </c>
      <c r="H26" s="47">
        <v>2</v>
      </c>
      <c r="I26" s="47" t="s">
        <v>5</v>
      </c>
      <c r="J26" s="47" t="s">
        <v>5</v>
      </c>
      <c r="K26" s="47">
        <v>1</v>
      </c>
      <c r="L26" s="47" t="s">
        <v>5</v>
      </c>
      <c r="M26" s="47" t="s">
        <v>5</v>
      </c>
      <c r="N26" s="47" t="s">
        <v>5</v>
      </c>
      <c r="O26" s="47" t="s">
        <v>5</v>
      </c>
      <c r="P26" s="47" t="s">
        <v>87</v>
      </c>
      <c r="Q26" s="62" t="s">
        <v>87</v>
      </c>
      <c r="R26" s="29"/>
    </row>
    <row r="27" spans="1:18" s="25" customFormat="1" ht="39" customHeight="1">
      <c r="A27" s="169" t="s">
        <v>16</v>
      </c>
      <c r="B27" s="210">
        <f t="shared" si="2"/>
        <v>7</v>
      </c>
      <c r="C27" s="47" t="s">
        <v>5</v>
      </c>
      <c r="D27" s="47">
        <v>3</v>
      </c>
      <c r="E27" s="47">
        <v>1</v>
      </c>
      <c r="F27" s="47">
        <v>2</v>
      </c>
      <c r="G27" s="47">
        <v>1</v>
      </c>
      <c r="H27" s="47" t="s">
        <v>5</v>
      </c>
      <c r="I27" s="47" t="s">
        <v>5</v>
      </c>
      <c r="J27" s="47" t="s">
        <v>5</v>
      </c>
      <c r="K27" s="47" t="s">
        <v>5</v>
      </c>
      <c r="L27" s="47" t="s">
        <v>5</v>
      </c>
      <c r="M27" s="47" t="s">
        <v>5</v>
      </c>
      <c r="N27" s="47" t="s">
        <v>5</v>
      </c>
      <c r="O27" s="47" t="s">
        <v>5</v>
      </c>
      <c r="P27" s="47" t="s">
        <v>87</v>
      </c>
      <c r="Q27" s="62" t="s">
        <v>87</v>
      </c>
      <c r="R27" s="29"/>
    </row>
    <row r="28" spans="1:18" s="25" customFormat="1" ht="39" customHeight="1">
      <c r="A28" s="169" t="s">
        <v>17</v>
      </c>
      <c r="B28" s="210">
        <v>8</v>
      </c>
      <c r="C28" s="47" t="s">
        <v>5</v>
      </c>
      <c r="D28" s="47">
        <v>5</v>
      </c>
      <c r="E28" s="47" t="s">
        <v>5</v>
      </c>
      <c r="F28" s="47" t="s">
        <v>5</v>
      </c>
      <c r="G28" s="47" t="s">
        <v>5</v>
      </c>
      <c r="H28" s="47">
        <v>2</v>
      </c>
      <c r="I28" s="47">
        <v>1</v>
      </c>
      <c r="J28" s="47" t="s">
        <v>5</v>
      </c>
      <c r="K28" s="47" t="s">
        <v>5</v>
      </c>
      <c r="L28" s="47" t="s">
        <v>5</v>
      </c>
      <c r="M28" s="47" t="s">
        <v>5</v>
      </c>
      <c r="N28" s="47" t="s">
        <v>5</v>
      </c>
      <c r="O28" s="47" t="s">
        <v>5</v>
      </c>
      <c r="P28" s="47" t="s">
        <v>87</v>
      </c>
      <c r="Q28" s="62" t="s">
        <v>87</v>
      </c>
      <c r="R28" s="29"/>
    </row>
    <row r="29" spans="1:18" s="25" customFormat="1" ht="39" customHeight="1">
      <c r="A29" s="169" t="s">
        <v>365</v>
      </c>
      <c r="B29" s="210">
        <f>SUM(C29:Q29)</f>
        <v>4</v>
      </c>
      <c r="C29" s="47" t="s">
        <v>5</v>
      </c>
      <c r="D29" s="47" t="s">
        <v>5</v>
      </c>
      <c r="E29" s="47">
        <v>2</v>
      </c>
      <c r="F29" s="47" t="s">
        <v>5</v>
      </c>
      <c r="G29" s="47">
        <v>1</v>
      </c>
      <c r="H29" s="47">
        <v>1</v>
      </c>
      <c r="I29" s="47" t="s">
        <v>5</v>
      </c>
      <c r="J29" s="47" t="s">
        <v>5</v>
      </c>
      <c r="K29" s="47" t="s">
        <v>5</v>
      </c>
      <c r="L29" s="47" t="s">
        <v>5</v>
      </c>
      <c r="M29" s="47" t="s">
        <v>5</v>
      </c>
      <c r="N29" s="47" t="s">
        <v>5</v>
      </c>
      <c r="O29" s="47" t="s">
        <v>5</v>
      </c>
      <c r="P29" s="47" t="s">
        <v>87</v>
      </c>
      <c r="Q29" s="62" t="s">
        <v>87</v>
      </c>
      <c r="R29" s="29"/>
    </row>
    <row r="30" spans="1:18" s="25" customFormat="1" ht="39" customHeight="1" thickBot="1">
      <c r="A30" s="212" t="s">
        <v>196</v>
      </c>
      <c r="B30" s="211">
        <f>SUM(C30:Q30)</f>
        <v>11</v>
      </c>
      <c r="C30" s="49" t="s">
        <v>87</v>
      </c>
      <c r="D30" s="49">
        <v>3</v>
      </c>
      <c r="E30" s="49">
        <v>3</v>
      </c>
      <c r="F30" s="49">
        <v>4</v>
      </c>
      <c r="G30" s="49">
        <v>1</v>
      </c>
      <c r="H30" s="49" t="s">
        <v>87</v>
      </c>
      <c r="I30" s="49" t="s">
        <v>87</v>
      </c>
      <c r="J30" s="49" t="s">
        <v>87</v>
      </c>
      <c r="K30" s="49" t="s">
        <v>87</v>
      </c>
      <c r="L30" s="49" t="s">
        <v>87</v>
      </c>
      <c r="M30" s="49" t="s">
        <v>87</v>
      </c>
      <c r="N30" s="49" t="s">
        <v>87</v>
      </c>
      <c r="O30" s="49" t="s">
        <v>87</v>
      </c>
      <c r="P30" s="49" t="s">
        <v>87</v>
      </c>
      <c r="Q30" s="73" t="s">
        <v>87</v>
      </c>
      <c r="R30" s="29"/>
    </row>
  </sheetData>
  <mergeCells count="3">
    <mergeCell ref="A4:A7"/>
    <mergeCell ref="B4:Q4"/>
    <mergeCell ref="C5:C7"/>
  </mergeCells>
  <printOptions/>
  <pageMargins left="0.5" right="0.2755905511811024" top="0.984251968503937" bottom="0.65" header="0.5118110236220472" footer="0.5118110236220472"/>
  <pageSetup horizontalDpi="600" verticalDpi="600" orientation="portrait" paperSize="9" scale="85" r:id="rId1"/>
  <headerFooter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R29"/>
  <sheetViews>
    <sheetView showGridLines="0" workbookViewId="0" topLeftCell="A1">
      <selection activeCell="E1" sqref="E1"/>
    </sheetView>
  </sheetViews>
  <sheetFormatPr defaultColWidth="8.625" defaultRowHeight="20.25" customHeight="1"/>
  <cols>
    <col min="1" max="1" width="13.625" style="23" customWidth="1"/>
    <col min="2" max="3" width="7.75390625" style="23" customWidth="1"/>
    <col min="4" max="9" width="6.75390625" style="23" customWidth="1"/>
    <col min="10" max="10" width="8.875" style="23" customWidth="1"/>
    <col min="11" max="14" width="7.00390625" style="23" customWidth="1"/>
    <col min="15" max="15" width="1.00390625" style="23" customWidth="1"/>
    <col min="16" max="16384" width="8.625" style="23" customWidth="1"/>
  </cols>
  <sheetData>
    <row r="2" ht="21.75" customHeight="1"/>
    <row r="3" spans="1:14" s="25" customFormat="1" ht="20.25" customHeight="1" thickBot="1">
      <c r="A3" s="127" t="s">
        <v>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25" customFormat="1" ht="20.25" customHeight="1">
      <c r="A4" s="379" t="s">
        <v>93</v>
      </c>
      <c r="B4" s="218"/>
      <c r="C4" s="382" t="s">
        <v>94</v>
      </c>
      <c r="D4" s="375"/>
      <c r="E4" s="375"/>
      <c r="F4" s="375"/>
      <c r="G4" s="375"/>
      <c r="H4" s="375"/>
      <c r="I4" s="375"/>
      <c r="J4" s="280" t="s">
        <v>88</v>
      </c>
      <c r="K4" s="383" t="s">
        <v>95</v>
      </c>
      <c r="L4" s="375"/>
      <c r="M4" s="375"/>
      <c r="N4" s="375"/>
      <c r="O4" s="29"/>
    </row>
    <row r="5" spans="1:15" s="25" customFormat="1" ht="16.5" customHeight="1">
      <c r="A5" s="380"/>
      <c r="B5" s="31" t="s">
        <v>96</v>
      </c>
      <c r="C5" s="387" t="s">
        <v>2</v>
      </c>
      <c r="D5" s="389" t="s">
        <v>97</v>
      </c>
      <c r="E5" s="389" t="s">
        <v>98</v>
      </c>
      <c r="F5" s="389" t="s">
        <v>99</v>
      </c>
      <c r="G5" s="389" t="s">
        <v>100</v>
      </c>
      <c r="H5" s="389" t="s">
        <v>101</v>
      </c>
      <c r="I5" s="391" t="s">
        <v>102</v>
      </c>
      <c r="J5" s="395" t="s">
        <v>343</v>
      </c>
      <c r="K5" s="393" t="s">
        <v>2</v>
      </c>
      <c r="L5" s="42" t="s">
        <v>103</v>
      </c>
      <c r="M5" s="43" t="s">
        <v>89</v>
      </c>
      <c r="N5" s="43" t="s">
        <v>90</v>
      </c>
      <c r="O5" s="29"/>
    </row>
    <row r="6" spans="1:15" s="25" customFormat="1" ht="16.5" customHeight="1" thickBot="1">
      <c r="A6" s="381"/>
      <c r="B6" s="39"/>
      <c r="C6" s="388"/>
      <c r="D6" s="390"/>
      <c r="E6" s="390"/>
      <c r="F6" s="390"/>
      <c r="G6" s="390"/>
      <c r="H6" s="390"/>
      <c r="I6" s="392"/>
      <c r="J6" s="396"/>
      <c r="K6" s="394"/>
      <c r="L6" s="44" t="s">
        <v>104</v>
      </c>
      <c r="M6" s="45" t="s">
        <v>91</v>
      </c>
      <c r="N6" s="45" t="s">
        <v>91</v>
      </c>
      <c r="O6" s="29"/>
    </row>
    <row r="7" spans="1:15" s="25" customFormat="1" ht="22.5" customHeight="1">
      <c r="A7" s="201" t="s">
        <v>179</v>
      </c>
      <c r="B7" s="216">
        <v>2017</v>
      </c>
      <c r="C7" s="216">
        <v>1808</v>
      </c>
      <c r="D7" s="104">
        <v>308</v>
      </c>
      <c r="E7" s="104">
        <v>291</v>
      </c>
      <c r="F7" s="104">
        <v>286</v>
      </c>
      <c r="G7" s="104">
        <v>301</v>
      </c>
      <c r="H7" s="104">
        <v>306</v>
      </c>
      <c r="I7" s="104">
        <v>316</v>
      </c>
      <c r="J7" s="219">
        <v>82</v>
      </c>
      <c r="K7" s="93">
        <v>127</v>
      </c>
      <c r="L7" s="104">
        <v>71</v>
      </c>
      <c r="M7" s="104">
        <v>7</v>
      </c>
      <c r="N7" s="104">
        <v>49</v>
      </c>
      <c r="O7" s="29"/>
    </row>
    <row r="8" spans="1:15" s="25" customFormat="1" ht="22.5" customHeight="1">
      <c r="A8" s="298" t="s">
        <v>390</v>
      </c>
      <c r="B8" s="299">
        <f>SUM(B9:B11)</f>
        <v>2005</v>
      </c>
      <c r="C8" s="299">
        <f aca="true" t="shared" si="0" ref="C8:N8">SUM(C9:C11)</f>
        <v>1788</v>
      </c>
      <c r="D8" s="297">
        <f t="shared" si="0"/>
        <v>301</v>
      </c>
      <c r="E8" s="297">
        <f t="shared" si="0"/>
        <v>292</v>
      </c>
      <c r="F8" s="297">
        <f t="shared" si="0"/>
        <v>282</v>
      </c>
      <c r="G8" s="297">
        <f t="shared" si="0"/>
        <v>293</v>
      </c>
      <c r="H8" s="297">
        <f t="shared" si="0"/>
        <v>296</v>
      </c>
      <c r="I8" s="297">
        <f t="shared" si="0"/>
        <v>324</v>
      </c>
      <c r="J8" s="300">
        <f t="shared" si="0"/>
        <v>84</v>
      </c>
      <c r="K8" s="301">
        <f t="shared" si="0"/>
        <v>133</v>
      </c>
      <c r="L8" s="297">
        <f t="shared" si="0"/>
        <v>77</v>
      </c>
      <c r="M8" s="297">
        <f t="shared" si="0"/>
        <v>6</v>
      </c>
      <c r="N8" s="297">
        <f t="shared" si="0"/>
        <v>50</v>
      </c>
      <c r="O8" s="29"/>
    </row>
    <row r="9" spans="1:15" s="25" customFormat="1" ht="22.5" customHeight="1">
      <c r="A9" s="197" t="s">
        <v>331</v>
      </c>
      <c r="B9" s="59">
        <v>12</v>
      </c>
      <c r="C9" s="59">
        <f>SUM(D9:I9)</f>
        <v>12</v>
      </c>
      <c r="D9" s="60">
        <v>2</v>
      </c>
      <c r="E9" s="60">
        <v>2</v>
      </c>
      <c r="F9" s="60">
        <v>2</v>
      </c>
      <c r="G9" s="60">
        <v>2</v>
      </c>
      <c r="H9" s="60">
        <v>2</v>
      </c>
      <c r="I9" s="60">
        <v>2</v>
      </c>
      <c r="J9" s="83" t="s">
        <v>105</v>
      </c>
      <c r="K9" s="32" t="s">
        <v>105</v>
      </c>
      <c r="L9" s="60" t="s">
        <v>105</v>
      </c>
      <c r="M9" s="60" t="s">
        <v>105</v>
      </c>
      <c r="N9" s="60" t="s">
        <v>105</v>
      </c>
      <c r="O9" s="29"/>
    </row>
    <row r="10" spans="1:15" s="25" customFormat="1" ht="22.5" customHeight="1">
      <c r="A10" s="197" t="s">
        <v>332</v>
      </c>
      <c r="B10" s="63">
        <f aca="true" t="shared" si="1" ref="B10:N10">SUM(B13:B29)</f>
        <v>1987</v>
      </c>
      <c r="C10" s="63">
        <f t="shared" si="1"/>
        <v>1770</v>
      </c>
      <c r="D10" s="60">
        <f t="shared" si="1"/>
        <v>298</v>
      </c>
      <c r="E10" s="60">
        <f t="shared" si="1"/>
        <v>289</v>
      </c>
      <c r="F10" s="60">
        <f t="shared" si="1"/>
        <v>279</v>
      </c>
      <c r="G10" s="60">
        <f t="shared" si="1"/>
        <v>290</v>
      </c>
      <c r="H10" s="60">
        <f t="shared" si="1"/>
        <v>293</v>
      </c>
      <c r="I10" s="60">
        <f t="shared" si="1"/>
        <v>321</v>
      </c>
      <c r="J10" s="83">
        <f t="shared" si="1"/>
        <v>84</v>
      </c>
      <c r="K10" s="32">
        <f t="shared" si="1"/>
        <v>133</v>
      </c>
      <c r="L10" s="60">
        <f t="shared" si="1"/>
        <v>77</v>
      </c>
      <c r="M10" s="60">
        <f t="shared" si="1"/>
        <v>6</v>
      </c>
      <c r="N10" s="60">
        <f t="shared" si="1"/>
        <v>50</v>
      </c>
      <c r="O10" s="29"/>
    </row>
    <row r="11" spans="1:15" s="25" customFormat="1" ht="22.5" customHeight="1" thickBot="1">
      <c r="A11" s="198" t="s">
        <v>333</v>
      </c>
      <c r="B11" s="58">
        <v>6</v>
      </c>
      <c r="C11" s="58">
        <f>SUM(D11:I11)</f>
        <v>6</v>
      </c>
      <c r="D11" s="57">
        <v>1</v>
      </c>
      <c r="E11" s="57">
        <v>1</v>
      </c>
      <c r="F11" s="57">
        <v>1</v>
      </c>
      <c r="G11" s="57">
        <v>1</v>
      </c>
      <c r="H11" s="57">
        <v>1</v>
      </c>
      <c r="I11" s="57">
        <v>1</v>
      </c>
      <c r="J11" s="82" t="s">
        <v>105</v>
      </c>
      <c r="K11" s="34" t="s">
        <v>105</v>
      </c>
      <c r="L11" s="57" t="s">
        <v>105</v>
      </c>
      <c r="M11" s="57" t="s">
        <v>105</v>
      </c>
      <c r="N11" s="57" t="s">
        <v>105</v>
      </c>
      <c r="O11" s="29"/>
    </row>
    <row r="12" spans="1:18" s="25" customFormat="1" ht="17.25" customHeight="1">
      <c r="A12" s="167" t="s">
        <v>328</v>
      </c>
      <c r="B12" s="166"/>
      <c r="C12" s="96"/>
      <c r="D12" s="71"/>
      <c r="E12" s="71"/>
      <c r="F12" s="71"/>
      <c r="G12" s="71"/>
      <c r="H12" s="71"/>
      <c r="I12" s="222"/>
      <c r="J12" s="32"/>
      <c r="K12" s="223"/>
      <c r="L12" s="71"/>
      <c r="M12" s="71"/>
      <c r="N12" s="104"/>
      <c r="O12" s="32"/>
      <c r="P12" s="32"/>
      <c r="Q12" s="32"/>
      <c r="R12" s="29"/>
    </row>
    <row r="13" spans="1:16" s="25" customFormat="1" ht="37.5" customHeight="1">
      <c r="A13" s="193" t="s">
        <v>7</v>
      </c>
      <c r="B13" s="59">
        <f>SUM(C13,J13,K13)</f>
        <v>557</v>
      </c>
      <c r="C13" s="56">
        <f>SUM(D13:I13)</f>
        <v>517</v>
      </c>
      <c r="D13" s="55">
        <v>85</v>
      </c>
      <c r="E13" s="55">
        <v>90</v>
      </c>
      <c r="F13" s="55">
        <v>81</v>
      </c>
      <c r="G13" s="55">
        <v>85</v>
      </c>
      <c r="H13" s="55">
        <v>84</v>
      </c>
      <c r="I13" s="109">
        <v>92</v>
      </c>
      <c r="J13" s="220">
        <v>11</v>
      </c>
      <c r="K13" s="32">
        <f>SUM(L13:N13)</f>
        <v>29</v>
      </c>
      <c r="L13" s="60">
        <v>16</v>
      </c>
      <c r="M13" s="60" t="s">
        <v>5</v>
      </c>
      <c r="N13" s="60">
        <v>13</v>
      </c>
      <c r="O13" s="29"/>
      <c r="P13" s="29"/>
    </row>
    <row r="14" spans="1:15" s="25" customFormat="1" ht="37.5" customHeight="1">
      <c r="A14" s="204" t="s">
        <v>8</v>
      </c>
      <c r="B14" s="61">
        <f aca="true" t="shared" si="2" ref="B14:B29">SUM(C14,J14,K14)</f>
        <v>155</v>
      </c>
      <c r="C14" s="61">
        <f aca="true" t="shared" si="3" ref="C14:C29">SUM(D14:I14)</f>
        <v>135</v>
      </c>
      <c r="D14" s="62">
        <v>23</v>
      </c>
      <c r="E14" s="62">
        <v>22</v>
      </c>
      <c r="F14" s="62">
        <v>23</v>
      </c>
      <c r="G14" s="62">
        <v>23</v>
      </c>
      <c r="H14" s="62">
        <v>20</v>
      </c>
      <c r="I14" s="62">
        <v>24</v>
      </c>
      <c r="J14" s="84">
        <v>10</v>
      </c>
      <c r="K14" s="72">
        <f aca="true" t="shared" si="4" ref="K14:K29">SUM(L14:N14)</f>
        <v>10</v>
      </c>
      <c r="L14" s="62">
        <v>6</v>
      </c>
      <c r="M14" s="62" t="s">
        <v>5</v>
      </c>
      <c r="N14" s="62">
        <v>4</v>
      </c>
      <c r="O14" s="29"/>
    </row>
    <row r="15" spans="1:15" s="25" customFormat="1" ht="37.5" customHeight="1">
      <c r="A15" s="204" t="s">
        <v>9</v>
      </c>
      <c r="B15" s="61">
        <f t="shared" si="2"/>
        <v>99</v>
      </c>
      <c r="C15" s="61">
        <f t="shared" si="3"/>
        <v>87</v>
      </c>
      <c r="D15" s="62">
        <v>15</v>
      </c>
      <c r="E15" s="62">
        <v>13</v>
      </c>
      <c r="F15" s="62">
        <v>13</v>
      </c>
      <c r="G15" s="62">
        <v>14</v>
      </c>
      <c r="H15" s="62">
        <v>16</v>
      </c>
      <c r="I15" s="62">
        <v>16</v>
      </c>
      <c r="J15" s="84">
        <v>7</v>
      </c>
      <c r="K15" s="72">
        <f t="shared" si="4"/>
        <v>5</v>
      </c>
      <c r="L15" s="62">
        <v>1</v>
      </c>
      <c r="M15" s="62">
        <v>1</v>
      </c>
      <c r="N15" s="62">
        <v>3</v>
      </c>
      <c r="O15" s="29"/>
    </row>
    <row r="16" spans="1:15" s="25" customFormat="1" ht="37.5" customHeight="1">
      <c r="A16" s="204" t="s">
        <v>10</v>
      </c>
      <c r="B16" s="61">
        <f t="shared" si="2"/>
        <v>98</v>
      </c>
      <c r="C16" s="61">
        <f t="shared" si="3"/>
        <v>78</v>
      </c>
      <c r="D16" s="62">
        <v>15</v>
      </c>
      <c r="E16" s="62">
        <v>11</v>
      </c>
      <c r="F16" s="62">
        <v>12</v>
      </c>
      <c r="G16" s="62">
        <v>12</v>
      </c>
      <c r="H16" s="62">
        <v>12</v>
      </c>
      <c r="I16" s="62">
        <v>16</v>
      </c>
      <c r="J16" s="84">
        <v>10</v>
      </c>
      <c r="K16" s="72">
        <f t="shared" si="4"/>
        <v>10</v>
      </c>
      <c r="L16" s="62">
        <v>4</v>
      </c>
      <c r="M16" s="62">
        <v>1</v>
      </c>
      <c r="N16" s="62">
        <v>5</v>
      </c>
      <c r="O16" s="29"/>
    </row>
    <row r="17" spans="1:15" s="25" customFormat="1" ht="37.5" customHeight="1">
      <c r="A17" s="204" t="s">
        <v>11</v>
      </c>
      <c r="B17" s="61">
        <f t="shared" si="2"/>
        <v>73</v>
      </c>
      <c r="C17" s="61">
        <f t="shared" si="3"/>
        <v>59</v>
      </c>
      <c r="D17" s="62">
        <v>10</v>
      </c>
      <c r="E17" s="62">
        <v>9</v>
      </c>
      <c r="F17" s="62">
        <v>8</v>
      </c>
      <c r="G17" s="62">
        <v>10</v>
      </c>
      <c r="H17" s="62">
        <v>10</v>
      </c>
      <c r="I17" s="62">
        <v>12</v>
      </c>
      <c r="J17" s="84">
        <v>5</v>
      </c>
      <c r="K17" s="72">
        <f t="shared" si="4"/>
        <v>9</v>
      </c>
      <c r="L17" s="62">
        <v>3</v>
      </c>
      <c r="M17" s="62">
        <v>2</v>
      </c>
      <c r="N17" s="62">
        <v>4</v>
      </c>
      <c r="O17" s="29"/>
    </row>
    <row r="18" spans="1:15" s="25" customFormat="1" ht="37.5" customHeight="1">
      <c r="A18" s="204" t="s">
        <v>12</v>
      </c>
      <c r="B18" s="61">
        <f t="shared" si="2"/>
        <v>159</v>
      </c>
      <c r="C18" s="61">
        <f t="shared" si="3"/>
        <v>149</v>
      </c>
      <c r="D18" s="62">
        <v>25</v>
      </c>
      <c r="E18" s="62">
        <v>24</v>
      </c>
      <c r="F18" s="62">
        <v>24</v>
      </c>
      <c r="G18" s="62">
        <v>25</v>
      </c>
      <c r="H18" s="62">
        <v>26</v>
      </c>
      <c r="I18" s="62">
        <v>25</v>
      </c>
      <c r="J18" s="84" t="s">
        <v>5</v>
      </c>
      <c r="K18" s="72">
        <f t="shared" si="4"/>
        <v>10</v>
      </c>
      <c r="L18" s="62">
        <v>6</v>
      </c>
      <c r="M18" s="62">
        <v>1</v>
      </c>
      <c r="N18" s="62">
        <v>3</v>
      </c>
      <c r="O18" s="29"/>
    </row>
    <row r="19" spans="1:15" s="25" customFormat="1" ht="37.5" customHeight="1">
      <c r="A19" s="204" t="s">
        <v>13</v>
      </c>
      <c r="B19" s="61">
        <f>SUM(C19,J19,K19)</f>
        <v>80</v>
      </c>
      <c r="C19" s="61">
        <f>SUM(D19:I19)</f>
        <v>71</v>
      </c>
      <c r="D19" s="62">
        <v>12</v>
      </c>
      <c r="E19" s="62">
        <v>11</v>
      </c>
      <c r="F19" s="62">
        <v>11</v>
      </c>
      <c r="G19" s="62">
        <v>11</v>
      </c>
      <c r="H19" s="62">
        <v>12</v>
      </c>
      <c r="I19" s="62">
        <v>14</v>
      </c>
      <c r="J19" s="84">
        <v>5</v>
      </c>
      <c r="K19" s="72">
        <f>SUM(L19:N19)</f>
        <v>4</v>
      </c>
      <c r="L19" s="62">
        <v>4</v>
      </c>
      <c r="M19" s="62" t="s">
        <v>105</v>
      </c>
      <c r="N19" s="62" t="s">
        <v>105</v>
      </c>
      <c r="O19" s="29"/>
    </row>
    <row r="20" spans="1:15" s="25" customFormat="1" ht="37.5" customHeight="1">
      <c r="A20" s="204" t="s">
        <v>388</v>
      </c>
      <c r="B20" s="61">
        <f>SUM(C20,J20,K20)</f>
        <v>199</v>
      </c>
      <c r="C20" s="61">
        <f>SUM(D20:I20)</f>
        <v>179</v>
      </c>
      <c r="D20" s="62">
        <v>29</v>
      </c>
      <c r="E20" s="62">
        <v>27</v>
      </c>
      <c r="F20" s="62">
        <v>29</v>
      </c>
      <c r="G20" s="62">
        <v>29</v>
      </c>
      <c r="H20" s="62">
        <v>32</v>
      </c>
      <c r="I20" s="62">
        <v>33</v>
      </c>
      <c r="J20" s="84">
        <v>5</v>
      </c>
      <c r="K20" s="72">
        <f>SUM(L20:N20)</f>
        <v>15</v>
      </c>
      <c r="L20" s="62">
        <v>10</v>
      </c>
      <c r="M20" s="62" t="s">
        <v>5</v>
      </c>
      <c r="N20" s="62">
        <v>5</v>
      </c>
      <c r="O20" s="29"/>
    </row>
    <row r="21" spans="1:15" s="25" customFormat="1" ht="37.5" customHeight="1">
      <c r="A21" s="204" t="s">
        <v>389</v>
      </c>
      <c r="B21" s="61">
        <f>SUM(C21,J21,K21)</f>
        <v>228</v>
      </c>
      <c r="C21" s="61">
        <f>SUM(D21:I21)</f>
        <v>214</v>
      </c>
      <c r="D21" s="62">
        <v>35</v>
      </c>
      <c r="E21" s="62">
        <v>35</v>
      </c>
      <c r="F21" s="62">
        <v>34</v>
      </c>
      <c r="G21" s="62">
        <v>36</v>
      </c>
      <c r="H21" s="62">
        <v>36</v>
      </c>
      <c r="I21" s="62">
        <v>38</v>
      </c>
      <c r="J21" s="84">
        <v>2</v>
      </c>
      <c r="K21" s="72">
        <f>SUM(L21:N21)</f>
        <v>12</v>
      </c>
      <c r="L21" s="62">
        <v>8</v>
      </c>
      <c r="M21" s="62">
        <v>1</v>
      </c>
      <c r="N21" s="62">
        <v>3</v>
      </c>
      <c r="O21" s="29"/>
    </row>
    <row r="22" spans="1:15" s="25" customFormat="1" ht="37.5" customHeight="1">
      <c r="A22" s="204" t="s">
        <v>85</v>
      </c>
      <c r="B22" s="61">
        <f t="shared" si="2"/>
        <v>52</v>
      </c>
      <c r="C22" s="61">
        <f t="shared" si="3"/>
        <v>46</v>
      </c>
      <c r="D22" s="62">
        <v>8</v>
      </c>
      <c r="E22" s="62">
        <v>8</v>
      </c>
      <c r="F22" s="62">
        <v>7</v>
      </c>
      <c r="G22" s="62">
        <v>7</v>
      </c>
      <c r="H22" s="62">
        <v>8</v>
      </c>
      <c r="I22" s="62">
        <v>8</v>
      </c>
      <c r="J22" s="84">
        <v>2</v>
      </c>
      <c r="K22" s="72">
        <f t="shared" si="4"/>
        <v>4</v>
      </c>
      <c r="L22" s="62">
        <v>3</v>
      </c>
      <c r="M22" s="62" t="s">
        <v>105</v>
      </c>
      <c r="N22" s="62">
        <v>1</v>
      </c>
      <c r="O22" s="29"/>
    </row>
    <row r="23" spans="1:15" s="25" customFormat="1" ht="37.5" customHeight="1">
      <c r="A23" s="204" t="s">
        <v>86</v>
      </c>
      <c r="B23" s="61">
        <f t="shared" si="2"/>
        <v>11</v>
      </c>
      <c r="C23" s="61">
        <f t="shared" si="3"/>
        <v>8</v>
      </c>
      <c r="D23" s="62">
        <v>2</v>
      </c>
      <c r="E23" s="62">
        <v>2</v>
      </c>
      <c r="F23" s="62">
        <v>1</v>
      </c>
      <c r="G23" s="62">
        <v>1</v>
      </c>
      <c r="H23" s="62">
        <v>1</v>
      </c>
      <c r="I23" s="62">
        <v>1</v>
      </c>
      <c r="J23" s="84">
        <v>2</v>
      </c>
      <c r="K23" s="72">
        <f t="shared" si="4"/>
        <v>1</v>
      </c>
      <c r="L23" s="62">
        <v>1</v>
      </c>
      <c r="M23" s="62" t="s">
        <v>105</v>
      </c>
      <c r="N23" s="62" t="s">
        <v>105</v>
      </c>
      <c r="O23" s="29"/>
    </row>
    <row r="24" spans="1:15" s="25" customFormat="1" ht="37.5" customHeight="1">
      <c r="A24" s="204" t="s">
        <v>186</v>
      </c>
      <c r="B24" s="61">
        <f t="shared" si="2"/>
        <v>34</v>
      </c>
      <c r="C24" s="61">
        <f t="shared" si="3"/>
        <v>30</v>
      </c>
      <c r="D24" s="62">
        <v>5</v>
      </c>
      <c r="E24" s="62">
        <v>5</v>
      </c>
      <c r="F24" s="62">
        <v>5</v>
      </c>
      <c r="G24" s="62">
        <v>5</v>
      </c>
      <c r="H24" s="62">
        <v>5</v>
      </c>
      <c r="I24" s="62">
        <v>5</v>
      </c>
      <c r="J24" s="84" t="s">
        <v>105</v>
      </c>
      <c r="K24" s="72">
        <f t="shared" si="4"/>
        <v>4</v>
      </c>
      <c r="L24" s="62">
        <v>3</v>
      </c>
      <c r="M24" s="62" t="s">
        <v>105</v>
      </c>
      <c r="N24" s="62">
        <v>1</v>
      </c>
      <c r="O24" s="29"/>
    </row>
    <row r="25" spans="1:15" s="25" customFormat="1" ht="37.5" customHeight="1">
      <c r="A25" s="204" t="s">
        <v>15</v>
      </c>
      <c r="B25" s="61">
        <f t="shared" si="2"/>
        <v>63</v>
      </c>
      <c r="C25" s="61">
        <f t="shared" si="3"/>
        <v>55</v>
      </c>
      <c r="D25" s="62">
        <v>9</v>
      </c>
      <c r="E25" s="62">
        <v>8</v>
      </c>
      <c r="F25" s="62">
        <v>9</v>
      </c>
      <c r="G25" s="62">
        <v>9</v>
      </c>
      <c r="H25" s="62">
        <v>9</v>
      </c>
      <c r="I25" s="62">
        <v>11</v>
      </c>
      <c r="J25" s="84">
        <v>2</v>
      </c>
      <c r="K25" s="72">
        <f t="shared" si="4"/>
        <v>6</v>
      </c>
      <c r="L25" s="62">
        <v>4</v>
      </c>
      <c r="M25" s="62" t="s">
        <v>105</v>
      </c>
      <c r="N25" s="62">
        <v>2</v>
      </c>
      <c r="O25" s="29"/>
    </row>
    <row r="26" spans="1:15" s="25" customFormat="1" ht="37.5" customHeight="1">
      <c r="A26" s="204" t="s">
        <v>16</v>
      </c>
      <c r="B26" s="61">
        <f t="shared" si="2"/>
        <v>39</v>
      </c>
      <c r="C26" s="61">
        <f t="shared" si="3"/>
        <v>27</v>
      </c>
      <c r="D26" s="62">
        <v>5</v>
      </c>
      <c r="E26" s="62">
        <v>5</v>
      </c>
      <c r="F26" s="62">
        <v>4</v>
      </c>
      <c r="G26" s="62">
        <v>4</v>
      </c>
      <c r="H26" s="62">
        <v>4</v>
      </c>
      <c r="I26" s="62">
        <v>5</v>
      </c>
      <c r="J26" s="84">
        <v>8</v>
      </c>
      <c r="K26" s="72">
        <f t="shared" si="4"/>
        <v>4</v>
      </c>
      <c r="L26" s="62">
        <v>2</v>
      </c>
      <c r="M26" s="62" t="s">
        <v>87</v>
      </c>
      <c r="N26" s="62">
        <v>2</v>
      </c>
      <c r="O26" s="29"/>
    </row>
    <row r="27" spans="1:15" s="25" customFormat="1" ht="37.5" customHeight="1">
      <c r="A27" s="204" t="s">
        <v>17</v>
      </c>
      <c r="B27" s="61">
        <f>SUM(C27,J27,K27)</f>
        <v>47</v>
      </c>
      <c r="C27" s="61">
        <f>SUM(D27:I27)</f>
        <v>34</v>
      </c>
      <c r="D27" s="62">
        <v>5</v>
      </c>
      <c r="E27" s="62">
        <v>6</v>
      </c>
      <c r="F27" s="62">
        <v>5</v>
      </c>
      <c r="G27" s="62">
        <v>6</v>
      </c>
      <c r="H27" s="62">
        <v>5</v>
      </c>
      <c r="I27" s="62">
        <v>7</v>
      </c>
      <c r="J27" s="84">
        <v>9</v>
      </c>
      <c r="K27" s="72">
        <f>SUM(L27:N27)</f>
        <v>4</v>
      </c>
      <c r="L27" s="62">
        <v>2</v>
      </c>
      <c r="M27" s="62" t="s">
        <v>87</v>
      </c>
      <c r="N27" s="62">
        <v>2</v>
      </c>
      <c r="O27" s="29"/>
    </row>
    <row r="28" spans="1:15" s="25" customFormat="1" ht="37.5" customHeight="1">
      <c r="A28" s="204" t="s">
        <v>365</v>
      </c>
      <c r="B28" s="61">
        <f t="shared" si="2"/>
        <v>28</v>
      </c>
      <c r="C28" s="61">
        <f t="shared" si="3"/>
        <v>25</v>
      </c>
      <c r="D28" s="62">
        <v>4</v>
      </c>
      <c r="E28" s="62">
        <v>3</v>
      </c>
      <c r="F28" s="62">
        <v>4</v>
      </c>
      <c r="G28" s="62">
        <v>4</v>
      </c>
      <c r="H28" s="62">
        <v>5</v>
      </c>
      <c r="I28" s="62">
        <v>5</v>
      </c>
      <c r="J28" s="84">
        <v>1</v>
      </c>
      <c r="K28" s="72">
        <f t="shared" si="4"/>
        <v>2</v>
      </c>
      <c r="L28" s="62">
        <v>1</v>
      </c>
      <c r="M28" s="62" t="s">
        <v>87</v>
      </c>
      <c r="N28" s="62">
        <v>1</v>
      </c>
      <c r="O28" s="29"/>
    </row>
    <row r="29" spans="1:15" s="25" customFormat="1" ht="37.5" customHeight="1" thickBot="1">
      <c r="A29" s="205" t="s">
        <v>196</v>
      </c>
      <c r="B29" s="74">
        <f t="shared" si="2"/>
        <v>65</v>
      </c>
      <c r="C29" s="74">
        <f t="shared" si="3"/>
        <v>56</v>
      </c>
      <c r="D29" s="73">
        <v>11</v>
      </c>
      <c r="E29" s="73">
        <v>10</v>
      </c>
      <c r="F29" s="73">
        <v>9</v>
      </c>
      <c r="G29" s="73">
        <v>9</v>
      </c>
      <c r="H29" s="73">
        <v>8</v>
      </c>
      <c r="I29" s="73">
        <v>9</v>
      </c>
      <c r="J29" s="99">
        <v>5</v>
      </c>
      <c r="K29" s="79">
        <f t="shared" si="4"/>
        <v>4</v>
      </c>
      <c r="L29" s="73">
        <v>3</v>
      </c>
      <c r="M29" s="73" t="s">
        <v>87</v>
      </c>
      <c r="N29" s="73">
        <v>1</v>
      </c>
      <c r="O29" s="29"/>
    </row>
  </sheetData>
  <mergeCells count="12">
    <mergeCell ref="A4:A6"/>
    <mergeCell ref="C4:I4"/>
    <mergeCell ref="K4:N4"/>
    <mergeCell ref="C5:C6"/>
    <mergeCell ref="D5:D6"/>
    <mergeCell ref="E5:E6"/>
    <mergeCell ref="F5:F6"/>
    <mergeCell ref="I5:I6"/>
    <mergeCell ref="K5:K6"/>
    <mergeCell ref="G5:G6"/>
    <mergeCell ref="H5:H6"/>
    <mergeCell ref="J5:J6"/>
  </mergeCells>
  <printOptions/>
  <pageMargins left="0.68" right="0.37" top="0.84" bottom="0.56" header="0.5118110236220472" footer="0.4724409448818898"/>
  <pageSetup horizontalDpi="600" verticalDpi="600" orientation="portrait" paperSize="9" scale="90" r:id="rId1"/>
  <headerFooter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9"/>
  <sheetViews>
    <sheetView showGridLines="0" workbookViewId="0" topLeftCell="A1">
      <selection activeCell="C1" sqref="C1"/>
    </sheetView>
  </sheetViews>
  <sheetFormatPr defaultColWidth="8.625" defaultRowHeight="20.25" customHeight="1"/>
  <cols>
    <col min="1" max="1" width="14.375" style="53" customWidth="1"/>
    <col min="2" max="2" width="8.875" style="53" customWidth="1"/>
    <col min="3" max="10" width="10.00390625" style="53" customWidth="1"/>
    <col min="11" max="11" width="1.00390625" style="53" customWidth="1"/>
    <col min="12" max="16384" width="8.625" style="53" customWidth="1"/>
  </cols>
  <sheetData>
    <row r="1" s="23" customFormat="1" ht="18.75" customHeight="1"/>
    <row r="2" s="23" customFormat="1" ht="18.75" customHeight="1"/>
    <row r="3" spans="1:10" s="25" customFormat="1" ht="20.25" customHeight="1" thickBot="1">
      <c r="A3" s="127" t="s">
        <v>106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5" customFormat="1" ht="20.25" customHeight="1">
      <c r="A4" s="379" t="s">
        <v>264</v>
      </c>
      <c r="B4" s="382" t="s">
        <v>334</v>
      </c>
      <c r="C4" s="383"/>
      <c r="D4" s="383"/>
      <c r="E4" s="383"/>
      <c r="F4" s="383"/>
      <c r="G4" s="383"/>
      <c r="H4" s="383"/>
      <c r="I4" s="383"/>
      <c r="J4" s="383"/>
    </row>
    <row r="5" spans="1:11" s="25" customFormat="1" ht="21.75" customHeight="1">
      <c r="A5" s="380"/>
      <c r="B5" s="397" t="s">
        <v>2</v>
      </c>
      <c r="C5" s="225" t="s">
        <v>107</v>
      </c>
      <c r="D5" s="226" t="s">
        <v>108</v>
      </c>
      <c r="E5" s="226" t="s">
        <v>109</v>
      </c>
      <c r="F5" s="226" t="s">
        <v>110</v>
      </c>
      <c r="G5" s="226" t="s">
        <v>111</v>
      </c>
      <c r="H5" s="226" t="s">
        <v>112</v>
      </c>
      <c r="I5" s="226" t="s">
        <v>113</v>
      </c>
      <c r="J5" s="227" t="s">
        <v>398</v>
      </c>
      <c r="K5" s="29"/>
    </row>
    <row r="6" spans="1:11" s="25" customFormat="1" ht="21.75" customHeight="1" thickBot="1">
      <c r="A6" s="381"/>
      <c r="B6" s="398"/>
      <c r="C6" s="228" t="s">
        <v>114</v>
      </c>
      <c r="D6" s="37" t="s">
        <v>115</v>
      </c>
      <c r="E6" s="37" t="s">
        <v>118</v>
      </c>
      <c r="F6" s="37" t="s">
        <v>116</v>
      </c>
      <c r="G6" s="37" t="s">
        <v>119</v>
      </c>
      <c r="H6" s="37" t="s">
        <v>117</v>
      </c>
      <c r="I6" s="37" t="s">
        <v>120</v>
      </c>
      <c r="J6" s="45" t="s">
        <v>399</v>
      </c>
      <c r="K6" s="29"/>
    </row>
    <row r="7" spans="1:11" s="25" customFormat="1" ht="20.25" customHeight="1">
      <c r="A7" s="201" t="s">
        <v>179</v>
      </c>
      <c r="B7" s="63">
        <v>2017</v>
      </c>
      <c r="C7" s="230">
        <v>203</v>
      </c>
      <c r="D7" s="33">
        <v>140</v>
      </c>
      <c r="E7" s="33">
        <v>208</v>
      </c>
      <c r="F7" s="33">
        <v>322</v>
      </c>
      <c r="G7" s="33">
        <v>456</v>
      </c>
      <c r="H7" s="33">
        <v>384</v>
      </c>
      <c r="I7" s="33">
        <v>304</v>
      </c>
      <c r="J7" s="60" t="s">
        <v>6</v>
      </c>
      <c r="K7" s="29"/>
    </row>
    <row r="8" spans="1:11" s="25" customFormat="1" ht="20.25" customHeight="1">
      <c r="A8" s="298" t="s">
        <v>390</v>
      </c>
      <c r="B8" s="299">
        <f>SUM(B9:B11)</f>
        <v>2005</v>
      </c>
      <c r="C8" s="302">
        <f aca="true" t="shared" si="0" ref="C8:I8">SUM(C9:C11)</f>
        <v>211</v>
      </c>
      <c r="D8" s="296">
        <f t="shared" si="0"/>
        <v>140</v>
      </c>
      <c r="E8" s="296">
        <f t="shared" si="0"/>
        <v>206</v>
      </c>
      <c r="F8" s="296">
        <f t="shared" si="0"/>
        <v>328</v>
      </c>
      <c r="G8" s="296">
        <f t="shared" si="0"/>
        <v>416</v>
      </c>
      <c r="H8" s="296">
        <f t="shared" si="0"/>
        <v>382</v>
      </c>
      <c r="I8" s="296">
        <f t="shared" si="0"/>
        <v>322</v>
      </c>
      <c r="J8" s="297" t="s">
        <v>5</v>
      </c>
      <c r="K8" s="29"/>
    </row>
    <row r="9" spans="1:11" s="25" customFormat="1" ht="22.5" customHeight="1">
      <c r="A9" s="197" t="s">
        <v>331</v>
      </c>
      <c r="B9" s="303">
        <v>12</v>
      </c>
      <c r="C9" s="272" t="s">
        <v>5</v>
      </c>
      <c r="D9" s="153" t="s">
        <v>5</v>
      </c>
      <c r="E9" s="153" t="s">
        <v>5</v>
      </c>
      <c r="F9" s="153" t="s">
        <v>5</v>
      </c>
      <c r="G9" s="153" t="s">
        <v>5</v>
      </c>
      <c r="H9" s="153">
        <v>2</v>
      </c>
      <c r="I9" s="153">
        <v>10</v>
      </c>
      <c r="J9" s="366" t="s">
        <v>5</v>
      </c>
      <c r="K9" s="29"/>
    </row>
    <row r="10" spans="1:11" s="25" customFormat="1" ht="22.5" customHeight="1">
      <c r="A10" s="197" t="s">
        <v>332</v>
      </c>
      <c r="B10" s="63">
        <f aca="true" t="shared" si="1" ref="B10:I10">SUM(B13:B29)</f>
        <v>1987</v>
      </c>
      <c r="C10" s="230">
        <f t="shared" si="1"/>
        <v>206</v>
      </c>
      <c r="D10" s="33">
        <f t="shared" si="1"/>
        <v>139</v>
      </c>
      <c r="E10" s="33">
        <f t="shared" si="1"/>
        <v>206</v>
      </c>
      <c r="F10" s="33">
        <f t="shared" si="1"/>
        <v>328</v>
      </c>
      <c r="G10" s="33">
        <f t="shared" si="1"/>
        <v>416</v>
      </c>
      <c r="H10" s="33">
        <f t="shared" si="1"/>
        <v>380</v>
      </c>
      <c r="I10" s="33">
        <f t="shared" si="1"/>
        <v>312</v>
      </c>
      <c r="J10" s="60" t="s">
        <v>5</v>
      </c>
      <c r="K10" s="29"/>
    </row>
    <row r="11" spans="1:11" s="25" customFormat="1" ht="22.5" customHeight="1" thickBot="1">
      <c r="A11" s="198" t="s">
        <v>333</v>
      </c>
      <c r="B11" s="58">
        <v>6</v>
      </c>
      <c r="C11" s="229">
        <v>5</v>
      </c>
      <c r="D11" s="35">
        <v>1</v>
      </c>
      <c r="E11" s="35" t="s">
        <v>5</v>
      </c>
      <c r="F11" s="35" t="s">
        <v>5</v>
      </c>
      <c r="G11" s="35" t="s">
        <v>5</v>
      </c>
      <c r="H11" s="35" t="s">
        <v>5</v>
      </c>
      <c r="I11" s="35" t="s">
        <v>5</v>
      </c>
      <c r="J11" s="57" t="s">
        <v>5</v>
      </c>
      <c r="K11" s="29"/>
    </row>
    <row r="12" spans="1:11" s="25" customFormat="1" ht="15" customHeight="1">
      <c r="A12" s="167" t="s">
        <v>328</v>
      </c>
      <c r="B12" s="59"/>
      <c r="C12" s="230"/>
      <c r="D12" s="33"/>
      <c r="E12" s="33"/>
      <c r="F12" s="33"/>
      <c r="G12" s="33"/>
      <c r="H12" s="33"/>
      <c r="I12" s="33"/>
      <c r="J12" s="60"/>
      <c r="K12" s="29"/>
    </row>
    <row r="13" spans="1:11" s="25" customFormat="1" ht="37.5" customHeight="1">
      <c r="A13" s="193" t="s">
        <v>7</v>
      </c>
      <c r="B13" s="59">
        <f aca="true" t="shared" si="2" ref="B13:B29">SUM(C13:J13)</f>
        <v>557</v>
      </c>
      <c r="C13" s="230">
        <v>37</v>
      </c>
      <c r="D13" s="33">
        <v>33</v>
      </c>
      <c r="E13" s="33">
        <v>45</v>
      </c>
      <c r="F13" s="33">
        <v>66</v>
      </c>
      <c r="G13" s="33">
        <v>109</v>
      </c>
      <c r="H13" s="33">
        <v>140</v>
      </c>
      <c r="I13" s="33">
        <v>127</v>
      </c>
      <c r="J13" s="60" t="s">
        <v>5</v>
      </c>
      <c r="K13" s="29"/>
    </row>
    <row r="14" spans="1:11" s="25" customFormat="1" ht="37.5" customHeight="1">
      <c r="A14" s="204" t="s">
        <v>8</v>
      </c>
      <c r="B14" s="61">
        <f t="shared" si="2"/>
        <v>155</v>
      </c>
      <c r="C14" s="231">
        <v>20</v>
      </c>
      <c r="D14" s="47">
        <v>3</v>
      </c>
      <c r="E14" s="47">
        <v>10</v>
      </c>
      <c r="F14" s="47">
        <v>14</v>
      </c>
      <c r="G14" s="47">
        <v>33</v>
      </c>
      <c r="H14" s="47">
        <v>50</v>
      </c>
      <c r="I14" s="47">
        <v>25</v>
      </c>
      <c r="J14" s="62" t="s">
        <v>5</v>
      </c>
      <c r="K14" s="29"/>
    </row>
    <row r="15" spans="1:11" s="25" customFormat="1" ht="37.5" customHeight="1">
      <c r="A15" s="204" t="s">
        <v>9</v>
      </c>
      <c r="B15" s="61">
        <f t="shared" si="2"/>
        <v>99</v>
      </c>
      <c r="C15" s="231">
        <v>12</v>
      </c>
      <c r="D15" s="47">
        <v>16</v>
      </c>
      <c r="E15" s="47">
        <v>18</v>
      </c>
      <c r="F15" s="47">
        <v>22</v>
      </c>
      <c r="G15" s="47">
        <v>21</v>
      </c>
      <c r="H15" s="47">
        <v>9</v>
      </c>
      <c r="I15" s="47">
        <v>1</v>
      </c>
      <c r="J15" s="62" t="s">
        <v>5</v>
      </c>
      <c r="K15" s="29"/>
    </row>
    <row r="16" spans="1:11" s="25" customFormat="1" ht="37.5" customHeight="1">
      <c r="A16" s="204" t="s">
        <v>10</v>
      </c>
      <c r="B16" s="61">
        <f t="shared" si="2"/>
        <v>98</v>
      </c>
      <c r="C16" s="231">
        <v>15</v>
      </c>
      <c r="D16" s="47">
        <v>13</v>
      </c>
      <c r="E16" s="47">
        <v>11</v>
      </c>
      <c r="F16" s="47">
        <v>15</v>
      </c>
      <c r="G16" s="47">
        <v>23</v>
      </c>
      <c r="H16" s="47">
        <v>10</v>
      </c>
      <c r="I16" s="47">
        <v>11</v>
      </c>
      <c r="J16" s="62" t="s">
        <v>5</v>
      </c>
      <c r="K16" s="29"/>
    </row>
    <row r="17" spans="1:11" s="25" customFormat="1" ht="37.5" customHeight="1">
      <c r="A17" s="204" t="s">
        <v>11</v>
      </c>
      <c r="B17" s="61">
        <f t="shared" si="2"/>
        <v>73</v>
      </c>
      <c r="C17" s="231">
        <v>13</v>
      </c>
      <c r="D17" s="47">
        <v>10</v>
      </c>
      <c r="E17" s="47">
        <v>17</v>
      </c>
      <c r="F17" s="47">
        <v>12</v>
      </c>
      <c r="G17" s="47">
        <v>6</v>
      </c>
      <c r="H17" s="47">
        <v>3</v>
      </c>
      <c r="I17" s="47">
        <v>12</v>
      </c>
      <c r="J17" s="62" t="s">
        <v>5</v>
      </c>
      <c r="K17" s="29"/>
    </row>
    <row r="18" spans="1:11" s="25" customFormat="1" ht="37.5" customHeight="1">
      <c r="A18" s="204" t="s">
        <v>12</v>
      </c>
      <c r="B18" s="61">
        <f t="shared" si="2"/>
        <v>159</v>
      </c>
      <c r="C18" s="231">
        <v>10</v>
      </c>
      <c r="D18" s="47" t="s">
        <v>5</v>
      </c>
      <c r="E18" s="47">
        <v>7</v>
      </c>
      <c r="F18" s="47">
        <v>31</v>
      </c>
      <c r="G18" s="47">
        <v>67</v>
      </c>
      <c r="H18" s="47">
        <v>31</v>
      </c>
      <c r="I18" s="47">
        <v>13</v>
      </c>
      <c r="J18" s="62" t="s">
        <v>5</v>
      </c>
      <c r="K18" s="29"/>
    </row>
    <row r="19" spans="1:11" s="25" customFormat="1" ht="37.5" customHeight="1">
      <c r="A19" s="204" t="s">
        <v>13</v>
      </c>
      <c r="B19" s="61">
        <f t="shared" si="2"/>
        <v>80</v>
      </c>
      <c r="C19" s="231">
        <v>7</v>
      </c>
      <c r="D19" s="47">
        <v>14</v>
      </c>
      <c r="E19" s="47">
        <v>12</v>
      </c>
      <c r="F19" s="47">
        <v>11</v>
      </c>
      <c r="G19" s="47">
        <v>11</v>
      </c>
      <c r="H19" s="47">
        <v>18</v>
      </c>
      <c r="I19" s="47">
        <v>7</v>
      </c>
      <c r="J19" s="62" t="s">
        <v>105</v>
      </c>
      <c r="K19" s="29"/>
    </row>
    <row r="20" spans="1:11" s="25" customFormat="1" ht="37.5" customHeight="1">
      <c r="A20" s="204" t="s">
        <v>388</v>
      </c>
      <c r="B20" s="61">
        <f t="shared" si="2"/>
        <v>199</v>
      </c>
      <c r="C20" s="231">
        <v>19</v>
      </c>
      <c r="D20" s="47">
        <v>2</v>
      </c>
      <c r="E20" s="47">
        <v>8</v>
      </c>
      <c r="F20" s="47">
        <v>37</v>
      </c>
      <c r="G20" s="47">
        <v>45</v>
      </c>
      <c r="H20" s="47">
        <v>51</v>
      </c>
      <c r="I20" s="47">
        <v>37</v>
      </c>
      <c r="J20" s="62" t="s">
        <v>5</v>
      </c>
      <c r="K20" s="29"/>
    </row>
    <row r="21" spans="1:11" s="25" customFormat="1" ht="37.5" customHeight="1">
      <c r="A21" s="204" t="s">
        <v>389</v>
      </c>
      <c r="B21" s="61">
        <f t="shared" si="2"/>
        <v>228</v>
      </c>
      <c r="C21" s="231">
        <v>13</v>
      </c>
      <c r="D21" s="47">
        <v>4</v>
      </c>
      <c r="E21" s="47">
        <v>12</v>
      </c>
      <c r="F21" s="47">
        <v>53</v>
      </c>
      <c r="G21" s="47">
        <v>51</v>
      </c>
      <c r="H21" s="47">
        <v>40</v>
      </c>
      <c r="I21" s="47">
        <v>55</v>
      </c>
      <c r="J21" s="62" t="s">
        <v>105</v>
      </c>
      <c r="K21" s="29"/>
    </row>
    <row r="22" spans="1:11" s="25" customFormat="1" ht="37.5" customHeight="1">
      <c r="A22" s="204" t="s">
        <v>85</v>
      </c>
      <c r="B22" s="61">
        <f t="shared" si="2"/>
        <v>52</v>
      </c>
      <c r="C22" s="231">
        <v>4</v>
      </c>
      <c r="D22" s="47">
        <v>6</v>
      </c>
      <c r="E22" s="47">
        <v>11</v>
      </c>
      <c r="F22" s="47">
        <v>5</v>
      </c>
      <c r="G22" s="47">
        <v>9</v>
      </c>
      <c r="H22" s="47">
        <v>12</v>
      </c>
      <c r="I22" s="47">
        <v>5</v>
      </c>
      <c r="J22" s="62" t="s">
        <v>105</v>
      </c>
      <c r="K22" s="29"/>
    </row>
    <row r="23" spans="1:11" s="25" customFormat="1" ht="37.5" customHeight="1">
      <c r="A23" s="204" t="s">
        <v>86</v>
      </c>
      <c r="B23" s="61">
        <f t="shared" si="2"/>
        <v>11</v>
      </c>
      <c r="C23" s="231">
        <v>4</v>
      </c>
      <c r="D23" s="47" t="s">
        <v>5</v>
      </c>
      <c r="E23" s="47">
        <v>3</v>
      </c>
      <c r="F23" s="47">
        <v>3</v>
      </c>
      <c r="G23" s="47">
        <v>1</v>
      </c>
      <c r="H23" s="47" t="s">
        <v>5</v>
      </c>
      <c r="I23" s="47" t="s">
        <v>5</v>
      </c>
      <c r="J23" s="62" t="s">
        <v>105</v>
      </c>
      <c r="K23" s="29"/>
    </row>
    <row r="24" spans="1:11" s="25" customFormat="1" ht="37.5" customHeight="1">
      <c r="A24" s="204" t="s">
        <v>186</v>
      </c>
      <c r="B24" s="61">
        <f t="shared" si="2"/>
        <v>34</v>
      </c>
      <c r="C24" s="231">
        <v>4</v>
      </c>
      <c r="D24" s="47">
        <v>2</v>
      </c>
      <c r="E24" s="47">
        <v>10</v>
      </c>
      <c r="F24" s="47">
        <v>2</v>
      </c>
      <c r="G24" s="47">
        <v>11</v>
      </c>
      <c r="H24" s="47">
        <v>3</v>
      </c>
      <c r="I24" s="47">
        <v>2</v>
      </c>
      <c r="J24" s="62" t="s">
        <v>105</v>
      </c>
      <c r="K24" s="29"/>
    </row>
    <row r="25" spans="1:11" s="25" customFormat="1" ht="37.5" customHeight="1">
      <c r="A25" s="204" t="s">
        <v>15</v>
      </c>
      <c r="B25" s="61">
        <f t="shared" si="2"/>
        <v>63</v>
      </c>
      <c r="C25" s="231">
        <v>8</v>
      </c>
      <c r="D25" s="47">
        <v>4</v>
      </c>
      <c r="E25" s="47">
        <v>11</v>
      </c>
      <c r="F25" s="47">
        <v>9</v>
      </c>
      <c r="G25" s="47">
        <v>15</v>
      </c>
      <c r="H25" s="47">
        <v>5</v>
      </c>
      <c r="I25" s="47">
        <v>11</v>
      </c>
      <c r="J25" s="62" t="s">
        <v>105</v>
      </c>
      <c r="K25" s="29"/>
    </row>
    <row r="26" spans="1:11" s="25" customFormat="1" ht="37.5" customHeight="1">
      <c r="A26" s="204" t="s">
        <v>16</v>
      </c>
      <c r="B26" s="61">
        <f t="shared" si="2"/>
        <v>39</v>
      </c>
      <c r="C26" s="231">
        <v>10</v>
      </c>
      <c r="D26" s="47">
        <v>10</v>
      </c>
      <c r="E26" s="47">
        <v>9</v>
      </c>
      <c r="F26" s="47">
        <v>3</v>
      </c>
      <c r="G26" s="47">
        <v>5</v>
      </c>
      <c r="H26" s="47">
        <v>1</v>
      </c>
      <c r="I26" s="47">
        <v>1</v>
      </c>
      <c r="J26" s="62" t="s">
        <v>87</v>
      </c>
      <c r="K26" s="29"/>
    </row>
    <row r="27" spans="1:11" s="25" customFormat="1" ht="37.5" customHeight="1">
      <c r="A27" s="204" t="s">
        <v>17</v>
      </c>
      <c r="B27" s="61">
        <f t="shared" si="2"/>
        <v>47</v>
      </c>
      <c r="C27" s="231">
        <v>16</v>
      </c>
      <c r="D27" s="47" t="s">
        <v>5</v>
      </c>
      <c r="E27" s="47">
        <v>4</v>
      </c>
      <c r="F27" s="47">
        <v>21</v>
      </c>
      <c r="G27" s="47">
        <v>1</v>
      </c>
      <c r="H27" s="47">
        <v>2</v>
      </c>
      <c r="I27" s="47">
        <v>3</v>
      </c>
      <c r="J27" s="62" t="s">
        <v>87</v>
      </c>
      <c r="K27" s="29"/>
    </row>
    <row r="28" spans="1:11" s="25" customFormat="1" ht="37.5" customHeight="1">
      <c r="A28" s="204" t="s">
        <v>365</v>
      </c>
      <c r="B28" s="61">
        <f t="shared" si="2"/>
        <v>28</v>
      </c>
      <c r="C28" s="231">
        <v>3</v>
      </c>
      <c r="D28" s="47">
        <v>4</v>
      </c>
      <c r="E28" s="47">
        <v>8</v>
      </c>
      <c r="F28" s="47">
        <v>6</v>
      </c>
      <c r="G28" s="47">
        <v>3</v>
      </c>
      <c r="H28" s="47">
        <v>2</v>
      </c>
      <c r="I28" s="47">
        <v>2</v>
      </c>
      <c r="J28" s="62" t="s">
        <v>87</v>
      </c>
      <c r="K28" s="29"/>
    </row>
    <row r="29" spans="1:11" s="25" customFormat="1" ht="37.5" customHeight="1" thickBot="1">
      <c r="A29" s="205" t="s">
        <v>196</v>
      </c>
      <c r="B29" s="74">
        <f t="shared" si="2"/>
        <v>65</v>
      </c>
      <c r="C29" s="232">
        <v>11</v>
      </c>
      <c r="D29" s="49">
        <v>18</v>
      </c>
      <c r="E29" s="49">
        <v>10</v>
      </c>
      <c r="F29" s="49">
        <v>18</v>
      </c>
      <c r="G29" s="49">
        <v>5</v>
      </c>
      <c r="H29" s="49">
        <v>3</v>
      </c>
      <c r="I29" s="49" t="s">
        <v>5</v>
      </c>
      <c r="J29" s="73" t="s">
        <v>87</v>
      </c>
      <c r="K29" s="29"/>
    </row>
  </sheetData>
  <mergeCells count="3">
    <mergeCell ref="A4:A6"/>
    <mergeCell ref="B4:J4"/>
    <mergeCell ref="B5:B6"/>
  </mergeCells>
  <printOptions/>
  <pageMargins left="0.65" right="0.35433070866141736" top="0.9" bottom="0.56" header="0.5118110236220472" footer="0.5118110236220472"/>
  <pageSetup horizontalDpi="600" verticalDpi="600" orientation="portrait" paperSize="9" scale="90" r:id="rId1"/>
  <headerFooter alignWithMargins="0">
    <oddHeader>&amp;L&amp;11小学校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29"/>
  <sheetViews>
    <sheetView showGridLines="0" workbookViewId="0" topLeftCell="A20">
      <selection activeCell="A13" sqref="A13:IV29"/>
    </sheetView>
  </sheetViews>
  <sheetFormatPr defaultColWidth="8.625" defaultRowHeight="20.25" customHeight="1"/>
  <cols>
    <col min="1" max="1" width="13.875" style="102" customWidth="1"/>
    <col min="2" max="3" width="9.00390625" style="102" customWidth="1"/>
    <col min="4" max="9" width="7.375" style="102" customWidth="1"/>
    <col min="10" max="10" width="7.625" style="102" customWidth="1"/>
    <col min="11" max="14" width="5.75390625" style="102" customWidth="1"/>
    <col min="15" max="15" width="1.00390625" style="102" customWidth="1"/>
    <col min="16" max="16384" width="8.625" style="102" customWidth="1"/>
  </cols>
  <sheetData>
    <row r="1" s="1" customFormat="1" ht="20.25" customHeight="1"/>
    <row r="2" s="1" customFormat="1" ht="21.75" customHeight="1"/>
    <row r="3" spans="1:14" s="2" customFormat="1" ht="20.25" customHeight="1" thickBot="1">
      <c r="A3" s="114" t="s">
        <v>131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>
      <c r="A4" s="379" t="s">
        <v>264</v>
      </c>
      <c r="B4" s="4"/>
      <c r="C4" s="355" t="s">
        <v>216</v>
      </c>
      <c r="D4" s="349"/>
      <c r="E4" s="349"/>
      <c r="F4" s="349"/>
      <c r="G4" s="349"/>
      <c r="H4" s="349"/>
      <c r="I4" s="349"/>
      <c r="J4" s="399" t="s">
        <v>336</v>
      </c>
      <c r="K4" s="349" t="s">
        <v>95</v>
      </c>
      <c r="L4" s="356"/>
      <c r="M4" s="356"/>
      <c r="N4" s="356"/>
      <c r="O4" s="6"/>
    </row>
    <row r="5" spans="1:15" s="2" customFormat="1" ht="14.25" customHeight="1">
      <c r="A5" s="380"/>
      <c r="B5" s="7" t="s">
        <v>1</v>
      </c>
      <c r="C5" s="401"/>
      <c r="D5" s="359"/>
      <c r="E5" s="359"/>
      <c r="F5" s="359"/>
      <c r="G5" s="359"/>
      <c r="H5" s="359"/>
      <c r="I5" s="359"/>
      <c r="J5" s="400"/>
      <c r="K5" s="145"/>
      <c r="L5" s="9" t="s">
        <v>121</v>
      </c>
      <c r="M5" s="9" t="s">
        <v>122</v>
      </c>
      <c r="N5" s="9" t="s">
        <v>123</v>
      </c>
      <c r="O5" s="6"/>
    </row>
    <row r="6" spans="1:15" s="2" customFormat="1" ht="22.5" customHeight="1" thickBot="1">
      <c r="A6" s="381"/>
      <c r="B6" s="11"/>
      <c r="C6" s="270" t="s">
        <v>2</v>
      </c>
      <c r="D6" s="13" t="s">
        <v>124</v>
      </c>
      <c r="E6" s="13" t="s">
        <v>125</v>
      </c>
      <c r="F6" s="13" t="s">
        <v>126</v>
      </c>
      <c r="G6" s="13" t="s">
        <v>127</v>
      </c>
      <c r="H6" s="13" t="s">
        <v>128</v>
      </c>
      <c r="I6" s="13" t="s">
        <v>129</v>
      </c>
      <c r="J6" s="241" t="s">
        <v>130</v>
      </c>
      <c r="K6" s="281" t="s">
        <v>2</v>
      </c>
      <c r="L6" s="13" t="s">
        <v>104</v>
      </c>
      <c r="M6" s="13" t="s">
        <v>133</v>
      </c>
      <c r="N6" s="13" t="s">
        <v>133</v>
      </c>
      <c r="O6" s="6"/>
    </row>
    <row r="7" spans="1:15" s="2" customFormat="1" ht="20.25" customHeight="1">
      <c r="A7" s="201" t="s">
        <v>179</v>
      </c>
      <c r="B7" s="14">
        <v>49922</v>
      </c>
      <c r="C7" s="14">
        <v>48804</v>
      </c>
      <c r="D7" s="15">
        <v>8213</v>
      </c>
      <c r="E7" s="15">
        <v>7887</v>
      </c>
      <c r="F7" s="15">
        <v>8097</v>
      </c>
      <c r="G7" s="15">
        <v>8050</v>
      </c>
      <c r="H7" s="15">
        <v>8361</v>
      </c>
      <c r="I7" s="15">
        <v>8196</v>
      </c>
      <c r="J7" s="237">
        <v>711</v>
      </c>
      <c r="K7" s="88">
        <v>407</v>
      </c>
      <c r="L7" s="15">
        <v>230</v>
      </c>
      <c r="M7" s="15">
        <v>16</v>
      </c>
      <c r="N7" s="15">
        <v>161</v>
      </c>
      <c r="O7" s="6"/>
    </row>
    <row r="8" spans="1:15" s="2" customFormat="1" ht="20.25" customHeight="1">
      <c r="A8" s="298" t="s">
        <v>390</v>
      </c>
      <c r="B8" s="304">
        <f>SUM(B9:B11)</f>
        <v>49467</v>
      </c>
      <c r="C8" s="304">
        <f aca="true" t="shared" si="0" ref="C8:N8">SUM(C9:C11)</f>
        <v>48313</v>
      </c>
      <c r="D8" s="305">
        <f t="shared" si="0"/>
        <v>7868</v>
      </c>
      <c r="E8" s="305">
        <f t="shared" si="0"/>
        <v>8107</v>
      </c>
      <c r="F8" s="305">
        <f t="shared" si="0"/>
        <v>7818</v>
      </c>
      <c r="G8" s="305">
        <f t="shared" si="0"/>
        <v>8128</v>
      </c>
      <c r="H8" s="305">
        <f t="shared" si="0"/>
        <v>8018</v>
      </c>
      <c r="I8" s="305">
        <f t="shared" si="0"/>
        <v>8374</v>
      </c>
      <c r="J8" s="306">
        <f t="shared" si="0"/>
        <v>726</v>
      </c>
      <c r="K8" s="307">
        <f t="shared" si="0"/>
        <v>428</v>
      </c>
      <c r="L8" s="305">
        <f t="shared" si="0"/>
        <v>253</v>
      </c>
      <c r="M8" s="305">
        <f t="shared" si="0"/>
        <v>13</v>
      </c>
      <c r="N8" s="305">
        <f t="shared" si="0"/>
        <v>162</v>
      </c>
      <c r="O8" s="6"/>
    </row>
    <row r="9" spans="1:15" s="2" customFormat="1" ht="20.25" customHeight="1">
      <c r="A9" s="197" t="s">
        <v>331</v>
      </c>
      <c r="B9" s="233">
        <f>SUM(C9,J9,K9)</f>
        <v>445</v>
      </c>
      <c r="C9" s="233">
        <f>SUM(D9:I9)</f>
        <v>445</v>
      </c>
      <c r="D9" s="234">
        <v>78</v>
      </c>
      <c r="E9" s="234">
        <v>77</v>
      </c>
      <c r="F9" s="234">
        <v>72</v>
      </c>
      <c r="G9" s="234">
        <v>76</v>
      </c>
      <c r="H9" s="234">
        <v>69</v>
      </c>
      <c r="I9" s="234">
        <v>73</v>
      </c>
      <c r="J9" s="236" t="s">
        <v>105</v>
      </c>
      <c r="K9" s="235" t="s">
        <v>105</v>
      </c>
      <c r="L9" s="234" t="s">
        <v>105</v>
      </c>
      <c r="M9" s="234" t="s">
        <v>105</v>
      </c>
      <c r="N9" s="234" t="s">
        <v>105</v>
      </c>
      <c r="O9" s="6"/>
    </row>
    <row r="10" spans="1:15" s="2" customFormat="1" ht="20.25" customHeight="1">
      <c r="A10" s="197" t="s">
        <v>332</v>
      </c>
      <c r="B10" s="14">
        <f aca="true" t="shared" si="1" ref="B10:N10">SUM(B13:B29)</f>
        <v>49001</v>
      </c>
      <c r="C10" s="14">
        <f t="shared" si="1"/>
        <v>47847</v>
      </c>
      <c r="D10" s="15">
        <f t="shared" si="1"/>
        <v>7788</v>
      </c>
      <c r="E10" s="15">
        <f t="shared" si="1"/>
        <v>8029</v>
      </c>
      <c r="F10" s="15">
        <f t="shared" si="1"/>
        <v>7743</v>
      </c>
      <c r="G10" s="15">
        <f t="shared" si="1"/>
        <v>8048</v>
      </c>
      <c r="H10" s="15">
        <f t="shared" si="1"/>
        <v>7946</v>
      </c>
      <c r="I10" s="15">
        <f t="shared" si="1"/>
        <v>8293</v>
      </c>
      <c r="J10" s="237">
        <f t="shared" si="1"/>
        <v>726</v>
      </c>
      <c r="K10" s="88">
        <f t="shared" si="1"/>
        <v>428</v>
      </c>
      <c r="L10" s="15">
        <f t="shared" si="1"/>
        <v>253</v>
      </c>
      <c r="M10" s="15">
        <f t="shared" si="1"/>
        <v>13</v>
      </c>
      <c r="N10" s="15">
        <f t="shared" si="1"/>
        <v>162</v>
      </c>
      <c r="O10" s="6"/>
    </row>
    <row r="11" spans="1:15" s="2" customFormat="1" ht="20.25" customHeight="1" thickBot="1">
      <c r="A11" s="198" t="s">
        <v>333</v>
      </c>
      <c r="B11" s="21">
        <f>SUM(C11,J11,K11)</f>
        <v>21</v>
      </c>
      <c r="C11" s="21">
        <f>SUM(D11:I11)</f>
        <v>21</v>
      </c>
      <c r="D11" s="22">
        <v>2</v>
      </c>
      <c r="E11" s="22">
        <v>1</v>
      </c>
      <c r="F11" s="22">
        <v>3</v>
      </c>
      <c r="G11" s="22">
        <v>4</v>
      </c>
      <c r="H11" s="22">
        <v>3</v>
      </c>
      <c r="I11" s="22">
        <v>8</v>
      </c>
      <c r="J11" s="238" t="s">
        <v>105</v>
      </c>
      <c r="K11" s="151" t="s">
        <v>105</v>
      </c>
      <c r="L11" s="22" t="s">
        <v>105</v>
      </c>
      <c r="M11" s="22" t="s">
        <v>105</v>
      </c>
      <c r="N11" s="22" t="s">
        <v>105</v>
      </c>
      <c r="O11" s="6"/>
    </row>
    <row r="12" spans="1:15" s="2" customFormat="1" ht="17.25" customHeight="1">
      <c r="A12" s="167" t="s">
        <v>328</v>
      </c>
      <c r="B12" s="14"/>
      <c r="C12" s="14"/>
      <c r="D12" s="15"/>
      <c r="E12" s="15"/>
      <c r="F12" s="15"/>
      <c r="G12" s="15"/>
      <c r="H12" s="15"/>
      <c r="I12" s="15"/>
      <c r="J12" s="237"/>
      <c r="K12" s="88"/>
      <c r="L12" s="15"/>
      <c r="M12" s="15"/>
      <c r="N12" s="15"/>
      <c r="O12" s="6"/>
    </row>
    <row r="13" spans="1:15" s="2" customFormat="1" ht="37.5" customHeight="1">
      <c r="A13" s="242" t="s">
        <v>335</v>
      </c>
      <c r="B13" s="14">
        <f>SUM(C13,J13,K13)</f>
        <v>15170</v>
      </c>
      <c r="C13" s="14">
        <f>SUM(D13:I13)</f>
        <v>14950</v>
      </c>
      <c r="D13" s="15">
        <v>2397</v>
      </c>
      <c r="E13" s="15">
        <v>2636</v>
      </c>
      <c r="F13" s="15">
        <v>2446</v>
      </c>
      <c r="G13" s="15">
        <v>2493</v>
      </c>
      <c r="H13" s="15">
        <v>2462</v>
      </c>
      <c r="I13" s="15">
        <v>2516</v>
      </c>
      <c r="J13" s="237">
        <v>107</v>
      </c>
      <c r="K13" s="88">
        <f>SUM(L13:N13)</f>
        <v>113</v>
      </c>
      <c r="L13" s="15">
        <v>63</v>
      </c>
      <c r="M13" s="15" t="s">
        <v>5</v>
      </c>
      <c r="N13" s="15">
        <v>50</v>
      </c>
      <c r="O13" s="6"/>
    </row>
    <row r="14" spans="1:15" s="2" customFormat="1" ht="37.5" customHeight="1">
      <c r="A14" s="204" t="s">
        <v>8</v>
      </c>
      <c r="B14" s="18">
        <f aca="true" t="shared" si="2" ref="B14:B29">SUM(C14,J14,K14)</f>
        <v>4152</v>
      </c>
      <c r="C14" s="18">
        <f aca="true" t="shared" si="3" ref="C14:C29">SUM(D14:I14)</f>
        <v>4040</v>
      </c>
      <c r="D14" s="19">
        <v>676</v>
      </c>
      <c r="E14" s="19">
        <v>719</v>
      </c>
      <c r="F14" s="19">
        <v>678</v>
      </c>
      <c r="G14" s="19">
        <v>688</v>
      </c>
      <c r="H14" s="19">
        <v>594</v>
      </c>
      <c r="I14" s="19">
        <v>685</v>
      </c>
      <c r="J14" s="239">
        <v>65</v>
      </c>
      <c r="K14" s="89">
        <f aca="true" t="shared" si="4" ref="K14:K29">SUM(L14:N14)</f>
        <v>47</v>
      </c>
      <c r="L14" s="19">
        <v>31</v>
      </c>
      <c r="M14" s="19" t="s">
        <v>105</v>
      </c>
      <c r="N14" s="19">
        <v>16</v>
      </c>
      <c r="O14" s="6"/>
    </row>
    <row r="15" spans="1:15" s="2" customFormat="1" ht="37.5" customHeight="1">
      <c r="A15" s="204" t="s">
        <v>9</v>
      </c>
      <c r="B15" s="18">
        <f t="shared" si="2"/>
        <v>1943</v>
      </c>
      <c r="C15" s="18">
        <f t="shared" si="3"/>
        <v>1876</v>
      </c>
      <c r="D15" s="19">
        <v>283</v>
      </c>
      <c r="E15" s="19">
        <v>305</v>
      </c>
      <c r="F15" s="19">
        <v>289</v>
      </c>
      <c r="G15" s="19">
        <v>307</v>
      </c>
      <c r="H15" s="19">
        <v>351</v>
      </c>
      <c r="I15" s="19">
        <v>341</v>
      </c>
      <c r="J15" s="239">
        <v>56</v>
      </c>
      <c r="K15" s="89">
        <f t="shared" si="4"/>
        <v>11</v>
      </c>
      <c r="L15" s="19">
        <v>4</v>
      </c>
      <c r="M15" s="19">
        <v>1</v>
      </c>
      <c r="N15" s="19">
        <v>6</v>
      </c>
      <c r="O15" s="6"/>
    </row>
    <row r="16" spans="1:15" s="2" customFormat="1" ht="37.5" customHeight="1">
      <c r="A16" s="204" t="s">
        <v>10</v>
      </c>
      <c r="B16" s="18">
        <f t="shared" si="2"/>
        <v>2091</v>
      </c>
      <c r="C16" s="18">
        <f t="shared" si="3"/>
        <v>1949</v>
      </c>
      <c r="D16" s="19">
        <v>328</v>
      </c>
      <c r="E16" s="19">
        <v>300</v>
      </c>
      <c r="F16" s="19">
        <v>301</v>
      </c>
      <c r="G16" s="19">
        <v>332</v>
      </c>
      <c r="H16" s="19">
        <v>332</v>
      </c>
      <c r="I16" s="19">
        <v>356</v>
      </c>
      <c r="J16" s="239">
        <v>110</v>
      </c>
      <c r="K16" s="89">
        <f t="shared" si="4"/>
        <v>32</v>
      </c>
      <c r="L16" s="19">
        <v>15</v>
      </c>
      <c r="M16" s="19">
        <v>2</v>
      </c>
      <c r="N16" s="19">
        <v>15</v>
      </c>
      <c r="O16" s="6"/>
    </row>
    <row r="17" spans="1:15" s="2" customFormat="1" ht="37.5" customHeight="1">
      <c r="A17" s="204" t="s">
        <v>11</v>
      </c>
      <c r="B17" s="18">
        <f t="shared" si="2"/>
        <v>1415</v>
      </c>
      <c r="C17" s="18">
        <f t="shared" si="3"/>
        <v>1340</v>
      </c>
      <c r="D17" s="19">
        <v>214</v>
      </c>
      <c r="E17" s="19">
        <v>221</v>
      </c>
      <c r="F17" s="19">
        <v>206</v>
      </c>
      <c r="G17" s="19">
        <v>226</v>
      </c>
      <c r="H17" s="19">
        <v>223</v>
      </c>
      <c r="I17" s="19">
        <v>250</v>
      </c>
      <c r="J17" s="239">
        <v>48</v>
      </c>
      <c r="K17" s="89">
        <f t="shared" si="4"/>
        <v>27</v>
      </c>
      <c r="L17" s="19">
        <v>11</v>
      </c>
      <c r="M17" s="19">
        <v>5</v>
      </c>
      <c r="N17" s="19">
        <v>11</v>
      </c>
      <c r="O17" s="6"/>
    </row>
    <row r="18" spans="1:15" s="2" customFormat="1" ht="37.5" customHeight="1">
      <c r="A18" s="204" t="s">
        <v>12</v>
      </c>
      <c r="B18" s="18">
        <f t="shared" si="2"/>
        <v>4246</v>
      </c>
      <c r="C18" s="18">
        <f t="shared" si="3"/>
        <v>4214</v>
      </c>
      <c r="D18" s="19">
        <v>762</v>
      </c>
      <c r="E18" s="19">
        <v>719</v>
      </c>
      <c r="F18" s="19">
        <v>672</v>
      </c>
      <c r="G18" s="19">
        <v>691</v>
      </c>
      <c r="H18" s="19">
        <v>696</v>
      </c>
      <c r="I18" s="19">
        <v>674</v>
      </c>
      <c r="J18" s="239" t="s">
        <v>5</v>
      </c>
      <c r="K18" s="89">
        <f t="shared" si="4"/>
        <v>32</v>
      </c>
      <c r="L18" s="19">
        <v>14</v>
      </c>
      <c r="M18" s="19">
        <v>3</v>
      </c>
      <c r="N18" s="19">
        <v>15</v>
      </c>
      <c r="O18" s="6"/>
    </row>
    <row r="19" spans="1:15" s="2" customFormat="1" ht="37.5" customHeight="1">
      <c r="A19" s="204" t="s">
        <v>13</v>
      </c>
      <c r="B19" s="18">
        <f>SUM(C19,J19,K19)</f>
        <v>1781</v>
      </c>
      <c r="C19" s="18">
        <f>SUM(D19:I19)</f>
        <v>1721</v>
      </c>
      <c r="D19" s="19">
        <v>277</v>
      </c>
      <c r="E19" s="19">
        <v>274</v>
      </c>
      <c r="F19" s="19">
        <v>269</v>
      </c>
      <c r="G19" s="19">
        <v>276</v>
      </c>
      <c r="H19" s="19">
        <v>299</v>
      </c>
      <c r="I19" s="19">
        <v>326</v>
      </c>
      <c r="J19" s="239">
        <v>43</v>
      </c>
      <c r="K19" s="89">
        <f>SUM(L19:N19)</f>
        <v>17</v>
      </c>
      <c r="L19" s="19">
        <v>17</v>
      </c>
      <c r="M19" s="19" t="s">
        <v>105</v>
      </c>
      <c r="N19" s="19" t="s">
        <v>105</v>
      </c>
      <c r="O19" s="6"/>
    </row>
    <row r="20" spans="1:15" s="2" customFormat="1" ht="37.5" customHeight="1">
      <c r="A20" s="204" t="s">
        <v>388</v>
      </c>
      <c r="B20" s="18">
        <f>SUM(C20,J20,K20)</f>
        <v>5403</v>
      </c>
      <c r="C20" s="18">
        <f>SUM(D20:I20)</f>
        <v>5324</v>
      </c>
      <c r="D20" s="19">
        <v>849</v>
      </c>
      <c r="E20" s="19">
        <v>828</v>
      </c>
      <c r="F20" s="19">
        <v>888</v>
      </c>
      <c r="G20" s="19">
        <v>892</v>
      </c>
      <c r="H20" s="19">
        <v>949</v>
      </c>
      <c r="I20" s="19">
        <v>918</v>
      </c>
      <c r="J20" s="239">
        <v>31</v>
      </c>
      <c r="K20" s="89">
        <f>SUM(L20:N20)</f>
        <v>48</v>
      </c>
      <c r="L20" s="19">
        <v>29</v>
      </c>
      <c r="M20" s="19" t="s">
        <v>105</v>
      </c>
      <c r="N20" s="19">
        <v>19</v>
      </c>
      <c r="O20" s="6"/>
    </row>
    <row r="21" spans="1:15" s="2" customFormat="1" ht="37.5" customHeight="1">
      <c r="A21" s="204" t="s">
        <v>389</v>
      </c>
      <c r="B21" s="18">
        <f>SUM(C21,J21,K21)</f>
        <v>6319</v>
      </c>
      <c r="C21" s="18">
        <f>SUM(D21:I21)</f>
        <v>6267</v>
      </c>
      <c r="D21" s="19">
        <v>1009</v>
      </c>
      <c r="E21" s="19">
        <v>1036</v>
      </c>
      <c r="F21" s="19">
        <v>1045</v>
      </c>
      <c r="G21" s="19">
        <v>1064</v>
      </c>
      <c r="H21" s="19">
        <v>1029</v>
      </c>
      <c r="I21" s="19">
        <v>1084</v>
      </c>
      <c r="J21" s="239">
        <v>15</v>
      </c>
      <c r="K21" s="89">
        <f>SUM(L21:N21)</f>
        <v>37</v>
      </c>
      <c r="L21" s="19">
        <v>25</v>
      </c>
      <c r="M21" s="19">
        <v>2</v>
      </c>
      <c r="N21" s="19">
        <v>10</v>
      </c>
      <c r="O21" s="6"/>
    </row>
    <row r="22" spans="1:15" s="2" customFormat="1" ht="37.5" customHeight="1">
      <c r="A22" s="204" t="s">
        <v>85</v>
      </c>
      <c r="B22" s="18">
        <f t="shared" si="2"/>
        <v>1203</v>
      </c>
      <c r="C22" s="18">
        <f t="shared" si="3"/>
        <v>1164</v>
      </c>
      <c r="D22" s="19">
        <v>201</v>
      </c>
      <c r="E22" s="19">
        <v>208</v>
      </c>
      <c r="F22" s="19">
        <v>168</v>
      </c>
      <c r="G22" s="19">
        <v>188</v>
      </c>
      <c r="H22" s="19">
        <v>207</v>
      </c>
      <c r="I22" s="19">
        <v>192</v>
      </c>
      <c r="J22" s="239">
        <v>30</v>
      </c>
      <c r="K22" s="89">
        <f t="shared" si="4"/>
        <v>9</v>
      </c>
      <c r="L22" s="19">
        <v>7</v>
      </c>
      <c r="M22" s="19" t="s">
        <v>105</v>
      </c>
      <c r="N22" s="19">
        <v>2</v>
      </c>
      <c r="O22" s="6"/>
    </row>
    <row r="23" spans="1:15" s="2" customFormat="1" ht="37.5" customHeight="1">
      <c r="A23" s="204" t="s">
        <v>86</v>
      </c>
      <c r="B23" s="18">
        <f t="shared" si="2"/>
        <v>157</v>
      </c>
      <c r="C23" s="18">
        <f t="shared" si="3"/>
        <v>135</v>
      </c>
      <c r="D23" s="19">
        <v>26</v>
      </c>
      <c r="E23" s="19">
        <v>22</v>
      </c>
      <c r="F23" s="19">
        <v>15</v>
      </c>
      <c r="G23" s="19">
        <v>28</v>
      </c>
      <c r="H23" s="19">
        <v>21</v>
      </c>
      <c r="I23" s="19">
        <v>23</v>
      </c>
      <c r="J23" s="239">
        <v>21</v>
      </c>
      <c r="K23" s="89">
        <f t="shared" si="4"/>
        <v>1</v>
      </c>
      <c r="L23" s="19">
        <v>1</v>
      </c>
      <c r="M23" s="19" t="s">
        <v>105</v>
      </c>
      <c r="N23" s="19" t="s">
        <v>105</v>
      </c>
      <c r="O23" s="6"/>
    </row>
    <row r="24" spans="1:15" s="2" customFormat="1" ht="37.5" customHeight="1">
      <c r="A24" s="204" t="s">
        <v>186</v>
      </c>
      <c r="B24" s="18">
        <f t="shared" si="2"/>
        <v>719</v>
      </c>
      <c r="C24" s="18">
        <f t="shared" si="3"/>
        <v>709</v>
      </c>
      <c r="D24" s="19">
        <v>102</v>
      </c>
      <c r="E24" s="19">
        <v>119</v>
      </c>
      <c r="F24" s="19">
        <v>118</v>
      </c>
      <c r="G24" s="19">
        <v>120</v>
      </c>
      <c r="H24" s="19">
        <v>122</v>
      </c>
      <c r="I24" s="19">
        <v>128</v>
      </c>
      <c r="J24" s="239" t="s">
        <v>105</v>
      </c>
      <c r="K24" s="89">
        <f t="shared" si="4"/>
        <v>10</v>
      </c>
      <c r="L24" s="19">
        <v>7</v>
      </c>
      <c r="M24" s="19" t="s">
        <v>105</v>
      </c>
      <c r="N24" s="19">
        <v>3</v>
      </c>
      <c r="O24" s="6"/>
    </row>
    <row r="25" spans="1:15" s="2" customFormat="1" ht="37.5" customHeight="1">
      <c r="A25" s="204" t="s">
        <v>15</v>
      </c>
      <c r="B25" s="18">
        <f t="shared" si="2"/>
        <v>1456</v>
      </c>
      <c r="C25" s="18">
        <f t="shared" si="3"/>
        <v>1409</v>
      </c>
      <c r="D25" s="19">
        <v>231</v>
      </c>
      <c r="E25" s="19">
        <v>208</v>
      </c>
      <c r="F25" s="19">
        <v>228</v>
      </c>
      <c r="G25" s="19">
        <v>255</v>
      </c>
      <c r="H25" s="19">
        <v>238</v>
      </c>
      <c r="I25" s="19">
        <v>249</v>
      </c>
      <c r="J25" s="239">
        <v>32</v>
      </c>
      <c r="K25" s="89">
        <f t="shared" si="4"/>
        <v>15</v>
      </c>
      <c r="L25" s="19">
        <v>11</v>
      </c>
      <c r="M25" s="19" t="s">
        <v>105</v>
      </c>
      <c r="N25" s="19">
        <v>4</v>
      </c>
      <c r="O25" s="6"/>
    </row>
    <row r="26" spans="1:15" s="2" customFormat="1" ht="37.5" customHeight="1">
      <c r="A26" s="204" t="s">
        <v>16</v>
      </c>
      <c r="B26" s="18">
        <f t="shared" si="2"/>
        <v>572</v>
      </c>
      <c r="C26" s="18">
        <f t="shared" si="3"/>
        <v>500</v>
      </c>
      <c r="D26" s="19">
        <v>81</v>
      </c>
      <c r="E26" s="19">
        <v>68</v>
      </c>
      <c r="F26" s="19">
        <v>85</v>
      </c>
      <c r="G26" s="19">
        <v>96</v>
      </c>
      <c r="H26" s="19">
        <v>59</v>
      </c>
      <c r="I26" s="19">
        <v>111</v>
      </c>
      <c r="J26" s="239">
        <v>66</v>
      </c>
      <c r="K26" s="89">
        <f t="shared" si="4"/>
        <v>6</v>
      </c>
      <c r="L26" s="19">
        <v>4</v>
      </c>
      <c r="M26" s="19" t="s">
        <v>87</v>
      </c>
      <c r="N26" s="19">
        <v>2</v>
      </c>
      <c r="O26" s="6"/>
    </row>
    <row r="27" spans="1:15" s="2" customFormat="1" ht="37.5" customHeight="1">
      <c r="A27" s="204" t="s">
        <v>17</v>
      </c>
      <c r="B27" s="18">
        <f>SUM(C27,J27,K27)</f>
        <v>794</v>
      </c>
      <c r="C27" s="18">
        <f>SUM(D27:I27)</f>
        <v>753</v>
      </c>
      <c r="D27" s="19">
        <v>115</v>
      </c>
      <c r="E27" s="19">
        <v>130</v>
      </c>
      <c r="F27" s="19">
        <v>104</v>
      </c>
      <c r="G27" s="19">
        <v>130</v>
      </c>
      <c r="H27" s="19">
        <v>119</v>
      </c>
      <c r="I27" s="19">
        <v>155</v>
      </c>
      <c r="J27" s="239">
        <v>32</v>
      </c>
      <c r="K27" s="89">
        <f>SUM(L27:N27)</f>
        <v>9</v>
      </c>
      <c r="L27" s="19">
        <v>5</v>
      </c>
      <c r="M27" s="19" t="s">
        <v>87</v>
      </c>
      <c r="N27" s="19">
        <v>4</v>
      </c>
      <c r="O27" s="6"/>
    </row>
    <row r="28" spans="1:15" s="2" customFormat="1" ht="37.5" customHeight="1">
      <c r="A28" s="204" t="s">
        <v>365</v>
      </c>
      <c r="B28" s="18">
        <f t="shared" si="2"/>
        <v>554</v>
      </c>
      <c r="C28" s="18">
        <f t="shared" si="3"/>
        <v>534</v>
      </c>
      <c r="D28" s="19">
        <v>82</v>
      </c>
      <c r="E28" s="19">
        <v>87</v>
      </c>
      <c r="F28" s="19">
        <v>80</v>
      </c>
      <c r="G28" s="19">
        <v>98</v>
      </c>
      <c r="H28" s="19">
        <v>90</v>
      </c>
      <c r="I28" s="19">
        <v>97</v>
      </c>
      <c r="J28" s="239">
        <v>15</v>
      </c>
      <c r="K28" s="89">
        <f t="shared" si="4"/>
        <v>5</v>
      </c>
      <c r="L28" s="19">
        <v>3</v>
      </c>
      <c r="M28" s="19" t="s">
        <v>87</v>
      </c>
      <c r="N28" s="19">
        <v>2</v>
      </c>
      <c r="O28" s="6"/>
    </row>
    <row r="29" spans="1:15" s="2" customFormat="1" ht="37.5" customHeight="1" thickBot="1">
      <c r="A29" s="205" t="s">
        <v>196</v>
      </c>
      <c r="B29" s="16">
        <f t="shared" si="2"/>
        <v>1026</v>
      </c>
      <c r="C29" s="16">
        <f t="shared" si="3"/>
        <v>962</v>
      </c>
      <c r="D29" s="17">
        <v>155</v>
      </c>
      <c r="E29" s="17">
        <v>149</v>
      </c>
      <c r="F29" s="17">
        <v>151</v>
      </c>
      <c r="G29" s="17">
        <v>164</v>
      </c>
      <c r="H29" s="17">
        <v>155</v>
      </c>
      <c r="I29" s="17">
        <v>188</v>
      </c>
      <c r="J29" s="240">
        <v>55</v>
      </c>
      <c r="K29" s="90">
        <f t="shared" si="4"/>
        <v>9</v>
      </c>
      <c r="L29" s="17">
        <v>6</v>
      </c>
      <c r="M29" s="17" t="s">
        <v>87</v>
      </c>
      <c r="N29" s="17">
        <v>3</v>
      </c>
      <c r="O29" s="6"/>
    </row>
  </sheetData>
  <mergeCells count="4">
    <mergeCell ref="A4:A6"/>
    <mergeCell ref="J4:J5"/>
    <mergeCell ref="K4:N4"/>
    <mergeCell ref="C4:I5"/>
  </mergeCells>
  <printOptions/>
  <pageMargins left="0.67" right="0.44" top="0.9840277777777777" bottom="0.61" header="0.5118055555555556" footer="0.5118055555555556"/>
  <pageSetup horizontalDpi="600" verticalDpi="600" orientation="portrait" paperSize="9" scale="90" r:id="rId1"/>
  <headerFooter alignWithMargins="0">
    <oddHeader>&amp;R小学校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N29"/>
  <sheetViews>
    <sheetView showGridLines="0" workbookViewId="0" topLeftCell="A1">
      <selection activeCell="A2" sqref="A2"/>
    </sheetView>
  </sheetViews>
  <sheetFormatPr defaultColWidth="8.625" defaultRowHeight="20.25" customHeight="1"/>
  <cols>
    <col min="1" max="1" width="14.25390625" style="23" customWidth="1"/>
    <col min="2" max="13" width="7.875" style="23" customWidth="1"/>
    <col min="14" max="14" width="1.00390625" style="23" customWidth="1"/>
    <col min="15" max="16384" width="8.625" style="23" customWidth="1"/>
  </cols>
  <sheetData>
    <row r="1" ht="21" customHeight="1"/>
    <row r="2" ht="21" customHeight="1"/>
    <row r="3" spans="1:13" s="25" customFormat="1" ht="15.75" customHeight="1" thickBot="1">
      <c r="A3" s="127" t="s">
        <v>269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25" customFormat="1" ht="20.25" customHeight="1">
      <c r="A4" s="379" t="s">
        <v>264</v>
      </c>
      <c r="B4" s="382" t="s">
        <v>134</v>
      </c>
      <c r="C4" s="383"/>
      <c r="D4" s="377"/>
      <c r="E4" s="382" t="s">
        <v>135</v>
      </c>
      <c r="F4" s="383"/>
      <c r="G4" s="383"/>
      <c r="H4" s="374" t="s">
        <v>136</v>
      </c>
      <c r="I4" s="383"/>
      <c r="J4" s="405"/>
      <c r="K4" s="383" t="s">
        <v>137</v>
      </c>
      <c r="L4" s="383"/>
      <c r="M4" s="383"/>
      <c r="N4" s="29"/>
    </row>
    <row r="5" spans="1:14" s="25" customFormat="1" ht="20.25" customHeight="1">
      <c r="A5" s="380"/>
      <c r="B5" s="397"/>
      <c r="C5" s="403"/>
      <c r="D5" s="404"/>
      <c r="E5" s="397"/>
      <c r="F5" s="403"/>
      <c r="G5" s="403"/>
      <c r="H5" s="406"/>
      <c r="I5" s="403"/>
      <c r="J5" s="407"/>
      <c r="K5" s="402"/>
      <c r="L5" s="403"/>
      <c r="M5" s="403"/>
      <c r="N5" s="29"/>
    </row>
    <row r="6" spans="1:14" s="25" customFormat="1" ht="20.25" customHeight="1" thickBot="1">
      <c r="A6" s="381"/>
      <c r="B6" s="261" t="s">
        <v>2</v>
      </c>
      <c r="C6" s="214" t="s">
        <v>3</v>
      </c>
      <c r="D6" s="214" t="s">
        <v>4</v>
      </c>
      <c r="E6" s="261" t="s">
        <v>2</v>
      </c>
      <c r="F6" s="214" t="s">
        <v>3</v>
      </c>
      <c r="G6" s="214" t="s">
        <v>4</v>
      </c>
      <c r="H6" s="265" t="s">
        <v>2</v>
      </c>
      <c r="I6" s="214" t="s">
        <v>3</v>
      </c>
      <c r="J6" s="266" t="s">
        <v>4</v>
      </c>
      <c r="K6" s="267" t="s">
        <v>2</v>
      </c>
      <c r="L6" s="214" t="s">
        <v>3</v>
      </c>
      <c r="M6" s="214" t="s">
        <v>4</v>
      </c>
      <c r="N6" s="29"/>
    </row>
    <row r="7" spans="1:14" s="25" customFormat="1" ht="22.5" customHeight="1">
      <c r="A7" s="201" t="s">
        <v>391</v>
      </c>
      <c r="B7" s="63">
        <v>49922</v>
      </c>
      <c r="C7" s="243">
        <v>25623</v>
      </c>
      <c r="D7" s="244">
        <v>24299</v>
      </c>
      <c r="E7" s="63">
        <v>8299</v>
      </c>
      <c r="F7" s="64">
        <v>4197</v>
      </c>
      <c r="G7" s="64">
        <v>4102</v>
      </c>
      <c r="H7" s="248">
        <v>8079</v>
      </c>
      <c r="I7" s="64">
        <v>4117</v>
      </c>
      <c r="J7" s="249">
        <v>3962</v>
      </c>
      <c r="K7" s="246">
        <v>8338</v>
      </c>
      <c r="L7" s="64">
        <v>4308</v>
      </c>
      <c r="M7" s="64">
        <v>4030</v>
      </c>
      <c r="N7" s="29"/>
    </row>
    <row r="8" spans="1:14" s="25" customFormat="1" ht="22.5" customHeight="1">
      <c r="A8" s="298" t="s">
        <v>392</v>
      </c>
      <c r="B8" s="299">
        <f>SUM(B9:B11)</f>
        <v>49467</v>
      </c>
      <c r="C8" s="308">
        <f aca="true" t="shared" si="0" ref="C8:M8">SUM(C9:C11)</f>
        <v>25398</v>
      </c>
      <c r="D8" s="308">
        <f>SUM(D9:D11)</f>
        <v>24069</v>
      </c>
      <c r="E8" s="299">
        <f t="shared" si="0"/>
        <v>7950</v>
      </c>
      <c r="F8" s="308">
        <f t="shared" si="0"/>
        <v>4066</v>
      </c>
      <c r="G8" s="308">
        <f t="shared" si="0"/>
        <v>3884</v>
      </c>
      <c r="H8" s="309">
        <f t="shared" si="0"/>
        <v>8279</v>
      </c>
      <c r="I8" s="308">
        <f t="shared" si="0"/>
        <v>4183</v>
      </c>
      <c r="J8" s="310">
        <f t="shared" si="0"/>
        <v>4096</v>
      </c>
      <c r="K8" s="311">
        <f t="shared" si="0"/>
        <v>8069</v>
      </c>
      <c r="L8" s="308">
        <f t="shared" si="0"/>
        <v>4112</v>
      </c>
      <c r="M8" s="308">
        <f t="shared" si="0"/>
        <v>3957</v>
      </c>
      <c r="N8" s="29"/>
    </row>
    <row r="9" spans="1:14" s="25" customFormat="1" ht="22.5" customHeight="1">
      <c r="A9" s="197" t="s">
        <v>331</v>
      </c>
      <c r="B9" s="59">
        <f>SUM(C9:D9)</f>
        <v>445</v>
      </c>
      <c r="C9" s="60">
        <f>F9+I9+L9+'9-2'!B9+'9-2'!E9+'9-2'!H9</f>
        <v>217</v>
      </c>
      <c r="D9" s="81">
        <f>G9+J9+M9+'9-2'!C9+'9-2'!F9+'9-2'!I9</f>
        <v>228</v>
      </c>
      <c r="E9" s="59">
        <f>SUM(F9:G9)</f>
        <v>78</v>
      </c>
      <c r="F9" s="60">
        <v>41</v>
      </c>
      <c r="G9" s="60">
        <v>37</v>
      </c>
      <c r="H9" s="107">
        <f>SUM(I9:J9)</f>
        <v>77</v>
      </c>
      <c r="I9" s="60">
        <v>39</v>
      </c>
      <c r="J9" s="112">
        <v>38</v>
      </c>
      <c r="K9" s="32">
        <f>SUM(L9:M9)</f>
        <v>72</v>
      </c>
      <c r="L9" s="60">
        <v>34</v>
      </c>
      <c r="M9" s="60">
        <v>38</v>
      </c>
      <c r="N9" s="29"/>
    </row>
    <row r="10" spans="1:14" s="25" customFormat="1" ht="22.5" customHeight="1">
      <c r="A10" s="197" t="s">
        <v>332</v>
      </c>
      <c r="B10" s="63">
        <f aca="true" t="shared" si="1" ref="B10:M10">SUM(B13:B29)</f>
        <v>49001</v>
      </c>
      <c r="C10" s="64">
        <f t="shared" si="1"/>
        <v>25170</v>
      </c>
      <c r="D10" s="64">
        <f t="shared" si="1"/>
        <v>23831</v>
      </c>
      <c r="E10" s="63">
        <f t="shared" si="1"/>
        <v>7870</v>
      </c>
      <c r="F10" s="64">
        <f t="shared" si="1"/>
        <v>4024</v>
      </c>
      <c r="G10" s="64">
        <f t="shared" si="1"/>
        <v>3846</v>
      </c>
      <c r="H10" s="248">
        <f t="shared" si="1"/>
        <v>8201</v>
      </c>
      <c r="I10" s="64">
        <f t="shared" si="1"/>
        <v>4144</v>
      </c>
      <c r="J10" s="249">
        <f t="shared" si="1"/>
        <v>4057</v>
      </c>
      <c r="K10" s="246">
        <f t="shared" si="1"/>
        <v>7994</v>
      </c>
      <c r="L10" s="64">
        <f t="shared" si="1"/>
        <v>4076</v>
      </c>
      <c r="M10" s="64">
        <f t="shared" si="1"/>
        <v>3918</v>
      </c>
      <c r="N10" s="29"/>
    </row>
    <row r="11" spans="1:14" s="25" customFormat="1" ht="22.5" customHeight="1" thickBot="1">
      <c r="A11" s="198" t="s">
        <v>333</v>
      </c>
      <c r="B11" s="58">
        <f>SUM(C11:D11)</f>
        <v>21</v>
      </c>
      <c r="C11" s="57">
        <f>SUM(F11,I11,L11,'9-2'!B11,'9-2'!E11,'9-2'!H11)</f>
        <v>11</v>
      </c>
      <c r="D11" s="57">
        <f>SUM(G11,J11,M11,'9-2'!C11,'9-2'!F11,'9-2'!I11)</f>
        <v>10</v>
      </c>
      <c r="E11" s="58">
        <f>SUM(F11:G11)</f>
        <v>2</v>
      </c>
      <c r="F11" s="57">
        <v>1</v>
      </c>
      <c r="G11" s="57">
        <v>1</v>
      </c>
      <c r="H11" s="106">
        <f>SUM(I11:J11)</f>
        <v>1</v>
      </c>
      <c r="I11" s="57" t="s">
        <v>6</v>
      </c>
      <c r="J11" s="111">
        <v>1</v>
      </c>
      <c r="K11" s="34">
        <f>SUM(L11:M11)</f>
        <v>3</v>
      </c>
      <c r="L11" s="57">
        <v>2</v>
      </c>
      <c r="M11" s="57">
        <v>1</v>
      </c>
      <c r="N11" s="29">
        <v>9</v>
      </c>
    </row>
    <row r="12" spans="1:14" s="25" customFormat="1" ht="15.75" customHeight="1">
      <c r="A12" s="167" t="s">
        <v>328</v>
      </c>
      <c r="B12" s="59"/>
      <c r="C12" s="60"/>
      <c r="D12" s="60"/>
      <c r="E12" s="59"/>
      <c r="F12" s="60"/>
      <c r="G12" s="60"/>
      <c r="H12" s="107"/>
      <c r="I12" s="60"/>
      <c r="J12" s="112"/>
      <c r="K12" s="32"/>
      <c r="L12" s="60"/>
      <c r="M12" s="60"/>
      <c r="N12" s="29"/>
    </row>
    <row r="13" spans="1:14" s="25" customFormat="1" ht="37.5" customHeight="1">
      <c r="A13" s="242" t="s">
        <v>335</v>
      </c>
      <c r="B13" s="63">
        <f>E13+H13+K13+'9-2'!A13+'9-2'!D13+'9-2'!G13</f>
        <v>15170</v>
      </c>
      <c r="C13" s="64">
        <f>F13+I13+L13+'9-2'!B13+'9-2'!E13+'9-2'!H13</f>
        <v>7814</v>
      </c>
      <c r="D13" s="64">
        <f>G13+J13+M13+'9-2'!C13+'9-2'!F13+'9-2'!I13</f>
        <v>7356</v>
      </c>
      <c r="E13" s="63">
        <f>SUM(F13:G13)</f>
        <v>2409</v>
      </c>
      <c r="F13" s="64">
        <v>1232</v>
      </c>
      <c r="G13" s="64">
        <v>1177</v>
      </c>
      <c r="H13" s="248">
        <f aca="true" t="shared" si="2" ref="H13:H29">SUM(I13:J13)</f>
        <v>2664</v>
      </c>
      <c r="I13" s="64">
        <v>1326</v>
      </c>
      <c r="J13" s="249">
        <v>1338</v>
      </c>
      <c r="K13" s="246">
        <f aca="true" t="shared" si="3" ref="K13:K29">SUM(L13:M13)</f>
        <v>2498</v>
      </c>
      <c r="L13" s="64">
        <v>1307</v>
      </c>
      <c r="M13" s="64">
        <v>1191</v>
      </c>
      <c r="N13" s="29"/>
    </row>
    <row r="14" spans="1:14" s="25" customFormat="1" ht="37.5" customHeight="1">
      <c r="A14" s="204" t="s">
        <v>8</v>
      </c>
      <c r="B14" s="65">
        <f>E14+H14+K14+'9-2'!A14+'9-2'!D14+'9-2'!G14</f>
        <v>4152</v>
      </c>
      <c r="C14" s="66">
        <f>F14+I14+L14+'9-2'!B14+'9-2'!E14+'9-2'!H14</f>
        <v>2175</v>
      </c>
      <c r="D14" s="66">
        <f>G14+J14+M14+'9-2'!C14+'9-2'!F14+'9-2'!I14</f>
        <v>1977</v>
      </c>
      <c r="E14" s="61">
        <f aca="true" t="shared" si="4" ref="E14:E29">SUM(F14:G14)</f>
        <v>689</v>
      </c>
      <c r="F14" s="62">
        <v>370</v>
      </c>
      <c r="G14" s="62">
        <v>319</v>
      </c>
      <c r="H14" s="108">
        <f t="shared" si="2"/>
        <v>742</v>
      </c>
      <c r="I14" s="62">
        <v>376</v>
      </c>
      <c r="J14" s="113">
        <v>366</v>
      </c>
      <c r="K14" s="72">
        <f t="shared" si="3"/>
        <v>703</v>
      </c>
      <c r="L14" s="62">
        <v>370</v>
      </c>
      <c r="M14" s="62">
        <v>333</v>
      </c>
      <c r="N14" s="29"/>
    </row>
    <row r="15" spans="1:14" s="25" customFormat="1" ht="37.5" customHeight="1">
      <c r="A15" s="204" t="s">
        <v>9</v>
      </c>
      <c r="B15" s="65">
        <f>E15+H15+K15+'9-2'!A15+'9-2'!D15+'9-2'!G15</f>
        <v>1943</v>
      </c>
      <c r="C15" s="66">
        <f>F15+I15+L15+'9-2'!B15+'9-2'!E15+'9-2'!H15</f>
        <v>1022</v>
      </c>
      <c r="D15" s="66">
        <f>G15+J15+M15+'9-2'!C15+'9-2'!F15+'9-2'!I15</f>
        <v>921</v>
      </c>
      <c r="E15" s="61">
        <f t="shared" si="4"/>
        <v>287</v>
      </c>
      <c r="F15" s="62">
        <v>154</v>
      </c>
      <c r="G15" s="62">
        <v>133</v>
      </c>
      <c r="H15" s="108">
        <f t="shared" si="2"/>
        <v>318</v>
      </c>
      <c r="I15" s="62">
        <v>167</v>
      </c>
      <c r="J15" s="113">
        <v>151</v>
      </c>
      <c r="K15" s="72">
        <f t="shared" si="3"/>
        <v>305</v>
      </c>
      <c r="L15" s="62">
        <v>148</v>
      </c>
      <c r="M15" s="62">
        <v>157</v>
      </c>
      <c r="N15" s="29"/>
    </row>
    <row r="16" spans="1:14" s="25" customFormat="1" ht="37.5" customHeight="1">
      <c r="A16" s="204" t="s">
        <v>10</v>
      </c>
      <c r="B16" s="65">
        <f>E16+H16+K16+'9-2'!A16+'9-2'!D16+'9-2'!G16</f>
        <v>2091</v>
      </c>
      <c r="C16" s="66">
        <f>F16+I16+L16+'9-2'!B16+'9-2'!E16+'9-2'!H16</f>
        <v>1072</v>
      </c>
      <c r="D16" s="66">
        <f>G16+J16+M16+'9-2'!C16+'9-2'!F16+'9-2'!I16</f>
        <v>1019</v>
      </c>
      <c r="E16" s="61">
        <f t="shared" si="4"/>
        <v>336</v>
      </c>
      <c r="F16" s="62">
        <v>173</v>
      </c>
      <c r="G16" s="62">
        <v>163</v>
      </c>
      <c r="H16" s="108">
        <f t="shared" si="2"/>
        <v>323</v>
      </c>
      <c r="I16" s="62">
        <v>150</v>
      </c>
      <c r="J16" s="113">
        <v>173</v>
      </c>
      <c r="K16" s="72">
        <f t="shared" si="3"/>
        <v>332</v>
      </c>
      <c r="L16" s="62">
        <v>173</v>
      </c>
      <c r="M16" s="62">
        <v>159</v>
      </c>
      <c r="N16" s="29"/>
    </row>
    <row r="17" spans="1:14" s="25" customFormat="1" ht="37.5" customHeight="1">
      <c r="A17" s="204" t="s">
        <v>11</v>
      </c>
      <c r="B17" s="65">
        <f>E17+H17+K17+'9-2'!A17+'9-2'!D17+'9-2'!G17</f>
        <v>1415</v>
      </c>
      <c r="C17" s="66">
        <f>F17+I17+L17+'9-2'!B17+'9-2'!E17+'9-2'!H17</f>
        <v>685</v>
      </c>
      <c r="D17" s="66">
        <f>G17+J17+M17+'9-2'!C17+'9-2'!F17+'9-2'!I17</f>
        <v>730</v>
      </c>
      <c r="E17" s="61">
        <f t="shared" si="4"/>
        <v>218</v>
      </c>
      <c r="F17" s="62">
        <v>91</v>
      </c>
      <c r="G17" s="62">
        <v>127</v>
      </c>
      <c r="H17" s="108">
        <f t="shared" si="2"/>
        <v>227</v>
      </c>
      <c r="I17" s="62">
        <v>108</v>
      </c>
      <c r="J17" s="113">
        <v>119</v>
      </c>
      <c r="K17" s="72">
        <f t="shared" si="3"/>
        <v>231</v>
      </c>
      <c r="L17" s="62">
        <v>111</v>
      </c>
      <c r="M17" s="62">
        <v>120</v>
      </c>
      <c r="N17" s="29"/>
    </row>
    <row r="18" spans="1:14" s="25" customFormat="1" ht="37.5" customHeight="1">
      <c r="A18" s="204" t="s">
        <v>12</v>
      </c>
      <c r="B18" s="65">
        <f>E18+H18+K18+'9-2'!A18+'9-2'!D18+'9-2'!G18</f>
        <v>4246</v>
      </c>
      <c r="C18" s="66">
        <f>F18+I18+L18+'9-2'!B18+'9-2'!E18+'9-2'!H18</f>
        <v>2184</v>
      </c>
      <c r="D18" s="66">
        <f>G18+J18+M18+'9-2'!C18+'9-2'!F18+'9-2'!I18</f>
        <v>2062</v>
      </c>
      <c r="E18" s="61">
        <f t="shared" si="4"/>
        <v>764</v>
      </c>
      <c r="F18" s="62">
        <v>389</v>
      </c>
      <c r="G18" s="62">
        <v>375</v>
      </c>
      <c r="H18" s="108">
        <f t="shared" si="2"/>
        <v>725</v>
      </c>
      <c r="I18" s="62">
        <v>411</v>
      </c>
      <c r="J18" s="113">
        <v>314</v>
      </c>
      <c r="K18" s="72">
        <f t="shared" si="3"/>
        <v>678</v>
      </c>
      <c r="L18" s="62">
        <v>354</v>
      </c>
      <c r="M18" s="62">
        <v>324</v>
      </c>
      <c r="N18" s="29"/>
    </row>
    <row r="19" spans="1:14" s="25" customFormat="1" ht="37.5" customHeight="1">
      <c r="A19" s="204" t="s">
        <v>13</v>
      </c>
      <c r="B19" s="65">
        <f>E19+H19+K19+'9-2'!A19+'9-2'!D19+'9-2'!G19</f>
        <v>1781</v>
      </c>
      <c r="C19" s="66">
        <f>F19+I19+L19+'9-2'!B19+'9-2'!E19+'9-2'!H19</f>
        <v>915</v>
      </c>
      <c r="D19" s="66">
        <f>G19+J19+M19+'9-2'!C19+'9-2'!F19+'9-2'!I19</f>
        <v>866</v>
      </c>
      <c r="E19" s="61">
        <f>SUM(F19:G19)</f>
        <v>280</v>
      </c>
      <c r="F19" s="62">
        <v>142</v>
      </c>
      <c r="G19" s="62">
        <v>138</v>
      </c>
      <c r="H19" s="108">
        <f>SUM(I19:J19)</f>
        <v>283</v>
      </c>
      <c r="I19" s="62">
        <v>143</v>
      </c>
      <c r="J19" s="113">
        <v>140</v>
      </c>
      <c r="K19" s="72">
        <f>SUM(L19:M19)</f>
        <v>282</v>
      </c>
      <c r="L19" s="62">
        <v>137</v>
      </c>
      <c r="M19" s="62">
        <v>145</v>
      </c>
      <c r="N19" s="29"/>
    </row>
    <row r="20" spans="1:14" s="25" customFormat="1" ht="37.5" customHeight="1">
      <c r="A20" s="204" t="s">
        <v>388</v>
      </c>
      <c r="B20" s="65">
        <f>E20+H20+K20+'9-2'!A20+'9-2'!D20+'9-2'!G20</f>
        <v>5403</v>
      </c>
      <c r="C20" s="66">
        <f>F20+I20+L20+'9-2'!B20+'9-2'!E20+'9-2'!H20</f>
        <v>2736</v>
      </c>
      <c r="D20" s="66">
        <f>G20+J20+M20+'9-2'!C20+'9-2'!F20+'9-2'!I20</f>
        <v>2667</v>
      </c>
      <c r="E20" s="61">
        <f>SUM(F20:G20)</f>
        <v>857</v>
      </c>
      <c r="F20" s="62">
        <v>448</v>
      </c>
      <c r="G20" s="62">
        <v>409</v>
      </c>
      <c r="H20" s="108">
        <f>SUM(I20:J20)</f>
        <v>844</v>
      </c>
      <c r="I20" s="62">
        <v>413</v>
      </c>
      <c r="J20" s="113">
        <v>431</v>
      </c>
      <c r="K20" s="72">
        <f>SUM(L20:M20)</f>
        <v>898</v>
      </c>
      <c r="L20" s="62">
        <v>449</v>
      </c>
      <c r="M20" s="62">
        <v>449</v>
      </c>
      <c r="N20" s="29"/>
    </row>
    <row r="21" spans="1:14" s="25" customFormat="1" ht="37.5" customHeight="1">
      <c r="A21" s="204" t="s">
        <v>389</v>
      </c>
      <c r="B21" s="65">
        <f>E21+H21+K21+'9-2'!A21+'9-2'!D21+'9-2'!G21</f>
        <v>6319</v>
      </c>
      <c r="C21" s="66">
        <f>F21+I21+L21+'9-2'!B21+'9-2'!E21+'9-2'!H21</f>
        <v>3241</v>
      </c>
      <c r="D21" s="66">
        <f>G21+J21+M21+'9-2'!C21+'9-2'!F21+'9-2'!I21</f>
        <v>3078</v>
      </c>
      <c r="E21" s="18">
        <f>SUM(F21:G21)</f>
        <v>1021</v>
      </c>
      <c r="F21" s="19">
        <v>530</v>
      </c>
      <c r="G21" s="19">
        <v>491</v>
      </c>
      <c r="H21" s="117">
        <f>SUM(I21:J21)</f>
        <v>1040</v>
      </c>
      <c r="I21" s="19">
        <v>517</v>
      </c>
      <c r="J21" s="122">
        <v>523</v>
      </c>
      <c r="K21" s="89">
        <f>SUM(L21:M21)</f>
        <v>1052</v>
      </c>
      <c r="L21" s="62">
        <v>518</v>
      </c>
      <c r="M21" s="62">
        <v>534</v>
      </c>
      <c r="N21" s="29"/>
    </row>
    <row r="22" spans="1:14" s="25" customFormat="1" ht="37.5" customHeight="1">
      <c r="A22" s="204" t="s">
        <v>85</v>
      </c>
      <c r="B22" s="65">
        <f>E22+H22+K22+'9-2'!A22+'9-2'!D22+'9-2'!G22</f>
        <v>1203</v>
      </c>
      <c r="C22" s="66">
        <f>F22+I22+L22+'9-2'!B22+'9-2'!E22+'9-2'!H22</f>
        <v>647</v>
      </c>
      <c r="D22" s="66">
        <f>G22+J22+M22+'9-2'!C22+'9-2'!F22+'9-2'!I22</f>
        <v>556</v>
      </c>
      <c r="E22" s="61">
        <f t="shared" si="4"/>
        <v>201</v>
      </c>
      <c r="F22" s="62">
        <v>109</v>
      </c>
      <c r="G22" s="62">
        <v>92</v>
      </c>
      <c r="H22" s="108">
        <f t="shared" si="2"/>
        <v>210</v>
      </c>
      <c r="I22" s="62">
        <v>115</v>
      </c>
      <c r="J22" s="113">
        <v>95</v>
      </c>
      <c r="K22" s="72">
        <f t="shared" si="3"/>
        <v>179</v>
      </c>
      <c r="L22" s="62">
        <v>82</v>
      </c>
      <c r="M22" s="62">
        <v>97</v>
      </c>
      <c r="N22" s="29"/>
    </row>
    <row r="23" spans="1:14" s="25" customFormat="1" ht="37.5" customHeight="1">
      <c r="A23" s="204" t="s">
        <v>86</v>
      </c>
      <c r="B23" s="65">
        <f>E23+H23+K23+'9-2'!A23+'9-2'!D23+'9-2'!G23</f>
        <v>157</v>
      </c>
      <c r="C23" s="66">
        <f>F23+I23+L23+'9-2'!B23+'9-2'!E23+'9-2'!H23</f>
        <v>74</v>
      </c>
      <c r="D23" s="66">
        <f>G23+J23+M23+'9-2'!C23+'9-2'!F23+'9-2'!I23</f>
        <v>83</v>
      </c>
      <c r="E23" s="61">
        <f t="shared" si="4"/>
        <v>26</v>
      </c>
      <c r="F23" s="62">
        <v>13</v>
      </c>
      <c r="G23" s="62">
        <v>13</v>
      </c>
      <c r="H23" s="108">
        <f t="shared" si="2"/>
        <v>23</v>
      </c>
      <c r="I23" s="62">
        <v>9</v>
      </c>
      <c r="J23" s="113">
        <v>14</v>
      </c>
      <c r="K23" s="72">
        <f t="shared" si="3"/>
        <v>18</v>
      </c>
      <c r="L23" s="62">
        <v>10</v>
      </c>
      <c r="M23" s="62">
        <v>8</v>
      </c>
      <c r="N23" s="29"/>
    </row>
    <row r="24" spans="1:14" s="25" customFormat="1" ht="37.5" customHeight="1">
      <c r="A24" s="204" t="s">
        <v>186</v>
      </c>
      <c r="B24" s="65">
        <f>E24+H24+K24+'9-2'!A24+'9-2'!D24+'9-2'!G24</f>
        <v>719</v>
      </c>
      <c r="C24" s="66">
        <f>F24+I24+L24+'9-2'!B24+'9-2'!E24+'9-2'!H24</f>
        <v>391</v>
      </c>
      <c r="D24" s="66">
        <f>G24+J24+M24+'9-2'!C24+'9-2'!F24+'9-2'!I24</f>
        <v>328</v>
      </c>
      <c r="E24" s="61">
        <f t="shared" si="4"/>
        <v>103</v>
      </c>
      <c r="F24" s="62">
        <v>56</v>
      </c>
      <c r="G24" s="62">
        <v>47</v>
      </c>
      <c r="H24" s="108">
        <f t="shared" si="2"/>
        <v>120</v>
      </c>
      <c r="I24" s="62">
        <v>65</v>
      </c>
      <c r="J24" s="113">
        <v>55</v>
      </c>
      <c r="K24" s="72">
        <f t="shared" si="3"/>
        <v>120</v>
      </c>
      <c r="L24" s="62">
        <v>62</v>
      </c>
      <c r="M24" s="62">
        <v>58</v>
      </c>
      <c r="N24" s="29"/>
    </row>
    <row r="25" spans="1:14" s="25" customFormat="1" ht="37.5" customHeight="1">
      <c r="A25" s="204" t="s">
        <v>15</v>
      </c>
      <c r="B25" s="65">
        <f>E25+H25+K25+'9-2'!A25+'9-2'!D25+'9-2'!G25</f>
        <v>1456</v>
      </c>
      <c r="C25" s="66">
        <f>F25+I25+L25+'9-2'!B25+'9-2'!E25+'9-2'!H25</f>
        <v>726</v>
      </c>
      <c r="D25" s="66">
        <f>G25+J25+M25+'9-2'!C25+'9-2'!F25+'9-2'!I25</f>
        <v>730</v>
      </c>
      <c r="E25" s="61">
        <f t="shared" si="4"/>
        <v>231</v>
      </c>
      <c r="F25" s="62">
        <v>94</v>
      </c>
      <c r="G25" s="62">
        <v>137</v>
      </c>
      <c r="H25" s="108">
        <f t="shared" si="2"/>
        <v>218</v>
      </c>
      <c r="I25" s="62">
        <v>110</v>
      </c>
      <c r="J25" s="113">
        <v>108</v>
      </c>
      <c r="K25" s="72">
        <f t="shared" si="3"/>
        <v>239</v>
      </c>
      <c r="L25" s="62">
        <v>125</v>
      </c>
      <c r="M25" s="62">
        <v>114</v>
      </c>
      <c r="N25" s="29"/>
    </row>
    <row r="26" spans="1:14" s="25" customFormat="1" ht="37.5" customHeight="1">
      <c r="A26" s="204" t="s">
        <v>16</v>
      </c>
      <c r="B26" s="65">
        <f>E26+H26+K26+'9-2'!A26+'9-2'!D26+'9-2'!G26</f>
        <v>572</v>
      </c>
      <c r="C26" s="66">
        <f>F26+I26+L26+'9-2'!B26+'9-2'!E26+'9-2'!H26</f>
        <v>286</v>
      </c>
      <c r="D26" s="66">
        <f>G26+J26+M26+'9-2'!C26+'9-2'!F26+'9-2'!I26</f>
        <v>286</v>
      </c>
      <c r="E26" s="61">
        <f t="shared" si="4"/>
        <v>88</v>
      </c>
      <c r="F26" s="62">
        <v>46</v>
      </c>
      <c r="G26" s="62">
        <v>42</v>
      </c>
      <c r="H26" s="108">
        <f t="shared" si="2"/>
        <v>74</v>
      </c>
      <c r="I26" s="62">
        <v>35</v>
      </c>
      <c r="J26" s="113">
        <v>39</v>
      </c>
      <c r="K26" s="72">
        <f t="shared" si="3"/>
        <v>97</v>
      </c>
      <c r="L26" s="62">
        <v>40</v>
      </c>
      <c r="M26" s="62">
        <v>57</v>
      </c>
      <c r="N26" s="29"/>
    </row>
    <row r="27" spans="1:14" s="25" customFormat="1" ht="37.5" customHeight="1">
      <c r="A27" s="204" t="s">
        <v>17</v>
      </c>
      <c r="B27" s="65">
        <f>E27+H27+K27+'9-2'!A27+'9-2'!D27+'9-2'!G27</f>
        <v>794</v>
      </c>
      <c r="C27" s="66">
        <f>F27+I27+L27+'9-2'!B27+'9-2'!E27+'9-2'!H27</f>
        <v>404</v>
      </c>
      <c r="D27" s="66">
        <f>G27+J27+M27+'9-2'!C27+'9-2'!F27+'9-2'!I27</f>
        <v>390</v>
      </c>
      <c r="E27" s="61">
        <f>SUM(F27:G27)</f>
        <v>122</v>
      </c>
      <c r="F27" s="62">
        <v>58</v>
      </c>
      <c r="G27" s="62">
        <v>64</v>
      </c>
      <c r="H27" s="108">
        <f>SUM(I27:J27)</f>
        <v>141</v>
      </c>
      <c r="I27" s="62">
        <v>75</v>
      </c>
      <c r="J27" s="113">
        <v>66</v>
      </c>
      <c r="K27" s="72">
        <f>SUM(L27:M27)</f>
        <v>106</v>
      </c>
      <c r="L27" s="62">
        <v>61</v>
      </c>
      <c r="M27" s="62">
        <v>45</v>
      </c>
      <c r="N27" s="29"/>
    </row>
    <row r="28" spans="1:14" s="25" customFormat="1" ht="37.5" customHeight="1">
      <c r="A28" s="204" t="s">
        <v>365</v>
      </c>
      <c r="B28" s="65">
        <f>E28+H28+K28+'9-2'!A28+'9-2'!D28+'9-2'!G28</f>
        <v>554</v>
      </c>
      <c r="C28" s="66">
        <f>F28+I28+L28+'9-2'!B28+'9-2'!E28+'9-2'!H28</f>
        <v>289</v>
      </c>
      <c r="D28" s="66">
        <f>G28+J28+M28+'9-2'!C28+'9-2'!F28+'9-2'!I28</f>
        <v>265</v>
      </c>
      <c r="E28" s="61">
        <f t="shared" si="4"/>
        <v>83</v>
      </c>
      <c r="F28" s="62">
        <v>46</v>
      </c>
      <c r="G28" s="62">
        <v>37</v>
      </c>
      <c r="H28" s="108">
        <f t="shared" si="2"/>
        <v>94</v>
      </c>
      <c r="I28" s="62">
        <v>53</v>
      </c>
      <c r="J28" s="113">
        <v>41</v>
      </c>
      <c r="K28" s="72">
        <f t="shared" si="3"/>
        <v>91</v>
      </c>
      <c r="L28" s="62">
        <v>47</v>
      </c>
      <c r="M28" s="62">
        <v>44</v>
      </c>
      <c r="N28" s="29"/>
    </row>
    <row r="29" spans="1:14" s="25" customFormat="1" ht="37.5" customHeight="1" thickBot="1">
      <c r="A29" s="205" t="s">
        <v>196</v>
      </c>
      <c r="B29" s="70">
        <f>E29+H29+K29+'9-2'!A29+'9-2'!D29+'9-2'!G29</f>
        <v>1026</v>
      </c>
      <c r="C29" s="103">
        <f>F29+I29+L29+'9-2'!B29+'9-2'!E29+'9-2'!H29</f>
        <v>509</v>
      </c>
      <c r="D29" s="103">
        <f>G29+J29+M29+'9-2'!C29+'9-2'!F29+'9-2'!I29</f>
        <v>517</v>
      </c>
      <c r="E29" s="74">
        <f t="shared" si="4"/>
        <v>155</v>
      </c>
      <c r="F29" s="73">
        <v>73</v>
      </c>
      <c r="G29" s="73">
        <v>82</v>
      </c>
      <c r="H29" s="105">
        <f t="shared" si="2"/>
        <v>155</v>
      </c>
      <c r="I29" s="73">
        <v>71</v>
      </c>
      <c r="J29" s="110">
        <v>84</v>
      </c>
      <c r="K29" s="79">
        <f t="shared" si="3"/>
        <v>165</v>
      </c>
      <c r="L29" s="73">
        <v>82</v>
      </c>
      <c r="M29" s="73">
        <v>83</v>
      </c>
      <c r="N29" s="29"/>
    </row>
  </sheetData>
  <mergeCells count="5">
    <mergeCell ref="K4:M5"/>
    <mergeCell ref="A4:A6"/>
    <mergeCell ref="B4:D5"/>
    <mergeCell ref="E4:G5"/>
    <mergeCell ref="H4:J5"/>
  </mergeCells>
  <printOptions/>
  <pageMargins left="0.47" right="0.63" top="0.9840277777777777" bottom="0.59" header="0.5118055555555556" footer="0.34"/>
  <pageSetup horizontalDpi="600" verticalDpi="600" orientation="portrait" paperSize="9" scale="88" r:id="rId1"/>
  <headerFooter alignWithMargins="0">
    <oddHeader>&amp;L&amp;11小学校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29"/>
  <sheetViews>
    <sheetView showGridLines="0" tabSelected="1" workbookViewId="0" topLeftCell="A1">
      <selection activeCell="G31" sqref="G31"/>
    </sheetView>
  </sheetViews>
  <sheetFormatPr defaultColWidth="8.625" defaultRowHeight="20.25" customHeight="1"/>
  <cols>
    <col min="1" max="9" width="9.00390625" style="23" customWidth="1"/>
    <col min="10" max="10" width="15.00390625" style="23" customWidth="1"/>
    <col min="11" max="16384" width="8.625" style="23" customWidth="1"/>
  </cols>
  <sheetData>
    <row r="1" ht="21" customHeight="1"/>
    <row r="2" ht="21" customHeight="1"/>
    <row r="3" spans="1:10" ht="17.25" customHeight="1" thickBot="1">
      <c r="A3" s="129" t="s">
        <v>356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25" customFormat="1" ht="20.25" customHeight="1">
      <c r="A4" s="383" t="s">
        <v>138</v>
      </c>
      <c r="B4" s="383"/>
      <c r="C4" s="383"/>
      <c r="D4" s="374" t="s">
        <v>139</v>
      </c>
      <c r="E4" s="383"/>
      <c r="F4" s="405"/>
      <c r="G4" s="383" t="s">
        <v>140</v>
      </c>
      <c r="H4" s="383"/>
      <c r="I4" s="383"/>
      <c r="J4" s="408" t="s">
        <v>264</v>
      </c>
    </row>
    <row r="5" spans="1:10" s="25" customFormat="1" ht="20.25" customHeight="1">
      <c r="A5" s="402"/>
      <c r="B5" s="403"/>
      <c r="C5" s="403"/>
      <c r="D5" s="406"/>
      <c r="E5" s="403"/>
      <c r="F5" s="407"/>
      <c r="G5" s="402"/>
      <c r="H5" s="403"/>
      <c r="I5" s="403"/>
      <c r="J5" s="409"/>
    </row>
    <row r="6" spans="1:10" s="25" customFormat="1" ht="20.25" customHeight="1" thickBot="1">
      <c r="A6" s="267" t="s">
        <v>2</v>
      </c>
      <c r="B6" s="214" t="s">
        <v>3</v>
      </c>
      <c r="C6" s="214" t="s">
        <v>4</v>
      </c>
      <c r="D6" s="265" t="s">
        <v>2</v>
      </c>
      <c r="E6" s="214" t="s">
        <v>3</v>
      </c>
      <c r="F6" s="266" t="s">
        <v>4</v>
      </c>
      <c r="G6" s="267" t="s">
        <v>2</v>
      </c>
      <c r="H6" s="214" t="s">
        <v>3</v>
      </c>
      <c r="I6" s="214" t="s">
        <v>4</v>
      </c>
      <c r="J6" s="410"/>
    </row>
    <row r="7" spans="1:10" s="25" customFormat="1" ht="22.5" customHeight="1">
      <c r="A7" s="257">
        <v>8265</v>
      </c>
      <c r="B7" s="243">
        <v>4301</v>
      </c>
      <c r="C7" s="243">
        <v>3964</v>
      </c>
      <c r="D7" s="258">
        <v>8588</v>
      </c>
      <c r="E7" s="243">
        <v>4437</v>
      </c>
      <c r="F7" s="259">
        <v>4151</v>
      </c>
      <c r="G7" s="257">
        <v>8353</v>
      </c>
      <c r="H7" s="243">
        <v>4263</v>
      </c>
      <c r="I7" s="243">
        <v>4090</v>
      </c>
      <c r="J7" s="250" t="s">
        <v>179</v>
      </c>
    </row>
    <row r="8" spans="1:10" s="25" customFormat="1" ht="22.5" customHeight="1">
      <c r="A8" s="311">
        <f>SUM(A9:A11)</f>
        <v>8338</v>
      </c>
      <c r="B8" s="308">
        <f aca="true" t="shared" si="0" ref="B8:I8">SUM(B9:B11)</f>
        <v>4314</v>
      </c>
      <c r="C8" s="308">
        <f t="shared" si="0"/>
        <v>4024</v>
      </c>
      <c r="D8" s="309">
        <f t="shared" si="0"/>
        <v>8262</v>
      </c>
      <c r="E8" s="308">
        <f t="shared" si="0"/>
        <v>4304</v>
      </c>
      <c r="F8" s="310">
        <f t="shared" si="0"/>
        <v>3958</v>
      </c>
      <c r="G8" s="311">
        <f t="shared" si="0"/>
        <v>8569</v>
      </c>
      <c r="H8" s="308">
        <f t="shared" si="0"/>
        <v>4419</v>
      </c>
      <c r="I8" s="312">
        <f t="shared" si="0"/>
        <v>4150</v>
      </c>
      <c r="J8" s="313" t="s">
        <v>390</v>
      </c>
    </row>
    <row r="9" spans="1:10" s="25" customFormat="1" ht="22.5" customHeight="1">
      <c r="A9" s="32">
        <f>SUM(B9:C9)</f>
        <v>76</v>
      </c>
      <c r="B9" s="60">
        <v>34</v>
      </c>
      <c r="C9" s="60">
        <v>42</v>
      </c>
      <c r="D9" s="107">
        <f>SUM(E9:F9)</f>
        <v>69</v>
      </c>
      <c r="E9" s="60">
        <v>33</v>
      </c>
      <c r="F9" s="112">
        <v>36</v>
      </c>
      <c r="G9" s="32">
        <f>SUM(H9:I9)</f>
        <v>73</v>
      </c>
      <c r="H9" s="60">
        <v>36</v>
      </c>
      <c r="I9" s="60">
        <v>37</v>
      </c>
      <c r="J9" s="251" t="s">
        <v>331</v>
      </c>
    </row>
    <row r="10" spans="1:10" s="25" customFormat="1" ht="22.5" customHeight="1">
      <c r="A10" s="246">
        <f aca="true" t="shared" si="1" ref="A10:I10">SUM(A13:A29)</f>
        <v>8258</v>
      </c>
      <c r="B10" s="64">
        <f t="shared" si="1"/>
        <v>4279</v>
      </c>
      <c r="C10" s="64">
        <f t="shared" si="1"/>
        <v>3979</v>
      </c>
      <c r="D10" s="248">
        <f t="shared" si="1"/>
        <v>8190</v>
      </c>
      <c r="E10" s="64">
        <f t="shared" si="1"/>
        <v>4269</v>
      </c>
      <c r="F10" s="249">
        <f t="shared" si="1"/>
        <v>3921</v>
      </c>
      <c r="G10" s="246">
        <f t="shared" si="1"/>
        <v>8488</v>
      </c>
      <c r="H10" s="64">
        <f t="shared" si="1"/>
        <v>4378</v>
      </c>
      <c r="I10" s="245">
        <f t="shared" si="1"/>
        <v>4110</v>
      </c>
      <c r="J10" s="251" t="s">
        <v>332</v>
      </c>
    </row>
    <row r="11" spans="1:10" s="25" customFormat="1" ht="22.5" customHeight="1" thickBot="1">
      <c r="A11" s="34">
        <f aca="true" t="shared" si="2" ref="A11:A29">SUM(B11:C11)</f>
        <v>4</v>
      </c>
      <c r="B11" s="57">
        <v>1</v>
      </c>
      <c r="C11" s="57">
        <v>3</v>
      </c>
      <c r="D11" s="106">
        <f aca="true" t="shared" si="3" ref="D11:D29">SUM(E11:F11)</f>
        <v>3</v>
      </c>
      <c r="E11" s="57">
        <v>2</v>
      </c>
      <c r="F11" s="111">
        <v>1</v>
      </c>
      <c r="G11" s="34">
        <f aca="true" t="shared" si="4" ref="G11:G29">SUM(H11:I11)</f>
        <v>8</v>
      </c>
      <c r="H11" s="57">
        <v>5</v>
      </c>
      <c r="I11" s="57">
        <v>3</v>
      </c>
      <c r="J11" s="252" t="s">
        <v>333</v>
      </c>
    </row>
    <row r="12" spans="1:10" s="25" customFormat="1" ht="15.75" customHeight="1">
      <c r="A12" s="32"/>
      <c r="B12" s="60"/>
      <c r="C12" s="60"/>
      <c r="D12" s="107"/>
      <c r="E12" s="60"/>
      <c r="F12" s="112"/>
      <c r="G12" s="32"/>
      <c r="H12" s="60"/>
      <c r="I12" s="60"/>
      <c r="J12" s="256" t="s">
        <v>328</v>
      </c>
    </row>
    <row r="13" spans="1:10" s="25" customFormat="1" ht="37.5" customHeight="1">
      <c r="A13" s="246">
        <f t="shared" si="2"/>
        <v>2529</v>
      </c>
      <c r="B13" s="64">
        <v>1281</v>
      </c>
      <c r="C13" s="64">
        <v>1248</v>
      </c>
      <c r="D13" s="248">
        <f t="shared" si="3"/>
        <v>2502</v>
      </c>
      <c r="E13" s="64">
        <v>1338</v>
      </c>
      <c r="F13" s="249">
        <v>1164</v>
      </c>
      <c r="G13" s="246">
        <f t="shared" si="4"/>
        <v>2568</v>
      </c>
      <c r="H13" s="64">
        <v>1330</v>
      </c>
      <c r="I13" s="64">
        <v>1238</v>
      </c>
      <c r="J13" s="255" t="s">
        <v>7</v>
      </c>
    </row>
    <row r="14" spans="1:10" s="25" customFormat="1" ht="37.5" customHeight="1">
      <c r="A14" s="72">
        <f t="shared" si="2"/>
        <v>705</v>
      </c>
      <c r="B14" s="62">
        <v>371</v>
      </c>
      <c r="C14" s="62">
        <v>334</v>
      </c>
      <c r="D14" s="108">
        <f t="shared" si="3"/>
        <v>610</v>
      </c>
      <c r="E14" s="62">
        <v>320</v>
      </c>
      <c r="F14" s="113">
        <v>290</v>
      </c>
      <c r="G14" s="72">
        <f t="shared" si="4"/>
        <v>703</v>
      </c>
      <c r="H14" s="62">
        <v>368</v>
      </c>
      <c r="I14" s="62">
        <v>335</v>
      </c>
      <c r="J14" s="253" t="s">
        <v>8</v>
      </c>
    </row>
    <row r="15" spans="1:10" s="25" customFormat="1" ht="37.5" customHeight="1">
      <c r="A15" s="72">
        <f t="shared" si="2"/>
        <v>327</v>
      </c>
      <c r="B15" s="62">
        <v>171</v>
      </c>
      <c r="C15" s="62">
        <v>156</v>
      </c>
      <c r="D15" s="108">
        <f t="shared" si="3"/>
        <v>357</v>
      </c>
      <c r="E15" s="62">
        <v>194</v>
      </c>
      <c r="F15" s="113">
        <v>163</v>
      </c>
      <c r="G15" s="72">
        <f t="shared" si="4"/>
        <v>349</v>
      </c>
      <c r="H15" s="62">
        <v>188</v>
      </c>
      <c r="I15" s="62">
        <v>161</v>
      </c>
      <c r="J15" s="253" t="s">
        <v>9</v>
      </c>
    </row>
    <row r="16" spans="1:10" s="25" customFormat="1" ht="37.5" customHeight="1">
      <c r="A16" s="72">
        <f t="shared" si="2"/>
        <v>365</v>
      </c>
      <c r="B16" s="62">
        <v>202</v>
      </c>
      <c r="C16" s="62">
        <v>163</v>
      </c>
      <c r="D16" s="108">
        <f t="shared" si="3"/>
        <v>365</v>
      </c>
      <c r="E16" s="62">
        <v>184</v>
      </c>
      <c r="F16" s="113">
        <v>181</v>
      </c>
      <c r="G16" s="72">
        <f t="shared" si="4"/>
        <v>370</v>
      </c>
      <c r="H16" s="62">
        <v>190</v>
      </c>
      <c r="I16" s="62">
        <v>180</v>
      </c>
      <c r="J16" s="253" t="s">
        <v>10</v>
      </c>
    </row>
    <row r="17" spans="1:10" s="25" customFormat="1" ht="37.5" customHeight="1">
      <c r="A17" s="72">
        <f t="shared" si="2"/>
        <v>239</v>
      </c>
      <c r="B17" s="62">
        <v>113</v>
      </c>
      <c r="C17" s="62">
        <v>126</v>
      </c>
      <c r="D17" s="108">
        <f t="shared" si="3"/>
        <v>240</v>
      </c>
      <c r="E17" s="62">
        <v>130</v>
      </c>
      <c r="F17" s="113">
        <v>110</v>
      </c>
      <c r="G17" s="72">
        <f t="shared" si="4"/>
        <v>260</v>
      </c>
      <c r="H17" s="62">
        <v>132</v>
      </c>
      <c r="I17" s="62">
        <v>128</v>
      </c>
      <c r="J17" s="253" t="s">
        <v>11</v>
      </c>
    </row>
    <row r="18" spans="1:10" s="25" customFormat="1" ht="37.5" customHeight="1">
      <c r="A18" s="72">
        <f t="shared" si="2"/>
        <v>695</v>
      </c>
      <c r="B18" s="62">
        <v>338</v>
      </c>
      <c r="C18" s="62">
        <v>357</v>
      </c>
      <c r="D18" s="108">
        <f t="shared" si="3"/>
        <v>702</v>
      </c>
      <c r="E18" s="62">
        <v>348</v>
      </c>
      <c r="F18" s="113">
        <v>354</v>
      </c>
      <c r="G18" s="72">
        <f t="shared" si="4"/>
        <v>682</v>
      </c>
      <c r="H18" s="62">
        <v>344</v>
      </c>
      <c r="I18" s="62">
        <v>338</v>
      </c>
      <c r="J18" s="253" t="s">
        <v>12</v>
      </c>
    </row>
    <row r="19" spans="1:10" s="25" customFormat="1" ht="37.5" customHeight="1">
      <c r="A19" s="72">
        <f>SUM(B19:C19)</f>
        <v>285</v>
      </c>
      <c r="B19" s="62">
        <v>154</v>
      </c>
      <c r="C19" s="62">
        <v>131</v>
      </c>
      <c r="D19" s="108">
        <f>SUM(E19:F19)</f>
        <v>317</v>
      </c>
      <c r="E19" s="62">
        <v>169</v>
      </c>
      <c r="F19" s="113">
        <v>148</v>
      </c>
      <c r="G19" s="72">
        <f>SUM(H19:I19)</f>
        <v>334</v>
      </c>
      <c r="H19" s="62">
        <v>170</v>
      </c>
      <c r="I19" s="62">
        <v>164</v>
      </c>
      <c r="J19" s="253" t="s">
        <v>13</v>
      </c>
    </row>
    <row r="20" spans="1:10" s="25" customFormat="1" ht="37.5" customHeight="1">
      <c r="A20" s="72">
        <f>SUM(B20:C20)</f>
        <v>911</v>
      </c>
      <c r="B20" s="62">
        <v>468</v>
      </c>
      <c r="C20" s="62">
        <v>443</v>
      </c>
      <c r="D20" s="108">
        <f>SUM(E20:F20)</f>
        <v>964</v>
      </c>
      <c r="E20" s="62">
        <v>476</v>
      </c>
      <c r="F20" s="113">
        <v>488</v>
      </c>
      <c r="G20" s="72">
        <f>SUM(H20:I20)</f>
        <v>929</v>
      </c>
      <c r="H20" s="62">
        <v>482</v>
      </c>
      <c r="I20" s="62">
        <v>447</v>
      </c>
      <c r="J20" s="253" t="s">
        <v>388</v>
      </c>
    </row>
    <row r="21" spans="1:10" s="25" customFormat="1" ht="37.5" customHeight="1">
      <c r="A21" s="89">
        <f>SUM(B21:C21)</f>
        <v>1074</v>
      </c>
      <c r="B21" s="19">
        <v>587</v>
      </c>
      <c r="C21" s="19">
        <v>487</v>
      </c>
      <c r="D21" s="117">
        <f>SUM(E21:F21)</f>
        <v>1038</v>
      </c>
      <c r="E21" s="19">
        <v>533</v>
      </c>
      <c r="F21" s="122">
        <v>505</v>
      </c>
      <c r="G21" s="89">
        <f>SUM(H21:I21)</f>
        <v>1094</v>
      </c>
      <c r="H21" s="62">
        <v>556</v>
      </c>
      <c r="I21" s="62">
        <v>538</v>
      </c>
      <c r="J21" s="253" t="s">
        <v>389</v>
      </c>
    </row>
    <row r="22" spans="1:10" s="25" customFormat="1" ht="37.5" customHeight="1">
      <c r="A22" s="72">
        <f t="shared" si="2"/>
        <v>194</v>
      </c>
      <c r="B22" s="62">
        <v>99</v>
      </c>
      <c r="C22" s="62">
        <v>95</v>
      </c>
      <c r="D22" s="108">
        <f t="shared" si="3"/>
        <v>215</v>
      </c>
      <c r="E22" s="62">
        <v>125</v>
      </c>
      <c r="F22" s="113">
        <v>90</v>
      </c>
      <c r="G22" s="72">
        <f t="shared" si="4"/>
        <v>204</v>
      </c>
      <c r="H22" s="62">
        <v>117</v>
      </c>
      <c r="I22" s="62">
        <v>87</v>
      </c>
      <c r="J22" s="253" t="s">
        <v>85</v>
      </c>
    </row>
    <row r="23" spans="1:10" s="25" customFormat="1" ht="37.5" customHeight="1">
      <c r="A23" s="72">
        <f t="shared" si="2"/>
        <v>31</v>
      </c>
      <c r="B23" s="62">
        <v>14</v>
      </c>
      <c r="C23" s="62">
        <v>17</v>
      </c>
      <c r="D23" s="108">
        <f t="shared" si="3"/>
        <v>27</v>
      </c>
      <c r="E23" s="62">
        <v>11</v>
      </c>
      <c r="F23" s="113">
        <v>16</v>
      </c>
      <c r="G23" s="72">
        <f t="shared" si="4"/>
        <v>32</v>
      </c>
      <c r="H23" s="62">
        <v>17</v>
      </c>
      <c r="I23" s="62">
        <v>15</v>
      </c>
      <c r="J23" s="253" t="s">
        <v>86</v>
      </c>
    </row>
    <row r="24" spans="1:10" s="25" customFormat="1" ht="37.5" customHeight="1">
      <c r="A24" s="72">
        <f t="shared" si="2"/>
        <v>123</v>
      </c>
      <c r="B24" s="62">
        <v>72</v>
      </c>
      <c r="C24" s="62">
        <v>51</v>
      </c>
      <c r="D24" s="108">
        <f t="shared" si="3"/>
        <v>123</v>
      </c>
      <c r="E24" s="62">
        <v>66</v>
      </c>
      <c r="F24" s="113">
        <v>57</v>
      </c>
      <c r="G24" s="72">
        <f t="shared" si="4"/>
        <v>130</v>
      </c>
      <c r="H24" s="62">
        <v>70</v>
      </c>
      <c r="I24" s="62">
        <v>60</v>
      </c>
      <c r="J24" s="253" t="s">
        <v>186</v>
      </c>
    </row>
    <row r="25" spans="1:10" s="25" customFormat="1" ht="37.5" customHeight="1">
      <c r="A25" s="72">
        <f t="shared" si="2"/>
        <v>267</v>
      </c>
      <c r="B25" s="62">
        <v>147</v>
      </c>
      <c r="C25" s="62">
        <v>120</v>
      </c>
      <c r="D25" s="108">
        <f t="shared" si="3"/>
        <v>250</v>
      </c>
      <c r="E25" s="62">
        <v>129</v>
      </c>
      <c r="F25" s="113">
        <v>121</v>
      </c>
      <c r="G25" s="72">
        <f t="shared" si="4"/>
        <v>251</v>
      </c>
      <c r="H25" s="62">
        <v>121</v>
      </c>
      <c r="I25" s="62">
        <v>130</v>
      </c>
      <c r="J25" s="253" t="s">
        <v>15</v>
      </c>
    </row>
    <row r="26" spans="1:10" s="25" customFormat="1" ht="37.5" customHeight="1">
      <c r="A26" s="72">
        <f t="shared" si="2"/>
        <v>107</v>
      </c>
      <c r="B26" s="62">
        <v>62</v>
      </c>
      <c r="C26" s="62">
        <v>45</v>
      </c>
      <c r="D26" s="108">
        <f t="shared" si="3"/>
        <v>81</v>
      </c>
      <c r="E26" s="62">
        <v>38</v>
      </c>
      <c r="F26" s="113">
        <v>43</v>
      </c>
      <c r="G26" s="72">
        <f t="shared" si="4"/>
        <v>125</v>
      </c>
      <c r="H26" s="62">
        <v>65</v>
      </c>
      <c r="I26" s="62">
        <v>60</v>
      </c>
      <c r="J26" s="253" t="s">
        <v>16</v>
      </c>
    </row>
    <row r="27" spans="1:10" s="25" customFormat="1" ht="37.5" customHeight="1">
      <c r="A27" s="72">
        <f>SUM(B27:C27)</f>
        <v>137</v>
      </c>
      <c r="B27" s="62">
        <v>68</v>
      </c>
      <c r="C27" s="62">
        <v>69</v>
      </c>
      <c r="D27" s="108">
        <f>SUM(E27:F27)</f>
        <v>126</v>
      </c>
      <c r="E27" s="62">
        <v>65</v>
      </c>
      <c r="F27" s="113">
        <v>61</v>
      </c>
      <c r="G27" s="72">
        <f>SUM(H27:I27)</f>
        <v>162</v>
      </c>
      <c r="H27" s="62">
        <v>77</v>
      </c>
      <c r="I27" s="62">
        <v>85</v>
      </c>
      <c r="J27" s="253" t="s">
        <v>17</v>
      </c>
    </row>
    <row r="28" spans="1:10" s="25" customFormat="1" ht="37.5" customHeight="1">
      <c r="A28" s="72">
        <f t="shared" si="2"/>
        <v>98</v>
      </c>
      <c r="B28" s="62">
        <v>43</v>
      </c>
      <c r="C28" s="62">
        <v>55</v>
      </c>
      <c r="D28" s="108">
        <f t="shared" si="3"/>
        <v>91</v>
      </c>
      <c r="E28" s="62">
        <v>46</v>
      </c>
      <c r="F28" s="113">
        <v>45</v>
      </c>
      <c r="G28" s="72">
        <f t="shared" si="4"/>
        <v>97</v>
      </c>
      <c r="H28" s="62">
        <v>54</v>
      </c>
      <c r="I28" s="62">
        <v>43</v>
      </c>
      <c r="J28" s="253" t="s">
        <v>365</v>
      </c>
    </row>
    <row r="29" spans="1:10" s="25" customFormat="1" ht="37.5" customHeight="1" thickBot="1">
      <c r="A29" s="79">
        <f t="shared" si="2"/>
        <v>171</v>
      </c>
      <c r="B29" s="73">
        <v>89</v>
      </c>
      <c r="C29" s="73">
        <v>82</v>
      </c>
      <c r="D29" s="105">
        <f t="shared" si="3"/>
        <v>182</v>
      </c>
      <c r="E29" s="73">
        <v>97</v>
      </c>
      <c r="F29" s="110">
        <v>85</v>
      </c>
      <c r="G29" s="79">
        <f t="shared" si="4"/>
        <v>198</v>
      </c>
      <c r="H29" s="73">
        <v>97</v>
      </c>
      <c r="I29" s="73">
        <v>101</v>
      </c>
      <c r="J29" s="254" t="s">
        <v>196</v>
      </c>
    </row>
  </sheetData>
  <mergeCells count="4">
    <mergeCell ref="J4:J6"/>
    <mergeCell ref="A4:C5"/>
    <mergeCell ref="D4:F5"/>
    <mergeCell ref="G4:I5"/>
  </mergeCells>
  <printOptions/>
  <pageMargins left="0.8267716535433072" right="0.5905511811023623" top="0.9448818897637796" bottom="0.3937007874015748" header="0.5118110236220472" footer="0.2755905511811024"/>
  <pageSetup horizontalDpi="600" verticalDpi="600" orientation="portrait" paperSize="9" scale="88" r:id="rId1"/>
  <headerFooter alignWithMargins="0">
    <oddHeader>&amp;R&amp;11小学校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28"/>
  <sheetViews>
    <sheetView showGridLines="0" zoomScaleSheetLayoutView="100" workbookViewId="0" topLeftCell="A19">
      <selection activeCell="A28" sqref="A28"/>
    </sheetView>
  </sheetViews>
  <sheetFormatPr defaultColWidth="8.625" defaultRowHeight="20.25" customHeight="1"/>
  <cols>
    <col min="1" max="1" width="14.375" style="23" customWidth="1"/>
    <col min="2" max="4" width="8.625" style="23" customWidth="1"/>
    <col min="5" max="10" width="5.75390625" style="23" customWidth="1"/>
    <col min="11" max="13" width="7.125" style="23" customWidth="1"/>
    <col min="14" max="14" width="1.00390625" style="23" customWidth="1"/>
    <col min="15" max="16384" width="8.625" style="23" customWidth="1"/>
  </cols>
  <sheetData>
    <row r="1" ht="15" customHeight="1"/>
    <row r="2" ht="15" customHeight="1"/>
    <row r="3" spans="1:13" s="25" customFormat="1" ht="20.25" customHeight="1" thickBot="1">
      <c r="A3" s="127" t="s">
        <v>141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25" customFormat="1" ht="20.25" customHeight="1">
      <c r="A4" s="379" t="s">
        <v>264</v>
      </c>
      <c r="B4" s="382" t="s">
        <v>2</v>
      </c>
      <c r="C4" s="375"/>
      <c r="D4" s="411"/>
      <c r="E4" s="382" t="s">
        <v>142</v>
      </c>
      <c r="F4" s="375"/>
      <c r="G4" s="375"/>
      <c r="H4" s="374" t="s">
        <v>143</v>
      </c>
      <c r="I4" s="375"/>
      <c r="J4" s="376"/>
      <c r="K4" s="374" t="s">
        <v>144</v>
      </c>
      <c r="L4" s="375"/>
      <c r="M4" s="375"/>
      <c r="N4" s="29"/>
    </row>
    <row r="5" spans="1:14" s="25" customFormat="1" ht="20.25" customHeight="1" thickBot="1">
      <c r="A5" s="381"/>
      <c r="B5" s="261" t="s">
        <v>340</v>
      </c>
      <c r="C5" s="214" t="s">
        <v>341</v>
      </c>
      <c r="D5" s="214" t="s">
        <v>342</v>
      </c>
      <c r="E5" s="261" t="s">
        <v>340</v>
      </c>
      <c r="F5" s="214" t="s">
        <v>341</v>
      </c>
      <c r="G5" s="214" t="s">
        <v>342</v>
      </c>
      <c r="H5" s="265" t="s">
        <v>340</v>
      </c>
      <c r="I5" s="214" t="s">
        <v>341</v>
      </c>
      <c r="J5" s="266" t="s">
        <v>342</v>
      </c>
      <c r="K5" s="265" t="s">
        <v>340</v>
      </c>
      <c r="L5" s="214" t="s">
        <v>341</v>
      </c>
      <c r="M5" s="214" t="s">
        <v>342</v>
      </c>
      <c r="N5" s="29"/>
    </row>
    <row r="6" spans="1:14" s="25" customFormat="1" ht="20.25" customHeight="1">
      <c r="A6" s="201" t="s">
        <v>179</v>
      </c>
      <c r="B6" s="63">
        <v>3261</v>
      </c>
      <c r="C6" s="64">
        <v>1123</v>
      </c>
      <c r="D6" s="64">
        <v>2138</v>
      </c>
      <c r="E6" s="59">
        <v>212</v>
      </c>
      <c r="F6" s="60">
        <v>171</v>
      </c>
      <c r="G6" s="60">
        <v>41</v>
      </c>
      <c r="H6" s="107">
        <v>212</v>
      </c>
      <c r="I6" s="60">
        <v>145</v>
      </c>
      <c r="J6" s="112">
        <v>67</v>
      </c>
      <c r="K6" s="248">
        <v>2492</v>
      </c>
      <c r="L6" s="60">
        <v>763</v>
      </c>
      <c r="M6" s="64">
        <v>1729</v>
      </c>
      <c r="N6" s="29"/>
    </row>
    <row r="7" spans="1:14" s="25" customFormat="1" ht="20.25" customHeight="1">
      <c r="A7" s="298" t="s">
        <v>390</v>
      </c>
      <c r="B7" s="299">
        <f>SUM(B8:B10)</f>
        <v>3245</v>
      </c>
      <c r="C7" s="314">
        <f aca="true" t="shared" si="0" ref="C7:M7">SUM(C8:C10)</f>
        <v>1100</v>
      </c>
      <c r="D7" s="308">
        <f t="shared" si="0"/>
        <v>2145</v>
      </c>
      <c r="E7" s="315">
        <f t="shared" si="0"/>
        <v>210</v>
      </c>
      <c r="F7" s="297">
        <f t="shared" si="0"/>
        <v>163</v>
      </c>
      <c r="G7" s="297">
        <f t="shared" si="0"/>
        <v>47</v>
      </c>
      <c r="H7" s="316">
        <f t="shared" si="0"/>
        <v>210</v>
      </c>
      <c r="I7" s="297">
        <f t="shared" si="0"/>
        <v>134</v>
      </c>
      <c r="J7" s="317">
        <f t="shared" si="0"/>
        <v>76</v>
      </c>
      <c r="K7" s="309">
        <f t="shared" si="0"/>
        <v>2474</v>
      </c>
      <c r="L7" s="297">
        <f t="shared" si="0"/>
        <v>766</v>
      </c>
      <c r="M7" s="308">
        <f t="shared" si="0"/>
        <v>1708</v>
      </c>
      <c r="N7" s="29"/>
    </row>
    <row r="8" spans="1:14" s="25" customFormat="1" ht="20.25" customHeight="1">
      <c r="A8" s="197" t="s">
        <v>331</v>
      </c>
      <c r="B8" s="59">
        <f>SUM(C8:D8)</f>
        <v>17</v>
      </c>
      <c r="C8" s="60">
        <v>6</v>
      </c>
      <c r="D8" s="60">
        <v>11</v>
      </c>
      <c r="E8" s="59" t="s">
        <v>5</v>
      </c>
      <c r="F8" s="60" t="s">
        <v>5</v>
      </c>
      <c r="G8" s="60" t="s">
        <v>5</v>
      </c>
      <c r="H8" s="107">
        <v>1</v>
      </c>
      <c r="I8" s="60" t="s">
        <v>5</v>
      </c>
      <c r="J8" s="112">
        <v>1</v>
      </c>
      <c r="K8" s="107">
        <v>14</v>
      </c>
      <c r="L8" s="60">
        <v>6</v>
      </c>
      <c r="M8" s="60">
        <v>8</v>
      </c>
      <c r="N8" s="29"/>
    </row>
    <row r="9" spans="1:14" s="25" customFormat="1" ht="20.25" customHeight="1">
      <c r="A9" s="197" t="s">
        <v>332</v>
      </c>
      <c r="B9" s="63">
        <f aca="true" t="shared" si="1" ref="B9:M9">SUM(B12:B28)</f>
        <v>3223</v>
      </c>
      <c r="C9" s="64">
        <f t="shared" si="1"/>
        <v>1093</v>
      </c>
      <c r="D9" s="64">
        <f t="shared" si="1"/>
        <v>2130</v>
      </c>
      <c r="E9" s="59">
        <f t="shared" si="1"/>
        <v>209</v>
      </c>
      <c r="F9" s="60">
        <f t="shared" si="1"/>
        <v>162</v>
      </c>
      <c r="G9" s="60">
        <f t="shared" si="1"/>
        <v>47</v>
      </c>
      <c r="H9" s="107">
        <f t="shared" si="1"/>
        <v>209</v>
      </c>
      <c r="I9" s="60">
        <f t="shared" si="1"/>
        <v>134</v>
      </c>
      <c r="J9" s="112">
        <f t="shared" si="1"/>
        <v>75</v>
      </c>
      <c r="K9" s="248">
        <f t="shared" si="1"/>
        <v>2456</v>
      </c>
      <c r="L9" s="60">
        <f t="shared" si="1"/>
        <v>760</v>
      </c>
      <c r="M9" s="64">
        <f t="shared" si="1"/>
        <v>1696</v>
      </c>
      <c r="N9" s="29"/>
    </row>
    <row r="10" spans="1:14" s="25" customFormat="1" ht="20.25" customHeight="1" thickBot="1">
      <c r="A10" s="198" t="s">
        <v>333</v>
      </c>
      <c r="B10" s="77">
        <f>SUM(C10:D10)</f>
        <v>5</v>
      </c>
      <c r="C10" s="57">
        <v>1</v>
      </c>
      <c r="D10" s="57">
        <v>4</v>
      </c>
      <c r="E10" s="58">
        <v>1</v>
      </c>
      <c r="F10" s="57">
        <v>1</v>
      </c>
      <c r="G10" s="57" t="s">
        <v>5</v>
      </c>
      <c r="H10" s="106" t="s">
        <v>5</v>
      </c>
      <c r="I10" s="57" t="s">
        <v>5</v>
      </c>
      <c r="J10" s="111" t="s">
        <v>5</v>
      </c>
      <c r="K10" s="106">
        <v>4</v>
      </c>
      <c r="L10" s="57" t="s">
        <v>5</v>
      </c>
      <c r="M10" s="57">
        <v>4</v>
      </c>
      <c r="N10" s="29"/>
    </row>
    <row r="11" spans="1:14" s="25" customFormat="1" ht="15.75" customHeight="1">
      <c r="A11" s="167" t="s">
        <v>328</v>
      </c>
      <c r="B11" s="59"/>
      <c r="C11" s="104"/>
      <c r="D11" s="80"/>
      <c r="E11" s="59"/>
      <c r="F11" s="60"/>
      <c r="G11" s="60"/>
      <c r="H11" s="107"/>
      <c r="I11" s="60"/>
      <c r="J11" s="112"/>
      <c r="K11" s="107"/>
      <c r="L11" s="60"/>
      <c r="M11" s="60"/>
      <c r="N11" s="29"/>
    </row>
    <row r="12" spans="1:14" s="25" customFormat="1" ht="36.75" customHeight="1">
      <c r="A12" s="168" t="s">
        <v>7</v>
      </c>
      <c r="B12" s="59">
        <f>SUM(C12:D12)</f>
        <v>908</v>
      </c>
      <c r="C12" s="33">
        <f>SUM(F12,I12,L12,'10-2'!B12,'10-2'!E12,'10-2'!H12,'10-2'!K12,'10-2'!N12)</f>
        <v>267</v>
      </c>
      <c r="D12" s="33">
        <f>SUM(G12,J12,M12,'10-2'!C12,'10-2'!F12,'10-2'!I12,'10-2'!L12,'10-2'!O12)</f>
        <v>641</v>
      </c>
      <c r="E12" s="59">
        <f>SUM(F12:G12)</f>
        <v>51</v>
      </c>
      <c r="F12" s="60">
        <v>37</v>
      </c>
      <c r="G12" s="60">
        <v>14</v>
      </c>
      <c r="H12" s="107">
        <f aca="true" t="shared" si="2" ref="H12:H28">SUM(I12:J12)</f>
        <v>51</v>
      </c>
      <c r="I12" s="60">
        <v>31</v>
      </c>
      <c r="J12" s="112">
        <v>20</v>
      </c>
      <c r="K12" s="107">
        <f aca="true" t="shared" si="3" ref="K12:K28">SUM(L12:M12)</f>
        <v>720</v>
      </c>
      <c r="L12" s="60">
        <v>193</v>
      </c>
      <c r="M12" s="60">
        <v>527</v>
      </c>
      <c r="N12" s="29"/>
    </row>
    <row r="13" spans="1:14" s="25" customFormat="1" ht="36.75" customHeight="1">
      <c r="A13" s="169" t="s">
        <v>8</v>
      </c>
      <c r="B13" s="61">
        <f>SUM(C13:D13)</f>
        <v>247</v>
      </c>
      <c r="C13" s="47">
        <f>SUM(F13,I13,L13,'10-2'!B13,'10-2'!E13,'10-2'!H13,'10-2'!K13,'10-2'!N13)</f>
        <v>100</v>
      </c>
      <c r="D13" s="48">
        <f>SUM(G13,J13,M13,'10-2'!C13,'10-2'!F13,'10-2'!I13,'10-2'!L13,'10-2'!O13)</f>
        <v>147</v>
      </c>
      <c r="E13" s="61">
        <f aca="true" t="shared" si="4" ref="E13:E28">SUM(F13:G13)</f>
        <v>15</v>
      </c>
      <c r="F13" s="62">
        <v>12</v>
      </c>
      <c r="G13" s="62">
        <v>3</v>
      </c>
      <c r="H13" s="108">
        <f t="shared" si="2"/>
        <v>15</v>
      </c>
      <c r="I13" s="62">
        <v>10</v>
      </c>
      <c r="J13" s="113">
        <v>5</v>
      </c>
      <c r="K13" s="108">
        <f t="shared" si="3"/>
        <v>188</v>
      </c>
      <c r="L13" s="62">
        <v>73</v>
      </c>
      <c r="M13" s="62">
        <v>115</v>
      </c>
      <c r="N13" s="29"/>
    </row>
    <row r="14" spans="1:14" s="25" customFormat="1" ht="36.75" customHeight="1">
      <c r="A14" s="169" t="s">
        <v>9</v>
      </c>
      <c r="B14" s="61">
        <f aca="true" t="shared" si="5" ref="B14:B28">SUM(C14:D14)</f>
        <v>168</v>
      </c>
      <c r="C14" s="47">
        <f>SUM(F14,I14,L14,'10-2'!B14,'10-2'!E14,'10-2'!H14,'10-2'!K14,'10-2'!N14)</f>
        <v>67</v>
      </c>
      <c r="D14" s="48">
        <f>SUM(G14,J14,M14,'10-2'!C14,'10-2'!F14,'10-2'!I14,'10-2'!L14,'10-2'!O14)</f>
        <v>101</v>
      </c>
      <c r="E14" s="61">
        <f t="shared" si="4"/>
        <v>14</v>
      </c>
      <c r="F14" s="62">
        <v>13</v>
      </c>
      <c r="G14" s="62">
        <v>1</v>
      </c>
      <c r="H14" s="108">
        <f t="shared" si="2"/>
        <v>14</v>
      </c>
      <c r="I14" s="62">
        <v>9</v>
      </c>
      <c r="J14" s="113">
        <v>5</v>
      </c>
      <c r="K14" s="108">
        <f t="shared" si="3"/>
        <v>119</v>
      </c>
      <c r="L14" s="62">
        <v>44</v>
      </c>
      <c r="M14" s="62">
        <v>75</v>
      </c>
      <c r="N14" s="29"/>
    </row>
    <row r="15" spans="1:14" s="25" customFormat="1" ht="36.75" customHeight="1">
      <c r="A15" s="169" t="s">
        <v>10</v>
      </c>
      <c r="B15" s="61">
        <f t="shared" si="5"/>
        <v>158</v>
      </c>
      <c r="C15" s="47">
        <f>SUM(F15,I15,L15,'10-2'!B15,'10-2'!E15,'10-2'!H15,'10-2'!K15,'10-2'!N15)</f>
        <v>57</v>
      </c>
      <c r="D15" s="48">
        <f>SUM(G15,J15,M15,'10-2'!C15,'10-2'!F15,'10-2'!I15,'10-2'!L15,'10-2'!O15)</f>
        <v>101</v>
      </c>
      <c r="E15" s="61">
        <f t="shared" si="4"/>
        <v>12</v>
      </c>
      <c r="F15" s="62">
        <v>11</v>
      </c>
      <c r="G15" s="62">
        <v>1</v>
      </c>
      <c r="H15" s="108">
        <f t="shared" si="2"/>
        <v>12</v>
      </c>
      <c r="I15" s="62">
        <v>7</v>
      </c>
      <c r="J15" s="113">
        <v>5</v>
      </c>
      <c r="K15" s="108">
        <f t="shared" si="3"/>
        <v>116</v>
      </c>
      <c r="L15" s="62">
        <v>38</v>
      </c>
      <c r="M15" s="62">
        <v>78</v>
      </c>
      <c r="N15" s="29"/>
    </row>
    <row r="16" spans="1:14" s="25" customFormat="1" ht="36.75" customHeight="1">
      <c r="A16" s="169" t="s">
        <v>11</v>
      </c>
      <c r="B16" s="61">
        <f t="shared" si="5"/>
        <v>122</v>
      </c>
      <c r="C16" s="47">
        <f>SUM(F16,I16,L16,'10-2'!B16,'10-2'!E16,'10-2'!H16,'10-2'!K16,'10-2'!N16)</f>
        <v>40</v>
      </c>
      <c r="D16" s="48">
        <f>SUM(G16,J16,M16,'10-2'!C16,'10-2'!F16,'10-2'!I16,'10-2'!L16,'10-2'!O16)</f>
        <v>82</v>
      </c>
      <c r="E16" s="61">
        <f t="shared" si="4"/>
        <v>9</v>
      </c>
      <c r="F16" s="62">
        <v>6</v>
      </c>
      <c r="G16" s="62">
        <v>3</v>
      </c>
      <c r="H16" s="108">
        <f t="shared" si="2"/>
        <v>9</v>
      </c>
      <c r="I16" s="62">
        <v>7</v>
      </c>
      <c r="J16" s="113">
        <v>2</v>
      </c>
      <c r="K16" s="108">
        <f t="shared" si="3"/>
        <v>87</v>
      </c>
      <c r="L16" s="62">
        <v>25</v>
      </c>
      <c r="M16" s="62">
        <v>62</v>
      </c>
      <c r="N16" s="29"/>
    </row>
    <row r="17" spans="1:14" s="25" customFormat="1" ht="36.75" customHeight="1">
      <c r="A17" s="169" t="s">
        <v>12</v>
      </c>
      <c r="B17" s="61">
        <f t="shared" si="5"/>
        <v>228</v>
      </c>
      <c r="C17" s="47">
        <f>SUM(F17,I17,L17,'10-2'!B17,'10-2'!E17,'10-2'!H17,'10-2'!K17,'10-2'!N17)</f>
        <v>68</v>
      </c>
      <c r="D17" s="48">
        <f>SUM(G17,J17,M17,'10-2'!C17,'10-2'!F17,'10-2'!I17,'10-2'!L17,'10-2'!O17)</f>
        <v>160</v>
      </c>
      <c r="E17" s="61">
        <f t="shared" si="4"/>
        <v>12</v>
      </c>
      <c r="F17" s="62">
        <v>9</v>
      </c>
      <c r="G17" s="62">
        <v>3</v>
      </c>
      <c r="H17" s="108">
        <f t="shared" si="2"/>
        <v>12</v>
      </c>
      <c r="I17" s="62">
        <v>8</v>
      </c>
      <c r="J17" s="113">
        <v>4</v>
      </c>
      <c r="K17" s="108">
        <f t="shared" si="3"/>
        <v>186</v>
      </c>
      <c r="L17" s="62">
        <v>49</v>
      </c>
      <c r="M17" s="62">
        <v>137</v>
      </c>
      <c r="N17" s="29"/>
    </row>
    <row r="18" spans="1:14" s="25" customFormat="1" ht="36.75" customHeight="1">
      <c r="A18" s="169" t="s">
        <v>13</v>
      </c>
      <c r="B18" s="61">
        <f>SUM(C18:D18)</f>
        <v>135</v>
      </c>
      <c r="C18" s="47">
        <f>SUM(F18,I18,L18,'10-2'!B18,'10-2'!E18,'10-2'!H18,'10-2'!K18,'10-2'!N18)</f>
        <v>45</v>
      </c>
      <c r="D18" s="48">
        <f>SUM(G18,J18,M18,'10-2'!C18,'10-2'!F18,'10-2'!I18,'10-2'!L18,'10-2'!O18)</f>
        <v>90</v>
      </c>
      <c r="E18" s="61">
        <f>SUM(F18:G18)</f>
        <v>10</v>
      </c>
      <c r="F18" s="62">
        <v>6</v>
      </c>
      <c r="G18" s="62">
        <v>4</v>
      </c>
      <c r="H18" s="108">
        <f>SUM(I18:J18)</f>
        <v>10</v>
      </c>
      <c r="I18" s="62">
        <v>8</v>
      </c>
      <c r="J18" s="113">
        <v>2</v>
      </c>
      <c r="K18" s="108">
        <f>SUM(L18:M18)</f>
        <v>99</v>
      </c>
      <c r="L18" s="62">
        <v>31</v>
      </c>
      <c r="M18" s="62">
        <v>68</v>
      </c>
      <c r="N18" s="29"/>
    </row>
    <row r="19" spans="1:14" s="25" customFormat="1" ht="36.75" customHeight="1">
      <c r="A19" s="169" t="s">
        <v>388</v>
      </c>
      <c r="B19" s="61">
        <f>SUM(C19:D19)</f>
        <v>315</v>
      </c>
      <c r="C19" s="47">
        <f>SUM(F19,I19,L19,'10-2'!B19,'10-2'!E19,'10-2'!H19,'10-2'!K19,'10-2'!N19)</f>
        <v>92</v>
      </c>
      <c r="D19" s="48">
        <f>SUM(G19,J19,M19,'10-2'!C19,'10-2'!F19,'10-2'!I19,'10-2'!L19,'10-2'!O19)</f>
        <v>223</v>
      </c>
      <c r="E19" s="61">
        <f>SUM(F19:G19)</f>
        <v>17</v>
      </c>
      <c r="F19" s="62">
        <v>12</v>
      </c>
      <c r="G19" s="62">
        <v>5</v>
      </c>
      <c r="H19" s="108">
        <f>SUM(I19:J19)</f>
        <v>17</v>
      </c>
      <c r="I19" s="62">
        <v>11</v>
      </c>
      <c r="J19" s="113">
        <v>6</v>
      </c>
      <c r="K19" s="108">
        <f>SUM(L19:M19)</f>
        <v>248</v>
      </c>
      <c r="L19" s="62">
        <v>62</v>
      </c>
      <c r="M19" s="62">
        <v>186</v>
      </c>
      <c r="N19" s="29"/>
    </row>
    <row r="20" spans="1:14" s="25" customFormat="1" ht="36.75" customHeight="1">
      <c r="A20" s="169" t="s">
        <v>389</v>
      </c>
      <c r="B20" s="61">
        <f>SUM(C20:D20)</f>
        <v>357</v>
      </c>
      <c r="C20" s="47">
        <f>SUM(F20,I20,L20,'10-2'!B20,'10-2'!E20,'10-2'!H20,'10-2'!K20,'10-2'!N20)</f>
        <v>120</v>
      </c>
      <c r="D20" s="48">
        <f>SUM(G20,J20,M20,'10-2'!C20,'10-2'!F20,'10-2'!I20,'10-2'!L20,'10-2'!O20)</f>
        <v>237</v>
      </c>
      <c r="E20" s="61">
        <f>SUM(F20:G20)</f>
        <v>19</v>
      </c>
      <c r="F20" s="62">
        <v>16</v>
      </c>
      <c r="G20" s="62">
        <v>3</v>
      </c>
      <c r="H20" s="108">
        <f>SUM(I20:J20)</f>
        <v>19</v>
      </c>
      <c r="I20" s="62">
        <v>12</v>
      </c>
      <c r="J20" s="113">
        <v>7</v>
      </c>
      <c r="K20" s="108">
        <f>SUM(L20:M20)</f>
        <v>280</v>
      </c>
      <c r="L20" s="62">
        <v>87</v>
      </c>
      <c r="M20" s="62">
        <v>193</v>
      </c>
      <c r="N20" s="29"/>
    </row>
    <row r="21" spans="1:14" s="25" customFormat="1" ht="36.75" customHeight="1">
      <c r="A21" s="169" t="s">
        <v>85</v>
      </c>
      <c r="B21" s="61">
        <f t="shared" si="5"/>
        <v>86</v>
      </c>
      <c r="C21" s="47">
        <f>SUM(F21,I21,L21,'10-2'!B21,'10-2'!E21,'10-2'!H21,'10-2'!K21,'10-2'!N21)</f>
        <v>29</v>
      </c>
      <c r="D21" s="48">
        <f>SUM(G21,J21,M21,'10-2'!C21,'10-2'!F21,'10-2'!I21,'10-2'!L21,'10-2'!O21)</f>
        <v>57</v>
      </c>
      <c r="E21" s="61">
        <f t="shared" si="4"/>
        <v>7</v>
      </c>
      <c r="F21" s="62">
        <v>5</v>
      </c>
      <c r="G21" s="62">
        <v>2</v>
      </c>
      <c r="H21" s="108">
        <f t="shared" si="2"/>
        <v>7</v>
      </c>
      <c r="I21" s="62">
        <v>4</v>
      </c>
      <c r="J21" s="113">
        <v>3</v>
      </c>
      <c r="K21" s="108">
        <f t="shared" si="3"/>
        <v>62</v>
      </c>
      <c r="L21" s="62">
        <v>20</v>
      </c>
      <c r="M21" s="62">
        <v>42</v>
      </c>
      <c r="N21" s="29"/>
    </row>
    <row r="22" spans="1:14" s="25" customFormat="1" ht="36.75" customHeight="1">
      <c r="A22" s="169" t="s">
        <v>86</v>
      </c>
      <c r="B22" s="61">
        <f t="shared" si="5"/>
        <v>19</v>
      </c>
      <c r="C22" s="47">
        <f>SUM(F22,I22,L22,'10-2'!B22,'10-2'!E22,'10-2'!H22,'10-2'!K22,'10-2'!N22)</f>
        <v>9</v>
      </c>
      <c r="D22" s="48">
        <f>SUM(G22,J22,M22,'10-2'!C22,'10-2'!F22,'10-2'!I22,'10-2'!L22,'10-2'!O22)</f>
        <v>10</v>
      </c>
      <c r="E22" s="61">
        <f t="shared" si="4"/>
        <v>2</v>
      </c>
      <c r="F22" s="62">
        <v>1</v>
      </c>
      <c r="G22" s="62">
        <v>1</v>
      </c>
      <c r="H22" s="108">
        <f t="shared" si="2"/>
        <v>2</v>
      </c>
      <c r="I22" s="62">
        <v>1</v>
      </c>
      <c r="J22" s="113">
        <v>1</v>
      </c>
      <c r="K22" s="108">
        <f t="shared" si="3"/>
        <v>13</v>
      </c>
      <c r="L22" s="62">
        <v>7</v>
      </c>
      <c r="M22" s="62">
        <v>6</v>
      </c>
      <c r="N22" s="29"/>
    </row>
    <row r="23" spans="1:14" s="25" customFormat="1" ht="36.75" customHeight="1">
      <c r="A23" s="169" t="s">
        <v>186</v>
      </c>
      <c r="B23" s="61">
        <f t="shared" si="5"/>
        <v>58</v>
      </c>
      <c r="C23" s="47">
        <f>SUM(F23,I23,L23,'10-2'!B23,'10-2'!E23,'10-2'!H23,'10-2'!K23,'10-2'!N23)</f>
        <v>23</v>
      </c>
      <c r="D23" s="48">
        <f>SUM(G23,J23,M23,'10-2'!C23,'10-2'!F23,'10-2'!I23,'10-2'!L23,'10-2'!O23)</f>
        <v>35</v>
      </c>
      <c r="E23" s="61">
        <f t="shared" si="4"/>
        <v>4</v>
      </c>
      <c r="F23" s="62">
        <v>2</v>
      </c>
      <c r="G23" s="62">
        <v>2</v>
      </c>
      <c r="H23" s="108">
        <f t="shared" si="2"/>
        <v>4</v>
      </c>
      <c r="I23" s="62">
        <v>4</v>
      </c>
      <c r="J23" s="113" t="s">
        <v>5</v>
      </c>
      <c r="K23" s="108">
        <f t="shared" si="3"/>
        <v>41</v>
      </c>
      <c r="L23" s="62">
        <v>14</v>
      </c>
      <c r="M23" s="62">
        <v>27</v>
      </c>
      <c r="N23" s="29"/>
    </row>
    <row r="24" spans="1:14" s="25" customFormat="1" ht="36.75" customHeight="1">
      <c r="A24" s="169" t="s">
        <v>15</v>
      </c>
      <c r="B24" s="61">
        <f t="shared" si="5"/>
        <v>107</v>
      </c>
      <c r="C24" s="47">
        <f>SUM(F24,I24,L24,'10-2'!B24,'10-2'!E24,'10-2'!H24,'10-2'!K24,'10-2'!N24)</f>
        <v>39</v>
      </c>
      <c r="D24" s="48">
        <f>SUM(G24,J24,M24,'10-2'!C24,'10-2'!F24,'10-2'!I24,'10-2'!L24,'10-2'!O24)</f>
        <v>68</v>
      </c>
      <c r="E24" s="61">
        <f t="shared" si="4"/>
        <v>8</v>
      </c>
      <c r="F24" s="62">
        <v>8</v>
      </c>
      <c r="G24" s="62" t="s">
        <v>5</v>
      </c>
      <c r="H24" s="108">
        <f t="shared" si="2"/>
        <v>8</v>
      </c>
      <c r="I24" s="62">
        <v>4</v>
      </c>
      <c r="J24" s="113">
        <v>4</v>
      </c>
      <c r="K24" s="108">
        <f t="shared" si="3"/>
        <v>77</v>
      </c>
      <c r="L24" s="62">
        <v>25</v>
      </c>
      <c r="M24" s="62">
        <v>52</v>
      </c>
      <c r="N24" s="29"/>
    </row>
    <row r="25" spans="1:14" s="25" customFormat="1" ht="36.75" customHeight="1">
      <c r="A25" s="169" t="s">
        <v>16</v>
      </c>
      <c r="B25" s="61">
        <f t="shared" si="5"/>
        <v>73</v>
      </c>
      <c r="C25" s="47">
        <f>SUM(F25,I25,L25,'10-2'!B25,'10-2'!E25,'10-2'!H25,'10-2'!K25,'10-2'!N25)</f>
        <v>31</v>
      </c>
      <c r="D25" s="48">
        <f>SUM(G25,J25,M25,'10-2'!C25,'10-2'!F25,'10-2'!I25,'10-2'!L25,'10-2'!O25)</f>
        <v>42</v>
      </c>
      <c r="E25" s="61">
        <f t="shared" si="4"/>
        <v>7</v>
      </c>
      <c r="F25" s="62">
        <v>6</v>
      </c>
      <c r="G25" s="62">
        <v>1</v>
      </c>
      <c r="H25" s="108">
        <f t="shared" si="2"/>
        <v>7</v>
      </c>
      <c r="I25" s="62">
        <v>5</v>
      </c>
      <c r="J25" s="113">
        <v>2</v>
      </c>
      <c r="K25" s="108">
        <f t="shared" si="3"/>
        <v>51</v>
      </c>
      <c r="L25" s="62">
        <v>20</v>
      </c>
      <c r="M25" s="62">
        <v>31</v>
      </c>
      <c r="N25" s="29"/>
    </row>
    <row r="26" spans="1:14" s="25" customFormat="1" ht="36.75" customHeight="1">
      <c r="A26" s="169" t="s">
        <v>17</v>
      </c>
      <c r="B26" s="61">
        <f>SUM(C26:D26)</f>
        <v>79</v>
      </c>
      <c r="C26" s="47">
        <f>SUM(F26,I26,L26,'10-2'!B26,'10-2'!E26,'10-2'!H26,'10-2'!K26,'10-2'!N26)</f>
        <v>33</v>
      </c>
      <c r="D26" s="48">
        <f>SUM(G26,J26,M26,'10-2'!C26,'10-2'!F26,'10-2'!I26,'10-2'!L26,'10-2'!O26)</f>
        <v>46</v>
      </c>
      <c r="E26" s="61">
        <f>SUM(F26:G26)</f>
        <v>7</v>
      </c>
      <c r="F26" s="62">
        <v>4</v>
      </c>
      <c r="G26" s="62">
        <v>3</v>
      </c>
      <c r="H26" s="108">
        <f>SUM(I26:J26)</f>
        <v>7</v>
      </c>
      <c r="I26" s="62">
        <v>5</v>
      </c>
      <c r="J26" s="113">
        <v>2</v>
      </c>
      <c r="K26" s="108">
        <f>SUM(L26:M26)</f>
        <v>56</v>
      </c>
      <c r="L26" s="62">
        <v>23</v>
      </c>
      <c r="M26" s="62">
        <v>33</v>
      </c>
      <c r="N26" s="29"/>
    </row>
    <row r="27" spans="1:14" s="25" customFormat="1" ht="36.75" customHeight="1">
      <c r="A27" s="169" t="s">
        <v>365</v>
      </c>
      <c r="B27" s="61">
        <f t="shared" si="5"/>
        <v>48</v>
      </c>
      <c r="C27" s="47">
        <f>SUM(F27,I27,L27,'10-2'!B27,'10-2'!E27,'10-2'!H27,'10-2'!K27,'10-2'!N27)</f>
        <v>21</v>
      </c>
      <c r="D27" s="48">
        <f>SUM(G27,J27,M27,'10-2'!C27,'10-2'!F27,'10-2'!I27,'10-2'!L27,'10-2'!O27)</f>
        <v>27</v>
      </c>
      <c r="E27" s="61">
        <f t="shared" si="4"/>
        <v>4</v>
      </c>
      <c r="F27" s="62">
        <v>4</v>
      </c>
      <c r="G27" s="62" t="s">
        <v>5</v>
      </c>
      <c r="H27" s="108">
        <f t="shared" si="2"/>
        <v>4</v>
      </c>
      <c r="I27" s="62">
        <v>1</v>
      </c>
      <c r="J27" s="113">
        <v>3</v>
      </c>
      <c r="K27" s="108">
        <f t="shared" si="3"/>
        <v>35</v>
      </c>
      <c r="L27" s="62">
        <v>16</v>
      </c>
      <c r="M27" s="62">
        <v>19</v>
      </c>
      <c r="N27" s="29"/>
    </row>
    <row r="28" spans="1:14" s="25" customFormat="1" ht="36.75" customHeight="1" thickBot="1">
      <c r="A28" s="212" t="s">
        <v>196</v>
      </c>
      <c r="B28" s="74">
        <f t="shared" si="5"/>
        <v>115</v>
      </c>
      <c r="C28" s="49">
        <f>SUM(F28,I28,L28,'10-2'!B28,'10-2'!E28,'10-2'!H28,'10-2'!K28,'10-2'!N28)</f>
        <v>52</v>
      </c>
      <c r="D28" s="50">
        <f>SUM(G28,J28,M28,'10-2'!C28,'10-2'!F28,'10-2'!I28,'10-2'!L28,'10-2'!O28)</f>
        <v>63</v>
      </c>
      <c r="E28" s="74">
        <f t="shared" si="4"/>
        <v>11</v>
      </c>
      <c r="F28" s="73">
        <v>10</v>
      </c>
      <c r="G28" s="73">
        <v>1</v>
      </c>
      <c r="H28" s="105">
        <f t="shared" si="2"/>
        <v>11</v>
      </c>
      <c r="I28" s="73">
        <v>7</v>
      </c>
      <c r="J28" s="110">
        <v>4</v>
      </c>
      <c r="K28" s="105">
        <f t="shared" si="3"/>
        <v>78</v>
      </c>
      <c r="L28" s="73">
        <v>33</v>
      </c>
      <c r="M28" s="73">
        <v>45</v>
      </c>
      <c r="N28" s="29"/>
    </row>
  </sheetData>
  <mergeCells count="5">
    <mergeCell ref="K4:M4"/>
    <mergeCell ref="A4:A5"/>
    <mergeCell ref="B4:D4"/>
    <mergeCell ref="E4:G4"/>
    <mergeCell ref="H4:J4"/>
  </mergeCells>
  <printOptions/>
  <pageMargins left="0.4724409448818898" right="0.6299212598425197" top="0.9448818897637796" bottom="0.4330708661417323" header="0.5118110236220472" footer="0.2755905511811024"/>
  <pageSetup horizontalDpi="600" verticalDpi="600" orientation="portrait" paperSize="9" scale="95" r:id="rId1"/>
  <headerFooter alignWithMargins="0">
    <oddHeader>&amp;L&amp;11小学校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2006-11-08T07:17:00Z</cp:lastPrinted>
  <dcterms:created xsi:type="dcterms:W3CDTF">2005-08-30T06:44:01Z</dcterms:created>
  <dcterms:modified xsi:type="dcterms:W3CDTF">2006-11-08T07:17:35Z</dcterms:modified>
  <cp:category/>
  <cp:version/>
  <cp:contentType/>
  <cp:contentStatus/>
</cp:coreProperties>
</file>