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85" activeTab="0"/>
  </bookViews>
  <sheets>
    <sheet name="第４表 " sheetId="1" r:id="rId1"/>
    <sheet name="第４表  (2)" sheetId="2" r:id="rId2"/>
  </sheets>
  <definedNames>
    <definedName name="_xlnm.Print_Area" localSheetId="0">'第４表 '!$A$1:$T$49</definedName>
    <definedName name="_xlnm.Print_Area" localSheetId="1">'第４表  (2)'!$A$1:$T$48</definedName>
  </definedNames>
  <calcPr fullCalcOnLoad="1"/>
</workbook>
</file>

<file path=xl/sharedStrings.xml><?xml version="1.0" encoding="utf-8"?>
<sst xmlns="http://schemas.openxmlformats.org/spreadsheetml/2006/main" count="129" uniqueCount="126">
  <si>
    <t>区            分</t>
  </si>
  <si>
    <t>集計世帯数（世帯）</t>
  </si>
  <si>
    <t>世帯主の年齢（歳）</t>
  </si>
  <si>
    <t>油  脂・調 味 料</t>
  </si>
  <si>
    <t>設備修繕・維持</t>
  </si>
  <si>
    <t>上 下 水 道 料</t>
  </si>
  <si>
    <t>室内装備・装飾品</t>
  </si>
  <si>
    <t>家事用消耗品</t>
  </si>
  <si>
    <t>家事サービス</t>
  </si>
  <si>
    <t>（単位：円）</t>
  </si>
  <si>
    <t>月             別                 消             費             支             出</t>
  </si>
  <si>
    <t>１     月</t>
  </si>
  <si>
    <t>２     月</t>
  </si>
  <si>
    <t>３     月</t>
  </si>
  <si>
    <t>４     月</t>
  </si>
  <si>
    <t>５    月</t>
  </si>
  <si>
    <t>６    月</t>
  </si>
  <si>
    <t>７    月</t>
  </si>
  <si>
    <t>８    月</t>
  </si>
  <si>
    <t>９    月</t>
  </si>
  <si>
    <t>１０    月</t>
  </si>
  <si>
    <t>１１    月</t>
  </si>
  <si>
    <t>１２    月</t>
  </si>
  <si>
    <t>世帯人員    （人）</t>
  </si>
  <si>
    <t>有業人員    （人）</t>
  </si>
  <si>
    <t>受　　　　　　　　　　　取　</t>
  </si>
  <si>
    <t>実        収        入</t>
  </si>
  <si>
    <t>経     常     収     入</t>
  </si>
  <si>
    <t>勤 め 先 収 入</t>
  </si>
  <si>
    <t>世 帯 主 収 入</t>
  </si>
  <si>
    <t>配偶者の収入</t>
  </si>
  <si>
    <t>他の世帯員収入</t>
  </si>
  <si>
    <t>事業・内職収入</t>
  </si>
  <si>
    <t>農林漁業収入</t>
  </si>
  <si>
    <t>他の経常収入</t>
  </si>
  <si>
    <t>特     別     収     入</t>
  </si>
  <si>
    <t>実収入以外の受取（繰入金を除く）</t>
  </si>
  <si>
    <t>繰        入        金</t>
  </si>
  <si>
    <t>支　　　　　　　　　　　払</t>
  </si>
  <si>
    <t>実        支        出</t>
  </si>
  <si>
    <t xml:space="preserve"> </t>
  </si>
  <si>
    <t>消     費     支     出</t>
  </si>
  <si>
    <t>食          料</t>
  </si>
  <si>
    <t>穀            類</t>
  </si>
  <si>
    <t>魚    介    類</t>
  </si>
  <si>
    <t>肉           類</t>
  </si>
  <si>
    <t>乳     卵     類</t>
  </si>
  <si>
    <t>野  菜・海  藻</t>
  </si>
  <si>
    <t>果            物</t>
  </si>
  <si>
    <t>菓    子    類</t>
  </si>
  <si>
    <t>調  理  食  品</t>
  </si>
  <si>
    <t>飲            料</t>
  </si>
  <si>
    <t>酒            類</t>
  </si>
  <si>
    <t>外            食</t>
  </si>
  <si>
    <t xml:space="preserve"> </t>
  </si>
  <si>
    <t>住          居</t>
  </si>
  <si>
    <t>家  賃  地  代</t>
  </si>
  <si>
    <t xml:space="preserve"> </t>
  </si>
  <si>
    <t>光熱 ・ 水道</t>
  </si>
  <si>
    <t>電    気    代</t>
  </si>
  <si>
    <t>ガ    ス    代</t>
  </si>
  <si>
    <t>他  の  光  熱</t>
  </si>
  <si>
    <t xml:space="preserve"> </t>
  </si>
  <si>
    <t>家具・家事用品</t>
  </si>
  <si>
    <t>家庭用耐久財</t>
  </si>
  <si>
    <t>月              別                    消              費              支              出</t>
  </si>
  <si>
    <t>１     月</t>
  </si>
  <si>
    <t>２     月</t>
  </si>
  <si>
    <t>３     月</t>
  </si>
  <si>
    <t>４     月</t>
  </si>
  <si>
    <t>５     月</t>
  </si>
  <si>
    <t>６     月</t>
  </si>
  <si>
    <t>７     月</t>
  </si>
  <si>
    <t>８     月</t>
  </si>
  <si>
    <t>９     月</t>
  </si>
  <si>
    <t>１０    月</t>
  </si>
  <si>
    <t>１１    月</t>
  </si>
  <si>
    <t>１２    月</t>
  </si>
  <si>
    <t>寝     具     類</t>
  </si>
  <si>
    <t>家  事  雑  貨</t>
  </si>
  <si>
    <t>被服及び履物</t>
  </si>
  <si>
    <t>和            服</t>
  </si>
  <si>
    <t>洋            服</t>
  </si>
  <si>
    <t>ｼｬﾂ･セーター類</t>
  </si>
  <si>
    <t>下    着     類</t>
  </si>
  <si>
    <t>生  地 ･ 糸  類</t>
  </si>
  <si>
    <t>他  の  被  服</t>
  </si>
  <si>
    <t>履     物     類</t>
  </si>
  <si>
    <t>被服関連サービス</t>
  </si>
  <si>
    <t>保 健 医 療</t>
  </si>
  <si>
    <t>医     薬     品</t>
  </si>
  <si>
    <t>健康保持用摂取品</t>
  </si>
  <si>
    <t>保健医療用品・器具</t>
  </si>
  <si>
    <t xml:space="preserve"> </t>
  </si>
  <si>
    <t>保健医療サービス</t>
  </si>
  <si>
    <t>交通 ・ 通信</t>
  </si>
  <si>
    <t>交            通</t>
  </si>
  <si>
    <t xml:space="preserve"> </t>
  </si>
  <si>
    <t>自動車等関係費</t>
  </si>
  <si>
    <t>通            信</t>
  </si>
  <si>
    <t>教          育</t>
  </si>
  <si>
    <t>授  業  料  等</t>
  </si>
  <si>
    <t xml:space="preserve"> </t>
  </si>
  <si>
    <t>教科書・学習参考教材</t>
  </si>
  <si>
    <t>補  習  教  育</t>
  </si>
  <si>
    <t>教 養 娯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</si>
  <si>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</si>
  <si>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</si>
  <si>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</si>
  <si>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</si>
  <si>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</si>
  <si>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     雑     費</t>
  </si>
  <si>
    <t>こづかい（使途不明）</t>
  </si>
  <si>
    <t>交     際     費</t>
  </si>
  <si>
    <t>仕  送  り  金</t>
  </si>
  <si>
    <t>非 消 費 支 出</t>
  </si>
  <si>
    <t>実支出以外の支払（繰越金を除く）</t>
  </si>
  <si>
    <t>繰        越        金</t>
  </si>
  <si>
    <t>現      物      総      額</t>
  </si>
  <si>
    <t>可    処    分    所    得</t>
  </si>
  <si>
    <t>黒                      字</t>
  </si>
  <si>
    <t>貯    蓄    純    増</t>
  </si>
  <si>
    <t>平 均 消 費 性 向 （％）</t>
  </si>
  <si>
    <t>エ ン ゲ ル 係 数 （％）</t>
  </si>
  <si>
    <t>第４表　平成２２年 福井市の１世帯当たり月別収入と支出（二人以上の世帯のうち勤労者世帯）</t>
  </si>
  <si>
    <t>平成22年平均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</si>
</sst>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2" borderId="1" xfId="0" applyFont="1" applyFill="1" applyBorder="1" applyAlignment="1">
      <alignment horizontal="distributed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83" fontId="7" fillId="2" borderId="5" xfId="0" applyNumberFormat="1" applyFont="1" applyFill="1" applyBorder="1" applyAlignment="1">
      <alignment/>
    </xf>
    <xf numFmtId="179" fontId="7" fillId="0" borderId="6" xfId="22" applyNumberFormat="1" applyFont="1" applyFill="1" applyBorder="1">
      <alignment/>
      <protection/>
    </xf>
    <xf numFmtId="41" fontId="7" fillId="0" borderId="6" xfId="0" applyNumberFormat="1" applyFont="1" applyFill="1" applyBorder="1" applyAlignment="1">
      <alignment/>
    </xf>
    <xf numFmtId="179" fontId="7" fillId="0" borderId="7" xfId="22" applyNumberFormat="1" applyFont="1" applyFill="1" applyBorder="1">
      <alignment/>
      <protection/>
    </xf>
    <xf numFmtId="3" fontId="7" fillId="0" borderId="0" xfId="0" applyNumberFormat="1" applyFont="1" applyFill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7" fillId="2" borderId="10" xfId="0" applyNumberFormat="1" applyFont="1" applyFill="1" applyBorder="1" applyAlignment="1">
      <alignment/>
    </xf>
    <xf numFmtId="184" fontId="7" fillId="0" borderId="11" xfId="22" applyNumberFormat="1" applyFont="1" applyFill="1" applyBorder="1">
      <alignment/>
      <protection/>
    </xf>
    <xf numFmtId="177" fontId="7" fillId="0" borderId="11" xfId="0" applyNumberFormat="1" applyFont="1" applyFill="1" applyBorder="1" applyAlignment="1">
      <alignment/>
    </xf>
    <xf numFmtId="184" fontId="7" fillId="0" borderId="12" xfId="22" applyNumberFormat="1" applyFont="1" applyFill="1" applyBorder="1">
      <alignment/>
      <protection/>
    </xf>
    <xf numFmtId="4" fontId="7" fillId="0" borderId="0" xfId="0" applyNumberFormat="1" applyFont="1" applyFill="1" applyAlignment="1">
      <alignment/>
    </xf>
    <xf numFmtId="176" fontId="7" fillId="2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8" fontId="7" fillId="2" borderId="16" xfId="0" applyNumberFormat="1" applyFont="1" applyFill="1" applyBorder="1" applyAlignment="1">
      <alignment/>
    </xf>
    <xf numFmtId="182" fontId="7" fillId="0" borderId="3" xfId="22" applyNumberFormat="1" applyFont="1" applyFill="1" applyBorder="1">
      <alignment/>
      <protection/>
    </xf>
    <xf numFmtId="185" fontId="7" fillId="0" borderId="3" xfId="0" applyNumberFormat="1" applyFont="1" applyFill="1" applyBorder="1" applyAlignment="1">
      <alignment/>
    </xf>
    <xf numFmtId="182" fontId="7" fillId="0" borderId="17" xfId="22" applyNumberFormat="1" applyFont="1" applyFill="1" applyBorder="1">
      <alignment/>
      <protection/>
    </xf>
    <xf numFmtId="188" fontId="7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80" fontId="7" fillId="2" borderId="5" xfId="0" applyNumberFormat="1" applyFont="1" applyFill="1" applyBorder="1" applyAlignment="1">
      <alignment/>
    </xf>
    <xf numFmtId="179" fontId="7" fillId="0" borderId="21" xfId="22" applyNumberFormat="1" applyFont="1" applyFill="1" applyBorder="1">
      <alignment/>
      <protection/>
    </xf>
    <xf numFmtId="179" fontId="7" fillId="0" borderId="21" xfId="0" applyNumberFormat="1" applyFont="1" applyFill="1" applyBorder="1" applyAlignment="1">
      <alignment/>
    </xf>
    <xf numFmtId="179" fontId="7" fillId="0" borderId="6" xfId="0" applyNumberFormat="1" applyFont="1" applyFill="1" applyBorder="1" applyAlignment="1">
      <alignment/>
    </xf>
    <xf numFmtId="180" fontId="7" fillId="0" borderId="6" xfId="22" applyNumberFormat="1" applyFont="1" applyFill="1" applyBorder="1">
      <alignment/>
      <protection/>
    </xf>
    <xf numFmtId="180" fontId="7" fillId="0" borderId="7" xfId="22" applyNumberFormat="1" applyFont="1" applyFill="1" applyBorder="1">
      <alignment/>
      <protection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180" fontId="7" fillId="2" borderId="24" xfId="0" applyNumberFormat="1" applyFont="1" applyFill="1" applyBorder="1" applyAlignment="1">
      <alignment/>
    </xf>
    <xf numFmtId="179" fontId="7" fillId="0" borderId="2" xfId="22" applyNumberFormat="1" applyFont="1" applyFill="1" applyBorder="1">
      <alignment/>
      <protection/>
    </xf>
    <xf numFmtId="179" fontId="7" fillId="0" borderId="2" xfId="0" applyNumberFormat="1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180" fontId="7" fillId="0" borderId="21" xfId="22" applyNumberFormat="1" applyFont="1" applyFill="1" applyBorder="1">
      <alignment/>
      <protection/>
    </xf>
    <xf numFmtId="180" fontId="7" fillId="0" borderId="25" xfId="22" applyNumberFormat="1" applyFont="1" applyFill="1" applyBorder="1">
      <alignment/>
      <protection/>
    </xf>
    <xf numFmtId="0" fontId="7" fillId="0" borderId="26" xfId="0" applyFont="1" applyFill="1" applyBorder="1" applyAlignment="1">
      <alignment horizontal="center"/>
    </xf>
    <xf numFmtId="179" fontId="7" fillId="0" borderId="11" xfId="22" applyNumberFormat="1" applyFont="1" applyFill="1" applyBorder="1">
      <alignment/>
      <protection/>
    </xf>
    <xf numFmtId="180" fontId="7" fillId="0" borderId="11" xfId="22" applyNumberFormat="1" applyFont="1" applyFill="1" applyBorder="1">
      <alignment/>
      <protection/>
    </xf>
    <xf numFmtId="180" fontId="7" fillId="0" borderId="12" xfId="22" applyNumberFormat="1" applyFont="1" applyFill="1" applyBorder="1">
      <alignment/>
      <protection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distributed" wrapText="1"/>
    </xf>
    <xf numFmtId="0" fontId="7" fillId="0" borderId="29" xfId="0" applyFont="1" applyFill="1" applyBorder="1" applyAlignment="1">
      <alignment horizontal="center"/>
    </xf>
    <xf numFmtId="180" fontId="7" fillId="0" borderId="2" xfId="22" applyNumberFormat="1" applyFont="1" applyFill="1" applyBorder="1">
      <alignment/>
      <protection/>
    </xf>
    <xf numFmtId="180" fontId="7" fillId="0" borderId="4" xfId="22" applyNumberFormat="1" applyFont="1" applyFill="1" applyBorder="1">
      <alignment/>
      <protection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wrapText="1"/>
    </xf>
    <xf numFmtId="0" fontId="7" fillId="0" borderId="31" xfId="0" applyFont="1" applyFill="1" applyBorder="1" applyAlignment="1">
      <alignment horizontal="center"/>
    </xf>
    <xf numFmtId="180" fontId="7" fillId="2" borderId="13" xfId="0" applyNumberFormat="1" applyFont="1" applyFill="1" applyBorder="1" applyAlignment="1">
      <alignment/>
    </xf>
    <xf numFmtId="179" fontId="7" fillId="0" borderId="26" xfId="22" applyNumberFormat="1" applyFont="1" applyFill="1" applyBorder="1">
      <alignment/>
      <protection/>
    </xf>
    <xf numFmtId="179" fontId="7" fillId="0" borderId="26" xfId="0" applyNumberFormat="1" applyFont="1" applyFill="1" applyBorder="1" applyAlignment="1">
      <alignment/>
    </xf>
    <xf numFmtId="180" fontId="7" fillId="0" borderId="26" xfId="22" applyNumberFormat="1" applyFont="1" applyFill="1" applyBorder="1">
      <alignment/>
      <protection/>
    </xf>
    <xf numFmtId="180" fontId="7" fillId="0" borderId="32" xfId="22" applyNumberFormat="1" applyFont="1" applyFill="1" applyBorder="1">
      <alignment/>
      <protection/>
    </xf>
    <xf numFmtId="0" fontId="7" fillId="0" borderId="2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distributed" wrapText="1"/>
    </xf>
    <xf numFmtId="180" fontId="7" fillId="2" borderId="35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80" fontId="7" fillId="0" borderId="11" xfId="0" applyNumberFormat="1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180" fontId="7" fillId="2" borderId="16" xfId="0" applyNumberFormat="1" applyFont="1" applyFill="1" applyBorder="1" applyAlignment="1">
      <alignment/>
    </xf>
    <xf numFmtId="179" fontId="7" fillId="0" borderId="3" xfId="22" applyNumberFormat="1" applyFont="1" applyFill="1" applyBorder="1" applyAlignment="1">
      <alignment/>
      <protection/>
    </xf>
    <xf numFmtId="179" fontId="7" fillId="0" borderId="3" xfId="0" applyNumberFormat="1" applyFont="1" applyFill="1" applyBorder="1" applyAlignment="1">
      <alignment/>
    </xf>
    <xf numFmtId="180" fontId="7" fillId="0" borderId="3" xfId="22" applyNumberFormat="1" applyFont="1" applyFill="1" applyBorder="1" applyAlignment="1">
      <alignment/>
      <protection/>
    </xf>
    <xf numFmtId="180" fontId="7" fillId="0" borderId="17" xfId="22" applyNumberFormat="1" applyFont="1" applyFill="1" applyBorder="1" applyAlignment="1">
      <alignment/>
      <protection/>
    </xf>
    <xf numFmtId="0" fontId="7" fillId="0" borderId="22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180" fontId="7" fillId="2" borderId="10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7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80" fontId="7" fillId="2" borderId="39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180" fontId="7" fillId="2" borderId="40" xfId="0" applyNumberFormat="1" applyFont="1" applyFill="1" applyBorder="1" applyAlignment="1">
      <alignment/>
    </xf>
    <xf numFmtId="179" fontId="7" fillId="0" borderId="32" xfId="22" applyNumberFormat="1" applyFont="1" applyFill="1" applyBorder="1">
      <alignment/>
      <protection/>
    </xf>
    <xf numFmtId="179" fontId="5" fillId="0" borderId="0" xfId="0" applyNumberFormat="1" applyFont="1" applyFill="1" applyBorder="1" applyAlignment="1">
      <alignment/>
    </xf>
    <xf numFmtId="180" fontId="7" fillId="3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80" fontId="5" fillId="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0" fontId="5" fillId="3" borderId="0" xfId="0" applyNumberFormat="1" applyFont="1" applyFill="1" applyAlignment="1">
      <alignment/>
    </xf>
    <xf numFmtId="0" fontId="9" fillId="0" borderId="0" xfId="22" applyFont="1" applyFill="1">
      <alignment/>
      <protection/>
    </xf>
    <xf numFmtId="0" fontId="5" fillId="3" borderId="0" xfId="0" applyFont="1" applyFill="1" applyAlignment="1">
      <alignment/>
    </xf>
    <xf numFmtId="0" fontId="7" fillId="2" borderId="41" xfId="0" applyFont="1" applyFill="1" applyBorder="1" applyAlignment="1">
      <alignment horizontal="distributed"/>
    </xf>
    <xf numFmtId="0" fontId="7" fillId="0" borderId="4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79" fontId="7" fillId="2" borderId="26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9" fontId="7" fillId="2" borderId="21" xfId="0" applyNumberFormat="1" applyFont="1" applyFill="1" applyBorder="1" applyAlignment="1">
      <alignment/>
    </xf>
    <xf numFmtId="179" fontId="7" fillId="0" borderId="26" xfId="22" applyNumberFormat="1" applyFont="1" applyFill="1" applyBorder="1" applyAlignment="1">
      <alignment/>
      <protection/>
    </xf>
    <xf numFmtId="179" fontId="7" fillId="0" borderId="32" xfId="22" applyNumberFormat="1" applyFont="1" applyFill="1" applyBorder="1" applyAlignment="1">
      <alignment/>
      <protection/>
    </xf>
    <xf numFmtId="0" fontId="7" fillId="0" borderId="42" xfId="0" applyFont="1" applyFill="1" applyBorder="1" applyAlignment="1">
      <alignment/>
    </xf>
    <xf numFmtId="179" fontId="7" fillId="2" borderId="11" xfId="0" applyNumberFormat="1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179" fontId="7" fillId="0" borderId="12" xfId="22" applyNumberFormat="1" applyFont="1" applyFill="1" applyBorder="1">
      <alignment/>
      <protection/>
    </xf>
    <xf numFmtId="179" fontId="7" fillId="2" borderId="2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79" fontId="7" fillId="0" borderId="3" xfId="22" applyNumberFormat="1" applyFont="1" applyFill="1" applyBorder="1">
      <alignment/>
      <protection/>
    </xf>
    <xf numFmtId="179" fontId="7" fillId="0" borderId="17" xfId="22" applyNumberFormat="1" applyFont="1" applyFill="1" applyBorder="1">
      <alignment/>
      <protection/>
    </xf>
    <xf numFmtId="0" fontId="7" fillId="0" borderId="45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79" fontId="7" fillId="0" borderId="25" xfId="22" applyNumberFormat="1" applyFont="1" applyFill="1" applyBorder="1">
      <alignment/>
      <protection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78" fontId="7" fillId="2" borderId="11" xfId="0" applyNumberFormat="1" applyFont="1" applyFill="1" applyBorder="1" applyAlignment="1">
      <alignment/>
    </xf>
    <xf numFmtId="182" fontId="7" fillId="0" borderId="11" xfId="22" applyNumberFormat="1" applyFont="1" applyFill="1" applyBorder="1">
      <alignment/>
      <protection/>
    </xf>
    <xf numFmtId="182" fontId="7" fillId="0" borderId="11" xfId="0" applyNumberFormat="1" applyFont="1" applyFill="1" applyBorder="1" applyAlignment="1">
      <alignment/>
    </xf>
    <xf numFmtId="182" fontId="7" fillId="0" borderId="12" xfId="22" applyNumberFormat="1" applyFont="1" applyFill="1" applyBorder="1">
      <alignment/>
      <protection/>
    </xf>
    <xf numFmtId="182" fontId="7" fillId="0" borderId="0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178" fontId="7" fillId="2" borderId="3" xfId="0" applyNumberFormat="1" applyFont="1" applyFill="1" applyBorder="1" applyAlignment="1">
      <alignment/>
    </xf>
    <xf numFmtId="182" fontId="7" fillId="0" borderId="3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7" fillId="0" borderId="0" xfId="22" applyFont="1">
      <alignment/>
      <protection/>
    </xf>
    <xf numFmtId="0" fontId="7" fillId="0" borderId="0" xfId="22" applyFont="1" applyFill="1">
      <alignment/>
      <protection/>
    </xf>
    <xf numFmtId="0" fontId="10" fillId="0" borderId="0" xfId="0" applyFont="1" applyFill="1" applyAlignment="1">
      <alignment/>
    </xf>
    <xf numFmtId="0" fontId="9" fillId="0" borderId="0" xfId="22" applyFont="1">
      <alignment/>
      <protection/>
    </xf>
    <xf numFmtId="179" fontId="7" fillId="2" borderId="3" xfId="0" applyNumberFormat="1" applyFont="1" applyFill="1" applyBorder="1" applyAlignment="1">
      <alignment/>
    </xf>
    <xf numFmtId="179" fontId="7" fillId="0" borderId="26" xfId="0" applyNumberFormat="1" applyFont="1" applyFill="1" applyBorder="1" applyAlignment="1">
      <alignment/>
    </xf>
    <xf numFmtId="179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left" indent="1" shrinkToFit="1"/>
    </xf>
    <xf numFmtId="0" fontId="7" fillId="0" borderId="36" xfId="0" applyFont="1" applyFill="1" applyBorder="1" applyAlignment="1">
      <alignment horizontal="left" shrinkToFit="1"/>
    </xf>
    <xf numFmtId="0" fontId="8" fillId="0" borderId="8" xfId="0" applyFont="1" applyFill="1" applyBorder="1" applyAlignment="1">
      <alignment horizontal="left" shrinkToFit="1"/>
    </xf>
    <xf numFmtId="0" fontId="8" fillId="0" borderId="9" xfId="0" applyFont="1" applyFill="1" applyBorder="1" applyAlignment="1">
      <alignment horizontal="left" shrinkToFit="1"/>
    </xf>
    <xf numFmtId="0" fontId="7" fillId="0" borderId="4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distributed" indent="2"/>
    </xf>
    <xf numFmtId="0" fontId="7" fillId="0" borderId="36" xfId="0" applyFont="1" applyFill="1" applyBorder="1" applyAlignment="1">
      <alignment shrinkToFit="1"/>
    </xf>
    <xf numFmtId="0" fontId="8" fillId="0" borderId="8" xfId="0" applyFont="1" applyBorder="1" applyAlignment="1">
      <alignment shrinkToFit="1"/>
    </xf>
    <xf numFmtId="0" fontId="8" fillId="0" borderId="42" xfId="0" applyFont="1" applyBorder="1" applyAlignment="1">
      <alignment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a10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67"/>
  <sheetViews>
    <sheetView tabSelected="1" view="pageBreakPreview" zoomScale="80" zoomScaleSheetLayoutView="8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H12" sqref="H12"/>
    </sheetView>
  </sheetViews>
  <sheetFormatPr defaultColWidth="9.00390625" defaultRowHeight="13.5"/>
  <cols>
    <col min="1" max="3" width="2.25390625" style="2" customWidth="1"/>
    <col min="4" max="4" width="2.125" style="2" customWidth="1"/>
    <col min="5" max="5" width="1.75390625" style="2" customWidth="1"/>
    <col min="6" max="6" width="18.375" style="115" bestFit="1" customWidth="1"/>
    <col min="7" max="7" width="1.75390625" style="115" customWidth="1"/>
    <col min="8" max="8" width="16.00390625" style="120" customWidth="1"/>
    <col min="9" max="12" width="13.00390625" style="2" customWidth="1"/>
    <col min="13" max="13" width="13.00390625" style="117" customWidth="1"/>
    <col min="14" max="20" width="13.00390625" style="2" customWidth="1"/>
    <col min="21" max="21" width="11.50390625" style="2" customWidth="1"/>
    <col min="22" max="16384" width="9.00390625" style="2" customWidth="1"/>
  </cols>
  <sheetData>
    <row r="1" spans="1:20" ht="21" customHeight="1">
      <c r="A1" s="168" t="s">
        <v>124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"/>
      <c r="N1" s="1"/>
      <c r="O1" s="1"/>
      <c r="P1" s="1"/>
      <c r="Q1" s="1"/>
      <c r="R1" s="1"/>
      <c r="S1" s="1"/>
      <c r="T1" s="1"/>
    </row>
    <row r="2" spans="1:20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4:20" s="4" customFormat="1" ht="18.75" customHeight="1">
      <c r="D3" s="5"/>
      <c r="F3" s="6"/>
      <c r="G3" s="6"/>
      <c r="H3" s="6"/>
      <c r="P3" s="187"/>
      <c r="Q3" s="187"/>
      <c r="R3" s="187"/>
      <c r="S3" s="187"/>
      <c r="T3" s="4" t="s">
        <v>9</v>
      </c>
    </row>
    <row r="4" spans="1:20" s="4" customFormat="1" ht="18.75" customHeight="1">
      <c r="A4" s="181" t="s">
        <v>0</v>
      </c>
      <c r="B4" s="182"/>
      <c r="C4" s="182"/>
      <c r="D4" s="182"/>
      <c r="E4" s="182"/>
      <c r="F4" s="182"/>
      <c r="G4" s="183"/>
      <c r="H4" s="178" t="s">
        <v>10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9"/>
    </row>
    <row r="5" spans="1:20" s="4" customFormat="1" ht="18.75" customHeight="1">
      <c r="A5" s="184"/>
      <c r="B5" s="185"/>
      <c r="C5" s="185"/>
      <c r="D5" s="185"/>
      <c r="E5" s="185"/>
      <c r="F5" s="185"/>
      <c r="G5" s="186"/>
      <c r="H5" s="7" t="s">
        <v>125</v>
      </c>
      <c r="I5" s="8" t="s">
        <v>11</v>
      </c>
      <c r="J5" s="9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10" t="s">
        <v>22</v>
      </c>
    </row>
    <row r="6" spans="1:21" s="4" customFormat="1" ht="18.75" customHeight="1">
      <c r="A6" s="180" t="s">
        <v>1</v>
      </c>
      <c r="B6" s="178"/>
      <c r="C6" s="178"/>
      <c r="D6" s="178"/>
      <c r="E6" s="178"/>
      <c r="F6" s="178"/>
      <c r="G6" s="179"/>
      <c r="H6" s="11">
        <f aca="true" t="shared" si="0" ref="H6:H49">AVERAGE(I6:T6)</f>
        <v>46.666666666666664</v>
      </c>
      <c r="I6" s="12">
        <v>47</v>
      </c>
      <c r="J6" s="12">
        <v>47</v>
      </c>
      <c r="K6" s="13">
        <v>48</v>
      </c>
      <c r="L6" s="13">
        <v>44</v>
      </c>
      <c r="M6" s="13">
        <v>46</v>
      </c>
      <c r="N6" s="13">
        <v>44</v>
      </c>
      <c r="O6" s="12">
        <v>47</v>
      </c>
      <c r="P6" s="12">
        <v>46</v>
      </c>
      <c r="Q6" s="12">
        <v>49</v>
      </c>
      <c r="R6" s="12">
        <v>48</v>
      </c>
      <c r="S6" s="12">
        <v>47</v>
      </c>
      <c r="T6" s="14">
        <v>47</v>
      </c>
      <c r="U6" s="15"/>
    </row>
    <row r="7" spans="1:21" s="4" customFormat="1" ht="18.75" customHeight="1">
      <c r="A7" s="172" t="s">
        <v>23</v>
      </c>
      <c r="B7" s="173"/>
      <c r="C7" s="173"/>
      <c r="D7" s="173"/>
      <c r="E7" s="173"/>
      <c r="F7" s="173"/>
      <c r="G7" s="174"/>
      <c r="H7" s="18">
        <f t="shared" si="0"/>
        <v>3.4691666666666663</v>
      </c>
      <c r="I7" s="19">
        <v>3.57</v>
      </c>
      <c r="J7" s="19">
        <v>3.67</v>
      </c>
      <c r="K7" s="20">
        <v>3.54</v>
      </c>
      <c r="L7" s="20">
        <v>3.51</v>
      </c>
      <c r="M7" s="20">
        <v>3.5</v>
      </c>
      <c r="N7" s="20">
        <v>3.5</v>
      </c>
      <c r="O7" s="19">
        <v>3.16</v>
      </c>
      <c r="P7" s="19">
        <v>3.16</v>
      </c>
      <c r="Q7" s="19">
        <v>3.36</v>
      </c>
      <c r="R7" s="19">
        <v>3.51</v>
      </c>
      <c r="S7" s="19">
        <v>3.5</v>
      </c>
      <c r="T7" s="21">
        <v>3.65</v>
      </c>
      <c r="U7" s="22"/>
    </row>
    <row r="8" spans="1:21" s="4" customFormat="1" ht="18.75" customHeight="1">
      <c r="A8" s="172" t="s">
        <v>24</v>
      </c>
      <c r="B8" s="173"/>
      <c r="C8" s="173"/>
      <c r="D8" s="173"/>
      <c r="E8" s="173"/>
      <c r="F8" s="173"/>
      <c r="G8" s="174"/>
      <c r="H8" s="23">
        <f t="shared" si="0"/>
        <v>1.8916666666666666</v>
      </c>
      <c r="I8" s="19">
        <v>1.77</v>
      </c>
      <c r="J8" s="19">
        <v>1.78</v>
      </c>
      <c r="K8" s="20">
        <v>1.83</v>
      </c>
      <c r="L8" s="20">
        <v>2.01</v>
      </c>
      <c r="M8" s="20">
        <v>2.08</v>
      </c>
      <c r="N8" s="20">
        <v>2.15</v>
      </c>
      <c r="O8" s="19">
        <v>2.04</v>
      </c>
      <c r="P8" s="19">
        <v>1.99</v>
      </c>
      <c r="Q8" s="19">
        <v>1.84</v>
      </c>
      <c r="R8" s="19">
        <v>1.72</v>
      </c>
      <c r="S8" s="19">
        <v>1.74</v>
      </c>
      <c r="T8" s="21">
        <v>1.75</v>
      </c>
      <c r="U8" s="22"/>
    </row>
    <row r="9" spans="1:21" s="4" customFormat="1" ht="18.75" customHeight="1">
      <c r="A9" s="175" t="s">
        <v>2</v>
      </c>
      <c r="B9" s="176"/>
      <c r="C9" s="176"/>
      <c r="D9" s="176"/>
      <c r="E9" s="176"/>
      <c r="F9" s="176"/>
      <c r="G9" s="177"/>
      <c r="H9" s="26">
        <f t="shared" si="0"/>
        <v>50.49166666666667</v>
      </c>
      <c r="I9" s="27">
        <v>49.9</v>
      </c>
      <c r="J9" s="27">
        <v>49.1</v>
      </c>
      <c r="K9" s="28">
        <v>50.4</v>
      </c>
      <c r="L9" s="28">
        <v>52.3</v>
      </c>
      <c r="M9" s="28">
        <v>52.2</v>
      </c>
      <c r="N9" s="28">
        <v>50.9</v>
      </c>
      <c r="O9" s="27">
        <v>50.7</v>
      </c>
      <c r="P9" s="27">
        <v>50.9</v>
      </c>
      <c r="Q9" s="27">
        <v>50.1</v>
      </c>
      <c r="R9" s="27">
        <v>47.8</v>
      </c>
      <c r="S9" s="27">
        <v>49.4</v>
      </c>
      <c r="T9" s="29">
        <v>52.2</v>
      </c>
      <c r="U9" s="30"/>
    </row>
    <row r="10" spans="1:21" s="4" customFormat="1" ht="18.75" customHeight="1">
      <c r="A10" s="31" t="s">
        <v>25</v>
      </c>
      <c r="B10" s="32"/>
      <c r="C10" s="32"/>
      <c r="D10" s="32"/>
      <c r="E10" s="32"/>
      <c r="F10" s="32"/>
      <c r="G10" s="33"/>
      <c r="H10" s="34">
        <f t="shared" si="0"/>
        <v>1108556</v>
      </c>
      <c r="I10" s="35">
        <v>937493</v>
      </c>
      <c r="J10" s="35">
        <v>1039162</v>
      </c>
      <c r="K10" s="36">
        <v>1009635</v>
      </c>
      <c r="L10" s="36">
        <v>1139142</v>
      </c>
      <c r="M10" s="36">
        <v>1054724</v>
      </c>
      <c r="N10" s="37">
        <v>1449232</v>
      </c>
      <c r="O10" s="38">
        <v>1340709</v>
      </c>
      <c r="P10" s="38">
        <v>1080516</v>
      </c>
      <c r="Q10" s="38">
        <v>854937</v>
      </c>
      <c r="R10" s="38">
        <v>1047480</v>
      </c>
      <c r="S10" s="38">
        <v>902166</v>
      </c>
      <c r="T10" s="39">
        <v>1447476</v>
      </c>
      <c r="U10" s="15"/>
    </row>
    <row r="11" spans="1:21" s="4" customFormat="1" ht="18.75" customHeight="1">
      <c r="A11" s="40"/>
      <c r="B11" s="41" t="s">
        <v>26</v>
      </c>
      <c r="C11" s="16"/>
      <c r="D11" s="16"/>
      <c r="E11" s="16"/>
      <c r="F11" s="16"/>
      <c r="G11" s="17"/>
      <c r="H11" s="42">
        <f>ROUNDDOWN(AVERAGE(I11:T11),0)</f>
        <v>634573</v>
      </c>
      <c r="I11" s="43">
        <v>468108</v>
      </c>
      <c r="J11" s="43">
        <v>588702</v>
      </c>
      <c r="K11" s="44">
        <v>544090</v>
      </c>
      <c r="L11" s="44">
        <v>629303</v>
      </c>
      <c r="M11" s="45">
        <v>538279</v>
      </c>
      <c r="N11" s="36">
        <v>898355</v>
      </c>
      <c r="O11" s="46">
        <v>833914</v>
      </c>
      <c r="P11" s="46">
        <v>635077</v>
      </c>
      <c r="Q11" s="46">
        <v>461681</v>
      </c>
      <c r="R11" s="46">
        <v>555964</v>
      </c>
      <c r="S11" s="46">
        <v>475315</v>
      </c>
      <c r="T11" s="47">
        <v>986094</v>
      </c>
      <c r="U11" s="15"/>
    </row>
    <row r="12" spans="1:21" s="4" customFormat="1" ht="18.75" customHeight="1">
      <c r="A12" s="40"/>
      <c r="B12" s="48"/>
      <c r="C12" s="41" t="s">
        <v>27</v>
      </c>
      <c r="D12" s="16"/>
      <c r="E12" s="16"/>
      <c r="F12" s="16"/>
      <c r="G12" s="17"/>
      <c r="H12" s="42">
        <f t="shared" si="0"/>
        <v>625371.25</v>
      </c>
      <c r="I12" s="49">
        <v>440049</v>
      </c>
      <c r="J12" s="49">
        <v>578006</v>
      </c>
      <c r="K12" s="45">
        <v>520753</v>
      </c>
      <c r="L12" s="45">
        <v>614348</v>
      </c>
      <c r="M12" s="45">
        <v>533622</v>
      </c>
      <c r="N12" s="45">
        <v>895266</v>
      </c>
      <c r="O12" s="50">
        <v>827302</v>
      </c>
      <c r="P12" s="50">
        <v>631796</v>
      </c>
      <c r="Q12" s="50">
        <v>458237</v>
      </c>
      <c r="R12" s="50">
        <v>551416</v>
      </c>
      <c r="S12" s="50">
        <v>473661</v>
      </c>
      <c r="T12" s="51">
        <v>979999</v>
      </c>
      <c r="U12" s="15"/>
    </row>
    <row r="13" spans="1:21" s="4" customFormat="1" ht="18.75" customHeight="1">
      <c r="A13" s="40"/>
      <c r="B13" s="48"/>
      <c r="C13" s="48"/>
      <c r="D13" s="52" t="s">
        <v>28</v>
      </c>
      <c r="E13" s="52"/>
      <c r="F13" s="16"/>
      <c r="G13" s="53"/>
      <c r="H13" s="42">
        <f t="shared" si="0"/>
        <v>566884.5833333334</v>
      </c>
      <c r="I13" s="49">
        <v>433657</v>
      </c>
      <c r="J13" s="49">
        <v>483100</v>
      </c>
      <c r="K13" s="45">
        <v>501697</v>
      </c>
      <c r="L13" s="45">
        <v>516647</v>
      </c>
      <c r="M13" s="45">
        <v>523730</v>
      </c>
      <c r="N13" s="45">
        <v>765339</v>
      </c>
      <c r="O13" s="50">
        <v>797990</v>
      </c>
      <c r="P13" s="50">
        <v>532484</v>
      </c>
      <c r="Q13" s="50">
        <v>454574</v>
      </c>
      <c r="R13" s="50">
        <v>439957</v>
      </c>
      <c r="S13" s="50">
        <v>465628</v>
      </c>
      <c r="T13" s="51">
        <v>887812</v>
      </c>
      <c r="U13" s="15"/>
    </row>
    <row r="14" spans="1:21" s="4" customFormat="1" ht="18.75" customHeight="1">
      <c r="A14" s="40"/>
      <c r="B14" s="48"/>
      <c r="C14" s="48"/>
      <c r="D14" s="54"/>
      <c r="E14" s="55"/>
      <c r="F14" s="56" t="s">
        <v>29</v>
      </c>
      <c r="G14" s="57"/>
      <c r="H14" s="42">
        <f>ROUNDUP(AVERAGE(I14:T14),0)</f>
        <v>414464</v>
      </c>
      <c r="I14" s="43">
        <v>340091</v>
      </c>
      <c r="J14" s="43">
        <v>382407</v>
      </c>
      <c r="K14" s="44">
        <v>373897</v>
      </c>
      <c r="L14" s="44">
        <v>369344</v>
      </c>
      <c r="M14" s="44">
        <v>364313</v>
      </c>
      <c r="N14" s="44">
        <v>486363</v>
      </c>
      <c r="O14" s="58">
        <v>558366</v>
      </c>
      <c r="P14" s="58">
        <v>379447</v>
      </c>
      <c r="Q14" s="58">
        <v>335210</v>
      </c>
      <c r="R14" s="58">
        <v>338752</v>
      </c>
      <c r="S14" s="58">
        <v>347680</v>
      </c>
      <c r="T14" s="59">
        <v>697690</v>
      </c>
      <c r="U14" s="15"/>
    </row>
    <row r="15" spans="1:21" s="4" customFormat="1" ht="18.75" customHeight="1">
      <c r="A15" s="40"/>
      <c r="B15" s="48"/>
      <c r="C15" s="48"/>
      <c r="D15" s="54"/>
      <c r="E15" s="60"/>
      <c r="F15" s="61" t="s">
        <v>30</v>
      </c>
      <c r="G15" s="62"/>
      <c r="H15" s="63">
        <f t="shared" si="0"/>
        <v>96223.66666666667</v>
      </c>
      <c r="I15" s="64">
        <v>64043</v>
      </c>
      <c r="J15" s="64">
        <v>63141</v>
      </c>
      <c r="K15" s="65">
        <v>83281</v>
      </c>
      <c r="L15" s="65">
        <v>85645</v>
      </c>
      <c r="M15" s="65">
        <v>86621</v>
      </c>
      <c r="N15" s="65">
        <v>165906</v>
      </c>
      <c r="O15" s="66">
        <v>157647</v>
      </c>
      <c r="P15" s="66">
        <v>95922</v>
      </c>
      <c r="Q15" s="66">
        <v>72003</v>
      </c>
      <c r="R15" s="66">
        <v>74436</v>
      </c>
      <c r="S15" s="66">
        <v>73816</v>
      </c>
      <c r="T15" s="67">
        <v>132223</v>
      </c>
      <c r="U15" s="15"/>
    </row>
    <row r="16" spans="1:21" s="4" customFormat="1" ht="18.75" customHeight="1">
      <c r="A16" s="40"/>
      <c r="B16" s="48"/>
      <c r="C16" s="48"/>
      <c r="D16" s="68"/>
      <c r="E16" s="69"/>
      <c r="F16" s="70" t="s">
        <v>31</v>
      </c>
      <c r="G16" s="53"/>
      <c r="H16" s="71">
        <f t="shared" si="0"/>
        <v>56197.166666666664</v>
      </c>
      <c r="I16" s="35">
        <v>29523</v>
      </c>
      <c r="J16" s="35">
        <v>37551</v>
      </c>
      <c r="K16" s="36">
        <v>44518</v>
      </c>
      <c r="L16" s="36">
        <v>61658</v>
      </c>
      <c r="M16" s="36">
        <v>72796</v>
      </c>
      <c r="N16" s="36">
        <v>113070</v>
      </c>
      <c r="O16" s="46">
        <v>81977</v>
      </c>
      <c r="P16" s="46">
        <v>57115</v>
      </c>
      <c r="Q16" s="46">
        <v>47360</v>
      </c>
      <c r="R16" s="46">
        <v>26768</v>
      </c>
      <c r="S16" s="46">
        <v>44132</v>
      </c>
      <c r="T16" s="47">
        <v>57898</v>
      </c>
      <c r="U16" s="15"/>
    </row>
    <row r="17" spans="1:21" s="4" customFormat="1" ht="18.75" customHeight="1">
      <c r="A17" s="40"/>
      <c r="B17" s="48"/>
      <c r="C17" s="72"/>
      <c r="D17" s="73" t="s">
        <v>32</v>
      </c>
      <c r="E17" s="74"/>
      <c r="F17" s="16"/>
      <c r="G17" s="17"/>
      <c r="H17" s="63">
        <f>ROUNDUP(AVERAGE(I17:T17),0)</f>
        <v>5077</v>
      </c>
      <c r="I17" s="49">
        <v>772</v>
      </c>
      <c r="J17" s="49">
        <v>1302</v>
      </c>
      <c r="K17" s="45">
        <v>15958</v>
      </c>
      <c r="L17" s="45">
        <v>5802</v>
      </c>
      <c r="M17" s="45">
        <v>6227</v>
      </c>
      <c r="N17" s="45">
        <v>6145</v>
      </c>
      <c r="O17" s="50">
        <v>19663</v>
      </c>
      <c r="P17" s="50">
        <v>0</v>
      </c>
      <c r="Q17" s="50">
        <v>0</v>
      </c>
      <c r="R17" s="50">
        <v>1309</v>
      </c>
      <c r="S17" s="50">
        <v>1872</v>
      </c>
      <c r="T17" s="51">
        <v>1867</v>
      </c>
      <c r="U17" s="15"/>
    </row>
    <row r="18" spans="1:21" s="4" customFormat="1" ht="18.75" customHeight="1">
      <c r="A18" s="40"/>
      <c r="B18" s="48"/>
      <c r="C18" s="72"/>
      <c r="D18" s="75" t="s">
        <v>33</v>
      </c>
      <c r="E18" s="75"/>
      <c r="F18" s="54"/>
      <c r="G18" s="62"/>
      <c r="H18" s="42">
        <f t="shared" si="0"/>
        <v>0</v>
      </c>
      <c r="I18" s="49">
        <v>0</v>
      </c>
      <c r="J18" s="49">
        <v>0</v>
      </c>
      <c r="K18" s="45">
        <v>0</v>
      </c>
      <c r="L18" s="45">
        <v>0</v>
      </c>
      <c r="M18" s="45">
        <v>0</v>
      </c>
      <c r="N18" s="45">
        <v>0</v>
      </c>
      <c r="O18" s="76">
        <v>0</v>
      </c>
      <c r="P18" s="76">
        <v>0</v>
      </c>
      <c r="Q18" s="76">
        <v>0</v>
      </c>
      <c r="R18" s="76">
        <v>0</v>
      </c>
      <c r="S18" s="50">
        <v>0</v>
      </c>
      <c r="T18" s="51">
        <v>0</v>
      </c>
      <c r="U18" s="15"/>
    </row>
    <row r="19" spans="1:21" s="4" customFormat="1" ht="18.75" customHeight="1">
      <c r="A19" s="40"/>
      <c r="B19" s="48"/>
      <c r="C19" s="48"/>
      <c r="D19" s="73" t="s">
        <v>34</v>
      </c>
      <c r="E19" s="74"/>
      <c r="F19" s="16"/>
      <c r="G19" s="17"/>
      <c r="H19" s="42">
        <f>ROUNDDOWN(AVERAGE(I19:T19),0)</f>
        <v>53410</v>
      </c>
      <c r="I19" s="49">
        <v>5619</v>
      </c>
      <c r="J19" s="49">
        <v>93604</v>
      </c>
      <c r="K19" s="45">
        <v>3098</v>
      </c>
      <c r="L19" s="45">
        <v>91898</v>
      </c>
      <c r="M19" s="45">
        <v>3665</v>
      </c>
      <c r="N19" s="45">
        <v>123782</v>
      </c>
      <c r="O19" s="50">
        <v>9648</v>
      </c>
      <c r="P19" s="50">
        <v>99312</v>
      </c>
      <c r="Q19" s="50">
        <v>3664</v>
      </c>
      <c r="R19" s="50">
        <v>110151</v>
      </c>
      <c r="S19" s="50">
        <v>6161</v>
      </c>
      <c r="T19" s="51">
        <v>90320</v>
      </c>
      <c r="U19" s="15"/>
    </row>
    <row r="20" spans="1:21" s="4" customFormat="1" ht="18.75" customHeight="1">
      <c r="A20" s="40"/>
      <c r="B20" s="68"/>
      <c r="C20" s="73" t="s">
        <v>35</v>
      </c>
      <c r="D20" s="16"/>
      <c r="E20" s="54"/>
      <c r="F20" s="54"/>
      <c r="G20" s="62"/>
      <c r="H20" s="42">
        <f t="shared" si="0"/>
        <v>9202</v>
      </c>
      <c r="I20" s="49">
        <v>28059</v>
      </c>
      <c r="J20" s="49">
        <v>10696</v>
      </c>
      <c r="K20" s="45">
        <v>23336</v>
      </c>
      <c r="L20" s="45">
        <v>14955</v>
      </c>
      <c r="M20" s="45">
        <v>4657</v>
      </c>
      <c r="N20" s="45">
        <v>3089</v>
      </c>
      <c r="O20" s="50">
        <v>6613</v>
      </c>
      <c r="P20" s="50">
        <v>3281</v>
      </c>
      <c r="Q20" s="50">
        <v>3443</v>
      </c>
      <c r="R20" s="50">
        <v>4547</v>
      </c>
      <c r="S20" s="50">
        <v>1653</v>
      </c>
      <c r="T20" s="51">
        <v>6095</v>
      </c>
      <c r="U20" s="15"/>
    </row>
    <row r="21" spans="1:21" s="4" customFormat="1" ht="18.75" customHeight="1">
      <c r="A21" s="40"/>
      <c r="B21" s="169" t="s">
        <v>36</v>
      </c>
      <c r="C21" s="170"/>
      <c r="D21" s="170"/>
      <c r="E21" s="170"/>
      <c r="F21" s="170"/>
      <c r="G21" s="171"/>
      <c r="H21" s="42">
        <f t="shared" si="0"/>
        <v>414694.0833333333</v>
      </c>
      <c r="I21" s="49">
        <v>396324</v>
      </c>
      <c r="J21" s="49">
        <v>410798</v>
      </c>
      <c r="K21" s="45">
        <v>417154</v>
      </c>
      <c r="L21" s="45">
        <v>456623</v>
      </c>
      <c r="M21" s="45">
        <v>458391</v>
      </c>
      <c r="N21" s="45">
        <v>482786</v>
      </c>
      <c r="O21" s="50">
        <v>443951</v>
      </c>
      <c r="P21" s="50">
        <v>377737</v>
      </c>
      <c r="Q21" s="50">
        <v>323097</v>
      </c>
      <c r="R21" s="50">
        <v>432604</v>
      </c>
      <c r="S21" s="50">
        <v>366934</v>
      </c>
      <c r="T21" s="51">
        <v>409930</v>
      </c>
      <c r="U21" s="15"/>
    </row>
    <row r="22" spans="1:21" s="4" customFormat="1" ht="18.75" customHeight="1">
      <c r="A22" s="77"/>
      <c r="B22" s="78" t="s">
        <v>37</v>
      </c>
      <c r="C22" s="79"/>
      <c r="D22" s="79"/>
      <c r="E22" s="79"/>
      <c r="F22" s="24"/>
      <c r="G22" s="25"/>
      <c r="H22" s="80">
        <f>ROUNDDOWN(AVERAGE(I22:T22),0)</f>
        <v>59288</v>
      </c>
      <c r="I22" s="81">
        <v>73061</v>
      </c>
      <c r="J22" s="81">
        <v>39662</v>
      </c>
      <c r="K22" s="82">
        <v>48391</v>
      </c>
      <c r="L22" s="82">
        <v>53217</v>
      </c>
      <c r="M22" s="82">
        <v>58053</v>
      </c>
      <c r="N22" s="82">
        <v>68092</v>
      </c>
      <c r="O22" s="83">
        <v>62844</v>
      </c>
      <c r="P22" s="83">
        <v>67702</v>
      </c>
      <c r="Q22" s="83">
        <v>70159</v>
      </c>
      <c r="R22" s="83">
        <v>58913</v>
      </c>
      <c r="S22" s="83">
        <v>59918</v>
      </c>
      <c r="T22" s="84">
        <v>51451</v>
      </c>
      <c r="U22" s="15"/>
    </row>
    <row r="23" spans="1:21" s="4" customFormat="1" ht="18.75" customHeight="1">
      <c r="A23" s="85" t="s">
        <v>38</v>
      </c>
      <c r="B23" s="54"/>
      <c r="C23" s="54"/>
      <c r="D23" s="54"/>
      <c r="E23" s="54"/>
      <c r="F23" s="54"/>
      <c r="G23" s="62"/>
      <c r="H23" s="87">
        <f t="shared" si="0"/>
        <v>1108556</v>
      </c>
      <c r="I23" s="12">
        <v>937493</v>
      </c>
      <c r="J23" s="12">
        <v>1039162</v>
      </c>
      <c r="K23" s="37">
        <v>1009635</v>
      </c>
      <c r="L23" s="37">
        <v>1139142</v>
      </c>
      <c r="M23" s="37">
        <v>1054724</v>
      </c>
      <c r="N23" s="37">
        <v>1449232</v>
      </c>
      <c r="O23" s="38">
        <v>1340709</v>
      </c>
      <c r="P23" s="38">
        <v>1080516</v>
      </c>
      <c r="Q23" s="38">
        <v>854937</v>
      </c>
      <c r="R23" s="38">
        <v>1047480</v>
      </c>
      <c r="S23" s="38">
        <v>902166</v>
      </c>
      <c r="T23" s="39">
        <v>1447476</v>
      </c>
      <c r="U23" s="15"/>
    </row>
    <row r="24" spans="1:21" s="4" customFormat="1" ht="18.75" customHeight="1">
      <c r="A24" s="40"/>
      <c r="B24" s="41" t="s">
        <v>39</v>
      </c>
      <c r="C24" s="86"/>
      <c r="D24" s="86"/>
      <c r="E24" s="86"/>
      <c r="F24" s="86"/>
      <c r="G24" s="57"/>
      <c r="H24" s="87">
        <f t="shared" si="0"/>
        <v>470819.5</v>
      </c>
      <c r="I24" s="49">
        <v>400404</v>
      </c>
      <c r="J24" s="49">
        <v>405423</v>
      </c>
      <c r="K24" s="45">
        <v>468766</v>
      </c>
      <c r="L24" s="45">
        <v>496237</v>
      </c>
      <c r="M24" s="45">
        <v>532381</v>
      </c>
      <c r="N24" s="45">
        <v>564832</v>
      </c>
      <c r="O24" s="50">
        <v>536869</v>
      </c>
      <c r="P24" s="50">
        <v>432231</v>
      </c>
      <c r="Q24" s="50">
        <v>381254</v>
      </c>
      <c r="R24" s="50">
        <v>470677</v>
      </c>
      <c r="S24" s="50">
        <v>411209</v>
      </c>
      <c r="T24" s="51">
        <v>549551</v>
      </c>
      <c r="U24" s="15"/>
    </row>
    <row r="25" spans="1:21" s="4" customFormat="1" ht="18.75" customHeight="1">
      <c r="A25" s="88" t="s">
        <v>40</v>
      </c>
      <c r="B25" s="89"/>
      <c r="C25" s="90" t="s">
        <v>41</v>
      </c>
      <c r="D25" s="91"/>
      <c r="E25" s="91"/>
      <c r="F25" s="92"/>
      <c r="G25" s="93"/>
      <c r="H25" s="63">
        <f t="shared" si="0"/>
        <v>365285.6666666667</v>
      </c>
      <c r="I25" s="49">
        <v>329298</v>
      </c>
      <c r="J25" s="49">
        <v>317464</v>
      </c>
      <c r="K25" s="45">
        <v>365066</v>
      </c>
      <c r="L25" s="45">
        <v>361265</v>
      </c>
      <c r="M25" s="45">
        <v>408820</v>
      </c>
      <c r="N25" s="45">
        <v>441866</v>
      </c>
      <c r="O25" s="50">
        <v>399926</v>
      </c>
      <c r="P25" s="50">
        <v>329469</v>
      </c>
      <c r="Q25" s="50">
        <v>301916</v>
      </c>
      <c r="R25" s="50">
        <v>394654</v>
      </c>
      <c r="S25" s="50">
        <v>330839</v>
      </c>
      <c r="T25" s="51">
        <v>402845</v>
      </c>
      <c r="U25" s="15"/>
    </row>
    <row r="26" spans="1:21" s="4" customFormat="1" ht="18.75" customHeight="1">
      <c r="A26" s="94"/>
      <c r="B26" s="95" t="s">
        <v>40</v>
      </c>
      <c r="C26" s="95"/>
      <c r="D26" s="90" t="s">
        <v>42</v>
      </c>
      <c r="E26" s="91"/>
      <c r="F26" s="92"/>
      <c r="G26" s="93"/>
      <c r="H26" s="87">
        <f t="shared" si="0"/>
        <v>74107.41666666667</v>
      </c>
      <c r="I26" s="49">
        <v>73498</v>
      </c>
      <c r="J26" s="49">
        <v>72316</v>
      </c>
      <c r="K26" s="45">
        <v>79712</v>
      </c>
      <c r="L26" s="45">
        <v>77519</v>
      </c>
      <c r="M26" s="45">
        <v>79717</v>
      </c>
      <c r="N26" s="45">
        <v>74126</v>
      </c>
      <c r="O26" s="50">
        <v>67584</v>
      </c>
      <c r="P26" s="50">
        <v>71365</v>
      </c>
      <c r="Q26" s="50">
        <v>66905</v>
      </c>
      <c r="R26" s="50">
        <v>72319</v>
      </c>
      <c r="S26" s="50">
        <v>68622</v>
      </c>
      <c r="T26" s="51">
        <v>85606</v>
      </c>
      <c r="U26" s="15"/>
    </row>
    <row r="27" spans="1:21" s="4" customFormat="1" ht="18.75" customHeight="1">
      <c r="A27" s="94"/>
      <c r="B27" s="95"/>
      <c r="C27" s="95"/>
      <c r="D27" s="96"/>
      <c r="E27" s="90"/>
      <c r="F27" s="97" t="s">
        <v>43</v>
      </c>
      <c r="G27" s="57"/>
      <c r="H27" s="63">
        <f>AVERAGE(I27:T27)</f>
        <v>7460.083333333333</v>
      </c>
      <c r="I27" s="43">
        <v>6591</v>
      </c>
      <c r="J27" s="43">
        <v>5729</v>
      </c>
      <c r="K27" s="44">
        <v>6649</v>
      </c>
      <c r="L27" s="44">
        <v>7431</v>
      </c>
      <c r="M27" s="44">
        <v>7591</v>
      </c>
      <c r="N27" s="44">
        <v>7755</v>
      </c>
      <c r="O27" s="58">
        <v>6653</v>
      </c>
      <c r="P27" s="58">
        <v>6985</v>
      </c>
      <c r="Q27" s="58">
        <v>7446</v>
      </c>
      <c r="R27" s="58">
        <v>10002</v>
      </c>
      <c r="S27" s="58">
        <v>8494</v>
      </c>
      <c r="T27" s="59">
        <v>8195</v>
      </c>
      <c r="U27" s="15"/>
    </row>
    <row r="28" spans="1:21" s="4" customFormat="1" ht="18.75" customHeight="1">
      <c r="A28" s="94"/>
      <c r="B28" s="95"/>
      <c r="C28" s="95"/>
      <c r="D28" s="96"/>
      <c r="E28" s="89"/>
      <c r="F28" s="98" t="s">
        <v>44</v>
      </c>
      <c r="G28" s="62"/>
      <c r="H28" s="99">
        <f>ROUNDDOWN(AVERAGE(I28:T28),0)</f>
        <v>5628</v>
      </c>
      <c r="I28" s="64">
        <v>5573</v>
      </c>
      <c r="J28" s="64">
        <v>5660</v>
      </c>
      <c r="K28" s="65">
        <v>5842</v>
      </c>
      <c r="L28" s="65">
        <v>5938</v>
      </c>
      <c r="M28" s="65">
        <v>5596</v>
      </c>
      <c r="N28" s="65">
        <v>4582</v>
      </c>
      <c r="O28" s="66">
        <v>4473</v>
      </c>
      <c r="P28" s="66">
        <v>5338</v>
      </c>
      <c r="Q28" s="66">
        <v>5437</v>
      </c>
      <c r="R28" s="66">
        <v>4634</v>
      </c>
      <c r="S28" s="66">
        <v>5044</v>
      </c>
      <c r="T28" s="67">
        <v>9422</v>
      </c>
      <c r="U28" s="15"/>
    </row>
    <row r="29" spans="1:21" s="4" customFormat="1" ht="18.75" customHeight="1">
      <c r="A29" s="94"/>
      <c r="B29" s="95"/>
      <c r="C29" s="95"/>
      <c r="D29" s="96"/>
      <c r="E29" s="89"/>
      <c r="F29" s="98" t="s">
        <v>45</v>
      </c>
      <c r="G29" s="62"/>
      <c r="H29" s="99">
        <f>AVERAGE(I29:T29)</f>
        <v>7033.916666666667</v>
      </c>
      <c r="I29" s="64">
        <v>7301</v>
      </c>
      <c r="J29" s="64">
        <v>6747</v>
      </c>
      <c r="K29" s="65">
        <v>7276</v>
      </c>
      <c r="L29" s="65">
        <v>7173</v>
      </c>
      <c r="M29" s="65">
        <v>7018</v>
      </c>
      <c r="N29" s="65">
        <v>6522</v>
      </c>
      <c r="O29" s="66">
        <v>5443</v>
      </c>
      <c r="P29" s="66">
        <v>6691</v>
      </c>
      <c r="Q29" s="66">
        <v>6787</v>
      </c>
      <c r="R29" s="66">
        <v>7225</v>
      </c>
      <c r="S29" s="66">
        <v>6819</v>
      </c>
      <c r="T29" s="67">
        <v>9405</v>
      </c>
      <c r="U29" s="15"/>
    </row>
    <row r="30" spans="1:21" s="4" customFormat="1" ht="18.75" customHeight="1">
      <c r="A30" s="94"/>
      <c r="B30" s="95"/>
      <c r="C30" s="95"/>
      <c r="D30" s="96"/>
      <c r="E30" s="89"/>
      <c r="F30" s="98" t="s">
        <v>46</v>
      </c>
      <c r="G30" s="62"/>
      <c r="H30" s="99">
        <f t="shared" si="0"/>
        <v>3479.9166666666665</v>
      </c>
      <c r="I30" s="64">
        <v>3116</v>
      </c>
      <c r="J30" s="64">
        <v>3794</v>
      </c>
      <c r="K30" s="65">
        <v>3264</v>
      </c>
      <c r="L30" s="65">
        <v>3361</v>
      </c>
      <c r="M30" s="65">
        <v>3485</v>
      </c>
      <c r="N30" s="65">
        <v>3972</v>
      </c>
      <c r="O30" s="66">
        <v>3748</v>
      </c>
      <c r="P30" s="66">
        <v>3536</v>
      </c>
      <c r="Q30" s="66">
        <v>3478</v>
      </c>
      <c r="R30" s="66">
        <v>3762</v>
      </c>
      <c r="S30" s="66">
        <v>3273</v>
      </c>
      <c r="T30" s="67">
        <v>2970</v>
      </c>
      <c r="U30" s="15"/>
    </row>
    <row r="31" spans="1:21" s="4" customFormat="1" ht="18.75" customHeight="1">
      <c r="A31" s="94"/>
      <c r="B31" s="95"/>
      <c r="C31" s="95"/>
      <c r="D31" s="96"/>
      <c r="E31" s="89"/>
      <c r="F31" s="98" t="s">
        <v>47</v>
      </c>
      <c r="G31" s="62"/>
      <c r="H31" s="63">
        <f t="shared" si="0"/>
        <v>8474.666666666666</v>
      </c>
      <c r="I31" s="64">
        <v>8414</v>
      </c>
      <c r="J31" s="64">
        <v>8686</v>
      </c>
      <c r="K31" s="65">
        <v>8693</v>
      </c>
      <c r="L31" s="65">
        <v>10183</v>
      </c>
      <c r="M31" s="65">
        <v>10105</v>
      </c>
      <c r="N31" s="65">
        <v>9210</v>
      </c>
      <c r="O31" s="66">
        <v>7797</v>
      </c>
      <c r="P31" s="66">
        <v>7727</v>
      </c>
      <c r="Q31" s="66">
        <v>7922</v>
      </c>
      <c r="R31" s="66">
        <v>7772</v>
      </c>
      <c r="S31" s="66">
        <v>7405</v>
      </c>
      <c r="T31" s="67">
        <v>7782</v>
      </c>
      <c r="U31" s="15"/>
    </row>
    <row r="32" spans="1:21" s="4" customFormat="1" ht="18.75" customHeight="1">
      <c r="A32" s="94"/>
      <c r="B32" s="95"/>
      <c r="C32" s="95"/>
      <c r="D32" s="96"/>
      <c r="E32" s="89"/>
      <c r="F32" s="98" t="s">
        <v>48</v>
      </c>
      <c r="G32" s="62"/>
      <c r="H32" s="99">
        <f t="shared" si="0"/>
        <v>2080.4166666666665</v>
      </c>
      <c r="I32" s="64">
        <v>2073</v>
      </c>
      <c r="J32" s="64">
        <v>2542</v>
      </c>
      <c r="K32" s="65">
        <v>1905</v>
      </c>
      <c r="L32" s="65">
        <v>2069</v>
      </c>
      <c r="M32" s="65">
        <v>2062</v>
      </c>
      <c r="N32" s="65">
        <v>1958</v>
      </c>
      <c r="O32" s="66">
        <v>2048</v>
      </c>
      <c r="P32" s="66">
        <v>2388</v>
      </c>
      <c r="Q32" s="66">
        <v>1891</v>
      </c>
      <c r="R32" s="66">
        <v>1621</v>
      </c>
      <c r="S32" s="66">
        <v>1448</v>
      </c>
      <c r="T32" s="67">
        <v>2960</v>
      </c>
      <c r="U32" s="15"/>
    </row>
    <row r="33" spans="1:21" s="4" customFormat="1" ht="18.75" customHeight="1">
      <c r="A33" s="94"/>
      <c r="B33" s="95"/>
      <c r="C33" s="95"/>
      <c r="D33" s="96"/>
      <c r="E33" s="89"/>
      <c r="F33" s="98" t="s">
        <v>3</v>
      </c>
      <c r="G33" s="62"/>
      <c r="H33" s="99">
        <f>ROUNDDOWN(AVERAGE(I33:T33),0)</f>
        <v>3229</v>
      </c>
      <c r="I33" s="64">
        <v>3124</v>
      </c>
      <c r="J33" s="64">
        <v>3042</v>
      </c>
      <c r="K33" s="65">
        <v>3022</v>
      </c>
      <c r="L33" s="65">
        <v>3524</v>
      </c>
      <c r="M33" s="65">
        <v>3432</v>
      </c>
      <c r="N33" s="65">
        <v>3396</v>
      </c>
      <c r="O33" s="66">
        <v>3176</v>
      </c>
      <c r="P33" s="66">
        <v>2998</v>
      </c>
      <c r="Q33" s="66">
        <v>2777</v>
      </c>
      <c r="R33" s="66">
        <v>3536</v>
      </c>
      <c r="S33" s="66">
        <v>3187</v>
      </c>
      <c r="T33" s="67">
        <v>3540</v>
      </c>
      <c r="U33" s="15"/>
    </row>
    <row r="34" spans="1:21" s="4" customFormat="1" ht="18.75" customHeight="1">
      <c r="A34" s="94"/>
      <c r="B34" s="95"/>
      <c r="C34" s="95"/>
      <c r="D34" s="96"/>
      <c r="E34" s="89"/>
      <c r="F34" s="98" t="s">
        <v>49</v>
      </c>
      <c r="G34" s="62"/>
      <c r="H34" s="99">
        <f t="shared" si="0"/>
        <v>6011.5</v>
      </c>
      <c r="I34" s="64">
        <v>5345</v>
      </c>
      <c r="J34" s="64">
        <v>5608</v>
      </c>
      <c r="K34" s="65">
        <v>6190</v>
      </c>
      <c r="L34" s="65">
        <v>5812</v>
      </c>
      <c r="M34" s="65">
        <v>6839</v>
      </c>
      <c r="N34" s="65">
        <v>6111</v>
      </c>
      <c r="O34" s="66">
        <v>5581</v>
      </c>
      <c r="P34" s="66">
        <v>5639</v>
      </c>
      <c r="Q34" s="66">
        <v>5480</v>
      </c>
      <c r="R34" s="66">
        <v>6179</v>
      </c>
      <c r="S34" s="66">
        <v>5691</v>
      </c>
      <c r="T34" s="67">
        <v>7663</v>
      </c>
      <c r="U34" s="15"/>
    </row>
    <row r="35" spans="1:21" s="4" customFormat="1" ht="18.75" customHeight="1">
      <c r="A35" s="94"/>
      <c r="B35" s="95"/>
      <c r="C35" s="95"/>
      <c r="D35" s="96"/>
      <c r="E35" s="89"/>
      <c r="F35" s="98" t="s">
        <v>50</v>
      </c>
      <c r="G35" s="62"/>
      <c r="H35" s="63">
        <f>ROUNDDOWN(AVERAGE(I35:T35),0)</f>
        <v>11519</v>
      </c>
      <c r="I35" s="64">
        <v>12221</v>
      </c>
      <c r="J35" s="64">
        <v>11293</v>
      </c>
      <c r="K35" s="65">
        <v>12403</v>
      </c>
      <c r="L35" s="65">
        <v>12122</v>
      </c>
      <c r="M35" s="65">
        <v>11545</v>
      </c>
      <c r="N35" s="65">
        <v>12115</v>
      </c>
      <c r="O35" s="66">
        <v>10708</v>
      </c>
      <c r="P35" s="66">
        <v>11430</v>
      </c>
      <c r="Q35" s="66">
        <v>10158</v>
      </c>
      <c r="R35" s="66">
        <v>11139</v>
      </c>
      <c r="S35" s="66">
        <v>10373</v>
      </c>
      <c r="T35" s="67">
        <v>12727</v>
      </c>
      <c r="U35" s="15"/>
    </row>
    <row r="36" spans="1:21" s="4" customFormat="1" ht="18.75" customHeight="1">
      <c r="A36" s="94"/>
      <c r="B36" s="95"/>
      <c r="C36" s="95"/>
      <c r="D36" s="96"/>
      <c r="E36" s="89"/>
      <c r="F36" s="98" t="s">
        <v>51</v>
      </c>
      <c r="G36" s="62"/>
      <c r="H36" s="99">
        <f>AVERAGE(I36:T36)</f>
        <v>3920.6666666666665</v>
      </c>
      <c r="I36" s="64">
        <v>3299</v>
      </c>
      <c r="J36" s="64">
        <v>2906</v>
      </c>
      <c r="K36" s="65">
        <v>3268</v>
      </c>
      <c r="L36" s="65">
        <v>3357</v>
      </c>
      <c r="M36" s="65">
        <v>3757</v>
      </c>
      <c r="N36" s="65">
        <v>5001</v>
      </c>
      <c r="O36" s="66">
        <v>4779</v>
      </c>
      <c r="P36" s="66">
        <v>5273</v>
      </c>
      <c r="Q36" s="66">
        <v>4150</v>
      </c>
      <c r="R36" s="66">
        <v>4128</v>
      </c>
      <c r="S36" s="66">
        <v>3739</v>
      </c>
      <c r="T36" s="67">
        <v>3391</v>
      </c>
      <c r="U36" s="15"/>
    </row>
    <row r="37" spans="1:21" s="4" customFormat="1" ht="18.75" customHeight="1">
      <c r="A37" s="94"/>
      <c r="B37" s="95"/>
      <c r="C37" s="95"/>
      <c r="D37" s="96"/>
      <c r="E37" s="89"/>
      <c r="F37" s="98" t="s">
        <v>52</v>
      </c>
      <c r="G37" s="62"/>
      <c r="H37" s="99">
        <f t="shared" si="0"/>
        <v>3552.6666666666665</v>
      </c>
      <c r="I37" s="64">
        <v>3646</v>
      </c>
      <c r="J37" s="64">
        <v>3429</v>
      </c>
      <c r="K37" s="65">
        <v>3975</v>
      </c>
      <c r="L37" s="65">
        <v>4441</v>
      </c>
      <c r="M37" s="65">
        <v>4393</v>
      </c>
      <c r="N37" s="65">
        <v>3729</v>
      </c>
      <c r="O37" s="66">
        <v>2643</v>
      </c>
      <c r="P37" s="66">
        <v>2604</v>
      </c>
      <c r="Q37" s="66">
        <v>3307</v>
      </c>
      <c r="R37" s="66">
        <v>2605</v>
      </c>
      <c r="S37" s="66">
        <v>3125</v>
      </c>
      <c r="T37" s="67">
        <v>4735</v>
      </c>
      <c r="U37" s="15"/>
    </row>
    <row r="38" spans="1:21" s="4" customFormat="1" ht="18.75" customHeight="1">
      <c r="A38" s="94"/>
      <c r="B38" s="95"/>
      <c r="C38" s="95"/>
      <c r="D38" s="100"/>
      <c r="E38" s="100"/>
      <c r="F38" s="101" t="s">
        <v>53</v>
      </c>
      <c r="G38" s="62"/>
      <c r="H38" s="71">
        <f t="shared" si="0"/>
        <v>11715.75</v>
      </c>
      <c r="I38" s="35">
        <v>12794</v>
      </c>
      <c r="J38" s="35">
        <v>12880</v>
      </c>
      <c r="K38" s="36">
        <v>17224</v>
      </c>
      <c r="L38" s="36">
        <v>12108</v>
      </c>
      <c r="M38" s="36">
        <v>13896</v>
      </c>
      <c r="N38" s="36">
        <v>9774</v>
      </c>
      <c r="O38" s="46">
        <v>10533</v>
      </c>
      <c r="P38" s="46">
        <v>10755</v>
      </c>
      <c r="Q38" s="46">
        <v>8073</v>
      </c>
      <c r="R38" s="46">
        <v>9714</v>
      </c>
      <c r="S38" s="46">
        <v>10023</v>
      </c>
      <c r="T38" s="47">
        <v>12815</v>
      </c>
      <c r="U38" s="15"/>
    </row>
    <row r="39" spans="1:21" s="4" customFormat="1" ht="18.75" customHeight="1">
      <c r="A39" s="94"/>
      <c r="B39" s="95" t="s">
        <v>54</v>
      </c>
      <c r="C39" s="95"/>
      <c r="D39" s="96" t="s">
        <v>55</v>
      </c>
      <c r="E39" s="96"/>
      <c r="F39" s="102"/>
      <c r="G39" s="103"/>
      <c r="H39" s="87">
        <f t="shared" si="0"/>
        <v>13524.25</v>
      </c>
      <c r="I39" s="49">
        <v>9165</v>
      </c>
      <c r="J39" s="49">
        <v>12355</v>
      </c>
      <c r="K39" s="45">
        <v>18203</v>
      </c>
      <c r="L39" s="45">
        <v>14444</v>
      </c>
      <c r="M39" s="45">
        <v>23528</v>
      </c>
      <c r="N39" s="45">
        <v>11278</v>
      </c>
      <c r="O39" s="50">
        <v>22769</v>
      </c>
      <c r="P39" s="50">
        <v>14211</v>
      </c>
      <c r="Q39" s="50">
        <v>8132</v>
      </c>
      <c r="R39" s="50">
        <v>12138</v>
      </c>
      <c r="S39" s="50">
        <v>7849</v>
      </c>
      <c r="T39" s="51">
        <v>8219</v>
      </c>
      <c r="U39" s="15"/>
    </row>
    <row r="40" spans="1:21" s="4" customFormat="1" ht="18.75" customHeight="1">
      <c r="A40" s="94"/>
      <c r="B40" s="95"/>
      <c r="C40" s="95"/>
      <c r="D40" s="96"/>
      <c r="E40" s="90"/>
      <c r="F40" s="97" t="s">
        <v>56</v>
      </c>
      <c r="G40" s="62"/>
      <c r="H40" s="42">
        <f t="shared" si="0"/>
        <v>8151.75</v>
      </c>
      <c r="I40" s="43">
        <v>8750</v>
      </c>
      <c r="J40" s="43">
        <v>10783</v>
      </c>
      <c r="K40" s="44">
        <v>9950</v>
      </c>
      <c r="L40" s="44">
        <v>9119</v>
      </c>
      <c r="M40" s="44">
        <v>8192</v>
      </c>
      <c r="N40" s="44">
        <v>7749</v>
      </c>
      <c r="O40" s="58">
        <v>9663</v>
      </c>
      <c r="P40" s="58">
        <v>5683</v>
      </c>
      <c r="Q40" s="58">
        <v>6767</v>
      </c>
      <c r="R40" s="58">
        <v>7689</v>
      </c>
      <c r="S40" s="58">
        <v>7597</v>
      </c>
      <c r="T40" s="59">
        <v>5879</v>
      </c>
      <c r="U40" s="15"/>
    </row>
    <row r="41" spans="1:21" s="4" customFormat="1" ht="18.75" customHeight="1">
      <c r="A41" s="94"/>
      <c r="B41" s="95"/>
      <c r="C41" s="95"/>
      <c r="D41" s="104"/>
      <c r="E41" s="100"/>
      <c r="F41" s="101" t="s">
        <v>4</v>
      </c>
      <c r="G41" s="62"/>
      <c r="H41" s="71">
        <f t="shared" si="0"/>
        <v>5372.25</v>
      </c>
      <c r="I41" s="35">
        <v>415</v>
      </c>
      <c r="J41" s="35">
        <v>1572</v>
      </c>
      <c r="K41" s="36">
        <v>8252</v>
      </c>
      <c r="L41" s="36">
        <v>5325</v>
      </c>
      <c r="M41" s="36">
        <v>15335</v>
      </c>
      <c r="N41" s="36">
        <v>3528</v>
      </c>
      <c r="O41" s="46">
        <v>13106</v>
      </c>
      <c r="P41" s="46">
        <v>8528</v>
      </c>
      <c r="Q41" s="46">
        <v>1364</v>
      </c>
      <c r="R41" s="46">
        <v>4449</v>
      </c>
      <c r="S41" s="46">
        <v>252</v>
      </c>
      <c r="T41" s="47">
        <v>2341</v>
      </c>
      <c r="U41" s="15"/>
    </row>
    <row r="42" spans="1:21" s="4" customFormat="1" ht="18.75" customHeight="1">
      <c r="A42" s="94"/>
      <c r="B42" s="95" t="s">
        <v>57</v>
      </c>
      <c r="C42" s="95"/>
      <c r="D42" s="96" t="s">
        <v>58</v>
      </c>
      <c r="E42" s="96"/>
      <c r="F42" s="102"/>
      <c r="G42" s="103"/>
      <c r="H42" s="63">
        <f t="shared" si="0"/>
        <v>25437.333333333332</v>
      </c>
      <c r="I42" s="49">
        <v>32572</v>
      </c>
      <c r="J42" s="49">
        <v>29680</v>
      </c>
      <c r="K42" s="45">
        <v>33736</v>
      </c>
      <c r="L42" s="45">
        <v>28512</v>
      </c>
      <c r="M42" s="45">
        <v>23485</v>
      </c>
      <c r="N42" s="45">
        <v>24068</v>
      </c>
      <c r="O42" s="50">
        <v>17605</v>
      </c>
      <c r="P42" s="50">
        <v>22473</v>
      </c>
      <c r="Q42" s="50">
        <v>20921</v>
      </c>
      <c r="R42" s="50">
        <v>23616</v>
      </c>
      <c r="S42" s="50">
        <v>20137</v>
      </c>
      <c r="T42" s="51">
        <v>28443</v>
      </c>
      <c r="U42" s="15"/>
    </row>
    <row r="43" spans="1:21" s="4" customFormat="1" ht="18.75" customHeight="1">
      <c r="A43" s="94"/>
      <c r="B43" s="95"/>
      <c r="C43" s="95"/>
      <c r="D43" s="96"/>
      <c r="E43" s="90"/>
      <c r="F43" s="97" t="s">
        <v>59</v>
      </c>
      <c r="G43" s="62"/>
      <c r="H43" s="42">
        <f t="shared" si="0"/>
        <v>12389.666666666666</v>
      </c>
      <c r="I43" s="43">
        <v>15298</v>
      </c>
      <c r="J43" s="43">
        <v>14590</v>
      </c>
      <c r="K43" s="44">
        <v>15048</v>
      </c>
      <c r="L43" s="44">
        <v>14189</v>
      </c>
      <c r="M43" s="44">
        <v>12092</v>
      </c>
      <c r="N43" s="44">
        <v>11899</v>
      </c>
      <c r="O43" s="58">
        <v>10215</v>
      </c>
      <c r="P43" s="58">
        <v>12390</v>
      </c>
      <c r="Q43" s="58">
        <v>12900</v>
      </c>
      <c r="R43" s="58">
        <v>10371</v>
      </c>
      <c r="S43" s="58">
        <v>9555</v>
      </c>
      <c r="T43" s="59">
        <v>10129</v>
      </c>
      <c r="U43" s="15"/>
    </row>
    <row r="44" spans="1:21" s="4" customFormat="1" ht="18.75" customHeight="1">
      <c r="A44" s="94"/>
      <c r="B44" s="95"/>
      <c r="C44" s="95"/>
      <c r="D44" s="96"/>
      <c r="E44" s="89"/>
      <c r="F44" s="98" t="s">
        <v>60</v>
      </c>
      <c r="G44" s="62"/>
      <c r="H44" s="63">
        <f t="shared" si="0"/>
        <v>5989.25</v>
      </c>
      <c r="I44" s="64">
        <v>7615</v>
      </c>
      <c r="J44" s="64">
        <v>7684</v>
      </c>
      <c r="K44" s="65">
        <v>8374</v>
      </c>
      <c r="L44" s="65">
        <v>7478</v>
      </c>
      <c r="M44" s="65">
        <v>6769</v>
      </c>
      <c r="N44" s="65">
        <v>5321</v>
      </c>
      <c r="O44" s="66">
        <v>4392</v>
      </c>
      <c r="P44" s="66">
        <v>3384</v>
      </c>
      <c r="Q44" s="66">
        <v>3871</v>
      </c>
      <c r="R44" s="66">
        <v>4560</v>
      </c>
      <c r="S44" s="66">
        <v>5122</v>
      </c>
      <c r="T44" s="67">
        <v>7301</v>
      </c>
      <c r="U44" s="15"/>
    </row>
    <row r="45" spans="1:21" s="4" customFormat="1" ht="18.75" customHeight="1">
      <c r="A45" s="94"/>
      <c r="B45" s="95"/>
      <c r="C45" s="95"/>
      <c r="D45" s="96"/>
      <c r="E45" s="89"/>
      <c r="F45" s="98" t="s">
        <v>61</v>
      </c>
      <c r="G45" s="62"/>
      <c r="H45" s="99">
        <f t="shared" si="0"/>
        <v>2257</v>
      </c>
      <c r="I45" s="64">
        <v>4561</v>
      </c>
      <c r="J45" s="64">
        <v>3398</v>
      </c>
      <c r="K45" s="65">
        <v>5593</v>
      </c>
      <c r="L45" s="65">
        <v>2519</v>
      </c>
      <c r="M45" s="65">
        <v>1787</v>
      </c>
      <c r="N45" s="65">
        <v>1164</v>
      </c>
      <c r="O45" s="66">
        <v>360</v>
      </c>
      <c r="P45" s="66">
        <v>495</v>
      </c>
      <c r="Q45" s="66">
        <v>388</v>
      </c>
      <c r="R45" s="66">
        <v>1199</v>
      </c>
      <c r="S45" s="66">
        <v>1660</v>
      </c>
      <c r="T45" s="67">
        <v>3960</v>
      </c>
      <c r="U45" s="15"/>
    </row>
    <row r="46" spans="1:21" s="4" customFormat="1" ht="18.75" customHeight="1">
      <c r="A46" s="94"/>
      <c r="B46" s="95"/>
      <c r="C46" s="95"/>
      <c r="D46" s="104"/>
      <c r="E46" s="100"/>
      <c r="F46" s="101" t="s">
        <v>5</v>
      </c>
      <c r="G46" s="62"/>
      <c r="H46" s="71">
        <f t="shared" si="0"/>
        <v>4801.416666666667</v>
      </c>
      <c r="I46" s="35">
        <v>5098</v>
      </c>
      <c r="J46" s="35">
        <v>4009</v>
      </c>
      <c r="K46" s="36">
        <v>4721</v>
      </c>
      <c r="L46" s="36">
        <v>4326</v>
      </c>
      <c r="M46" s="36">
        <v>2837</v>
      </c>
      <c r="N46" s="36">
        <v>5684</v>
      </c>
      <c r="O46" s="46">
        <v>2638</v>
      </c>
      <c r="P46" s="46">
        <v>6204</v>
      </c>
      <c r="Q46" s="46">
        <v>3762</v>
      </c>
      <c r="R46" s="46">
        <v>7486</v>
      </c>
      <c r="S46" s="46">
        <v>3799</v>
      </c>
      <c r="T46" s="47">
        <v>7053</v>
      </c>
      <c r="U46" s="15"/>
    </row>
    <row r="47" spans="1:21" s="4" customFormat="1" ht="18.75" customHeight="1">
      <c r="A47" s="94"/>
      <c r="B47" s="95" t="s">
        <v>62</v>
      </c>
      <c r="C47" s="95"/>
      <c r="D47" s="96" t="s">
        <v>63</v>
      </c>
      <c r="E47" s="96"/>
      <c r="F47" s="102"/>
      <c r="G47" s="103"/>
      <c r="H47" s="87">
        <f t="shared" si="0"/>
        <v>10671.166666666666</v>
      </c>
      <c r="I47" s="49">
        <v>12516</v>
      </c>
      <c r="J47" s="49">
        <v>6326</v>
      </c>
      <c r="K47" s="45">
        <v>7805</v>
      </c>
      <c r="L47" s="45">
        <v>5994</v>
      </c>
      <c r="M47" s="45">
        <v>8517</v>
      </c>
      <c r="N47" s="45">
        <v>8862</v>
      </c>
      <c r="O47" s="50">
        <v>9322</v>
      </c>
      <c r="P47" s="50">
        <v>8713</v>
      </c>
      <c r="Q47" s="50">
        <v>20768</v>
      </c>
      <c r="R47" s="50">
        <v>15117</v>
      </c>
      <c r="S47" s="50">
        <v>11972</v>
      </c>
      <c r="T47" s="51">
        <v>12142</v>
      </c>
      <c r="U47" s="15"/>
    </row>
    <row r="48" spans="1:21" s="4" customFormat="1" ht="18.75" customHeight="1">
      <c r="A48" s="94"/>
      <c r="B48" s="95"/>
      <c r="C48" s="95"/>
      <c r="D48" s="96"/>
      <c r="E48" s="90"/>
      <c r="F48" s="97" t="s">
        <v>64</v>
      </c>
      <c r="G48" s="57"/>
      <c r="H48" s="63">
        <f>ROUNDDOWN(AVERAGE(I48:T48),0)</f>
        <v>4345</v>
      </c>
      <c r="I48" s="43">
        <v>5887</v>
      </c>
      <c r="J48" s="43">
        <v>999</v>
      </c>
      <c r="K48" s="44">
        <v>1930</v>
      </c>
      <c r="L48" s="44">
        <v>282</v>
      </c>
      <c r="M48" s="44">
        <v>2303</v>
      </c>
      <c r="N48" s="44">
        <v>3291</v>
      </c>
      <c r="O48" s="58">
        <v>3691</v>
      </c>
      <c r="P48" s="58">
        <v>2143</v>
      </c>
      <c r="Q48" s="58">
        <v>14684</v>
      </c>
      <c r="R48" s="58">
        <v>7630</v>
      </c>
      <c r="S48" s="58">
        <v>4605</v>
      </c>
      <c r="T48" s="59">
        <v>4701</v>
      </c>
      <c r="U48" s="15"/>
    </row>
    <row r="49" spans="1:21" ht="18.75" customHeight="1">
      <c r="A49" s="105"/>
      <c r="B49" s="106"/>
      <c r="C49" s="106"/>
      <c r="D49" s="107"/>
      <c r="E49" s="108"/>
      <c r="F49" s="101" t="s">
        <v>6</v>
      </c>
      <c r="G49" s="109"/>
      <c r="H49" s="110">
        <f t="shared" si="0"/>
        <v>477.3333333333333</v>
      </c>
      <c r="I49" s="35">
        <v>609</v>
      </c>
      <c r="J49" s="35">
        <v>158</v>
      </c>
      <c r="K49" s="36">
        <v>256</v>
      </c>
      <c r="L49" s="36">
        <v>340</v>
      </c>
      <c r="M49" s="36">
        <v>1074</v>
      </c>
      <c r="N49" s="36">
        <v>399</v>
      </c>
      <c r="O49" s="35">
        <v>245</v>
      </c>
      <c r="P49" s="35">
        <v>233</v>
      </c>
      <c r="Q49" s="35">
        <v>179</v>
      </c>
      <c r="R49" s="35">
        <v>793</v>
      </c>
      <c r="S49" s="35">
        <v>750</v>
      </c>
      <c r="T49" s="149">
        <v>692</v>
      </c>
      <c r="U49" s="112"/>
    </row>
    <row r="50" spans="6:20" s="4" customFormat="1" ht="14.25">
      <c r="F50" s="102"/>
      <c r="G50" s="102"/>
      <c r="H50" s="113"/>
      <c r="K50" s="114"/>
      <c r="L50" s="114"/>
      <c r="M50" s="114"/>
      <c r="N50" s="114"/>
      <c r="T50" s="91"/>
    </row>
    <row r="51" ht="13.5">
      <c r="H51" s="116"/>
    </row>
    <row r="52" ht="13.5">
      <c r="H52" s="118"/>
    </row>
    <row r="53" ht="13.5">
      <c r="H53" s="118"/>
    </row>
    <row r="54" ht="13.5">
      <c r="H54" s="118"/>
    </row>
    <row r="55" ht="13.5">
      <c r="H55" s="118"/>
    </row>
    <row r="56" ht="13.5">
      <c r="H56" s="118"/>
    </row>
    <row r="57" ht="13.5">
      <c r="H57" s="118"/>
    </row>
    <row r="58" ht="13.5">
      <c r="H58" s="118"/>
    </row>
    <row r="59" ht="13.5">
      <c r="H59" s="118"/>
    </row>
    <row r="60" ht="13.5">
      <c r="H60" s="118"/>
    </row>
    <row r="61" ht="13.5">
      <c r="H61" s="118"/>
    </row>
    <row r="62" ht="13.5">
      <c r="H62" s="118"/>
    </row>
    <row r="63" ht="13.5">
      <c r="H63" s="118"/>
    </row>
    <row r="64" ht="13.5">
      <c r="H64" s="118"/>
    </row>
    <row r="65" ht="13.5">
      <c r="H65" s="118"/>
    </row>
    <row r="66" ht="13.5">
      <c r="H66" s="118"/>
    </row>
    <row r="67" ht="13.5">
      <c r="H67" s="118"/>
    </row>
    <row r="68" ht="13.5">
      <c r="H68" s="118"/>
    </row>
    <row r="69" ht="13.5">
      <c r="H69" s="118"/>
    </row>
    <row r="70" ht="13.5">
      <c r="H70" s="118"/>
    </row>
    <row r="71" ht="13.5">
      <c r="H71" s="118"/>
    </row>
    <row r="96" ht="13.5">
      <c r="I96" s="119"/>
    </row>
    <row r="97" ht="13.5">
      <c r="I97" s="119"/>
    </row>
    <row r="98" spans="9:17" ht="13.5">
      <c r="I98" s="119"/>
      <c r="O98" s="119"/>
      <c r="Q98" s="119"/>
    </row>
    <row r="99" spans="9:20" ht="13.5">
      <c r="I99" s="119"/>
      <c r="O99" s="119"/>
      <c r="Q99" s="119"/>
      <c r="T99" s="119"/>
    </row>
    <row r="100" spans="9:20" ht="13.5">
      <c r="I100" s="119"/>
      <c r="O100" s="119"/>
      <c r="Q100" s="119"/>
      <c r="T100" s="119"/>
    </row>
    <row r="101" spans="9:20" ht="13.5">
      <c r="I101" s="119"/>
      <c r="J101" s="119"/>
      <c r="O101" s="119"/>
      <c r="Q101" s="119"/>
      <c r="T101" s="119"/>
    </row>
    <row r="102" spans="9:20" ht="13.5">
      <c r="I102" s="119"/>
      <c r="J102" s="119"/>
      <c r="O102" s="119"/>
      <c r="Q102" s="119"/>
      <c r="T102" s="119"/>
    </row>
    <row r="103" spans="9:20" ht="13.5">
      <c r="I103" s="119"/>
      <c r="J103" s="119"/>
      <c r="O103" s="119"/>
      <c r="Q103" s="119"/>
      <c r="T103" s="119"/>
    </row>
    <row r="104" spans="9:20" ht="13.5">
      <c r="I104" s="119"/>
      <c r="J104" s="119"/>
      <c r="O104" s="119"/>
      <c r="Q104" s="119"/>
      <c r="T104" s="119"/>
    </row>
    <row r="105" spans="9:20" ht="13.5">
      <c r="I105" s="119"/>
      <c r="J105" s="119"/>
      <c r="O105" s="119"/>
      <c r="Q105" s="119"/>
      <c r="T105" s="119"/>
    </row>
    <row r="106" spans="9:20" ht="13.5">
      <c r="I106" s="119"/>
      <c r="J106" s="119"/>
      <c r="O106" s="119"/>
      <c r="Q106" s="119"/>
      <c r="T106" s="119"/>
    </row>
    <row r="107" spans="9:20" ht="13.5">
      <c r="I107" s="119"/>
      <c r="J107" s="119"/>
      <c r="O107" s="119"/>
      <c r="Q107" s="119"/>
      <c r="T107" s="119"/>
    </row>
    <row r="108" spans="9:20" ht="13.5">
      <c r="I108" s="119"/>
      <c r="J108" s="119"/>
      <c r="O108" s="119"/>
      <c r="Q108" s="119"/>
      <c r="T108" s="119"/>
    </row>
    <row r="109" spans="9:20" ht="13.5">
      <c r="I109" s="119"/>
      <c r="J109" s="119"/>
      <c r="O109" s="119"/>
      <c r="Q109" s="119"/>
      <c r="T109" s="119"/>
    </row>
    <row r="110" spans="9:20" ht="13.5">
      <c r="I110" s="119"/>
      <c r="J110" s="119"/>
      <c r="O110" s="119"/>
      <c r="Q110" s="119"/>
      <c r="T110" s="119"/>
    </row>
    <row r="111" spans="9:20" ht="13.5">
      <c r="I111" s="119"/>
      <c r="J111" s="119"/>
      <c r="O111" s="119"/>
      <c r="Q111" s="119"/>
      <c r="T111" s="119"/>
    </row>
    <row r="112" spans="9:20" ht="13.5">
      <c r="I112" s="119"/>
      <c r="J112" s="119"/>
      <c r="O112" s="119"/>
      <c r="Q112" s="119"/>
      <c r="T112" s="119"/>
    </row>
    <row r="113" spans="9:20" ht="13.5">
      <c r="I113" s="119"/>
      <c r="J113" s="119"/>
      <c r="O113" s="119"/>
      <c r="Q113" s="119"/>
      <c r="S113" s="119"/>
      <c r="T113" s="119"/>
    </row>
    <row r="114" spans="9:20" ht="13.5">
      <c r="I114" s="119"/>
      <c r="J114" s="119"/>
      <c r="O114" s="119"/>
      <c r="Q114" s="119"/>
      <c r="S114" s="119"/>
      <c r="T114" s="119"/>
    </row>
    <row r="115" spans="9:20" ht="13.5">
      <c r="I115" s="119"/>
      <c r="J115" s="119"/>
      <c r="O115" s="119"/>
      <c r="Q115" s="119"/>
      <c r="S115" s="119"/>
      <c r="T115" s="119"/>
    </row>
    <row r="116" spans="9:20" ht="13.5">
      <c r="I116" s="119"/>
      <c r="J116" s="119"/>
      <c r="O116" s="119"/>
      <c r="Q116" s="119"/>
      <c r="S116" s="119"/>
      <c r="T116" s="119"/>
    </row>
    <row r="117" spans="9:20" ht="13.5">
      <c r="I117" s="119"/>
      <c r="J117" s="119"/>
      <c r="O117" s="119"/>
      <c r="Q117" s="119"/>
      <c r="S117" s="119"/>
      <c r="T117" s="119"/>
    </row>
    <row r="118" spans="9:20" ht="13.5">
      <c r="I118" s="119"/>
      <c r="J118" s="119"/>
      <c r="O118" s="119"/>
      <c r="Q118" s="119"/>
      <c r="S118" s="119"/>
      <c r="T118" s="119"/>
    </row>
    <row r="119" spans="9:20" ht="13.5">
      <c r="I119" s="119"/>
      <c r="J119" s="119"/>
      <c r="O119" s="119"/>
      <c r="Q119" s="119"/>
      <c r="S119" s="119"/>
      <c r="T119" s="119"/>
    </row>
    <row r="120" spans="9:20" ht="13.5">
      <c r="I120" s="119"/>
      <c r="J120" s="119"/>
      <c r="O120" s="119"/>
      <c r="Q120" s="119"/>
      <c r="S120" s="119"/>
      <c r="T120" s="119"/>
    </row>
    <row r="121" spans="9:20" ht="13.5">
      <c r="I121" s="119"/>
      <c r="J121" s="119"/>
      <c r="O121" s="119"/>
      <c r="Q121" s="119"/>
      <c r="S121" s="119"/>
      <c r="T121" s="119"/>
    </row>
    <row r="122" spans="9:20" ht="13.5">
      <c r="I122" s="119"/>
      <c r="J122" s="119"/>
      <c r="O122" s="119"/>
      <c r="Q122" s="119"/>
      <c r="S122" s="119"/>
      <c r="T122" s="119"/>
    </row>
    <row r="123" spans="9:20" ht="13.5">
      <c r="I123" s="119"/>
      <c r="O123" s="119"/>
      <c r="Q123" s="119"/>
      <c r="S123" s="119"/>
      <c r="T123" s="119"/>
    </row>
    <row r="124" spans="9:20" ht="13.5">
      <c r="I124" s="119"/>
      <c r="O124" s="119"/>
      <c r="Q124" s="119"/>
      <c r="S124" s="119"/>
      <c r="T124" s="119"/>
    </row>
    <row r="125" spans="9:20" ht="13.5">
      <c r="I125" s="119"/>
      <c r="O125" s="119"/>
      <c r="Q125" s="119"/>
      <c r="S125" s="119"/>
      <c r="T125" s="119"/>
    </row>
    <row r="126" spans="9:20" ht="13.5">
      <c r="I126" s="119"/>
      <c r="O126" s="119"/>
      <c r="Q126" s="119"/>
      <c r="S126" s="119"/>
      <c r="T126" s="119"/>
    </row>
    <row r="127" spans="9:20" ht="13.5">
      <c r="I127" s="119"/>
      <c r="O127" s="119"/>
      <c r="Q127" s="119"/>
      <c r="S127" s="119"/>
      <c r="T127" s="119"/>
    </row>
    <row r="128" spans="9:19" ht="13.5">
      <c r="I128" s="119"/>
      <c r="O128" s="119"/>
      <c r="Q128" s="119"/>
      <c r="S128" s="119"/>
    </row>
    <row r="129" spans="9:19" ht="13.5">
      <c r="I129" s="119"/>
      <c r="O129" s="119"/>
      <c r="Q129" s="119"/>
      <c r="S129" s="119"/>
    </row>
    <row r="130" spans="9:19" ht="13.5">
      <c r="I130" s="119"/>
      <c r="O130" s="119"/>
      <c r="Q130" s="119"/>
      <c r="S130" s="119"/>
    </row>
    <row r="131" spans="9:19" ht="13.5">
      <c r="I131" s="119"/>
      <c r="O131" s="119"/>
      <c r="Q131" s="119"/>
      <c r="S131" s="119"/>
    </row>
    <row r="132" spans="9:19" ht="13.5">
      <c r="I132" s="119"/>
      <c r="O132" s="119"/>
      <c r="Q132" s="119"/>
      <c r="S132" s="119"/>
    </row>
    <row r="133" spans="9:19" ht="13.5">
      <c r="I133" s="119"/>
      <c r="O133" s="119"/>
      <c r="Q133" s="119"/>
      <c r="S133" s="119"/>
    </row>
    <row r="134" spans="9:19" ht="13.5">
      <c r="I134" s="119"/>
      <c r="O134" s="119"/>
      <c r="Q134" s="119"/>
      <c r="S134" s="119"/>
    </row>
    <row r="135" spans="9:19" ht="13.5">
      <c r="I135" s="119"/>
      <c r="O135" s="119"/>
      <c r="Q135" s="119"/>
      <c r="S135" s="119"/>
    </row>
    <row r="136" spans="9:19" ht="13.5">
      <c r="I136" s="119"/>
      <c r="O136" s="119"/>
      <c r="Q136" s="119"/>
      <c r="S136" s="119"/>
    </row>
    <row r="137" spans="9:19" ht="13.5">
      <c r="I137" s="119"/>
      <c r="O137" s="119"/>
      <c r="Q137" s="119"/>
      <c r="S137" s="119"/>
    </row>
    <row r="138" spans="9:19" ht="13.5">
      <c r="I138" s="119"/>
      <c r="O138" s="119"/>
      <c r="Q138" s="119"/>
      <c r="S138" s="119"/>
    </row>
    <row r="139" spans="9:19" ht="13.5">
      <c r="I139" s="119"/>
      <c r="O139" s="119"/>
      <c r="S139" s="119"/>
    </row>
    <row r="140" spans="9:19" ht="13.5">
      <c r="I140" s="119"/>
      <c r="O140" s="119"/>
      <c r="S140" s="119"/>
    </row>
    <row r="141" spans="9:19" ht="13.5">
      <c r="I141" s="119"/>
      <c r="O141" s="119"/>
      <c r="S141" s="119"/>
    </row>
    <row r="142" spans="9:19" ht="13.5">
      <c r="I142" s="119"/>
      <c r="O142" s="119"/>
      <c r="S142" s="119"/>
    </row>
    <row r="143" spans="9:19" ht="13.5">
      <c r="I143" s="119"/>
      <c r="O143" s="119"/>
      <c r="S143" s="119"/>
    </row>
    <row r="144" spans="9:19" ht="13.5">
      <c r="I144" s="119"/>
      <c r="O144" s="119"/>
      <c r="S144" s="119"/>
    </row>
    <row r="145" spans="9:19" ht="13.5">
      <c r="I145" s="119"/>
      <c r="O145" s="119"/>
      <c r="S145" s="119"/>
    </row>
    <row r="146" spans="9:19" ht="13.5">
      <c r="I146" s="119"/>
      <c r="O146" s="119"/>
      <c r="S146" s="119"/>
    </row>
    <row r="147" spans="9:19" ht="13.5">
      <c r="I147" s="119"/>
      <c r="O147" s="119"/>
      <c r="S147" s="119"/>
    </row>
    <row r="148" spans="9:19" ht="13.5">
      <c r="I148" s="119"/>
      <c r="O148" s="119"/>
      <c r="S148" s="119"/>
    </row>
    <row r="149" spans="9:19" ht="13.5">
      <c r="I149" s="119"/>
      <c r="O149" s="119"/>
      <c r="S149" s="119"/>
    </row>
    <row r="150" spans="9:19" ht="13.5">
      <c r="I150" s="119"/>
      <c r="O150" s="119"/>
      <c r="S150" s="119"/>
    </row>
    <row r="151" spans="9:19" ht="13.5">
      <c r="I151" s="119"/>
      <c r="O151" s="119"/>
      <c r="S151" s="119"/>
    </row>
    <row r="152" spans="9:19" ht="13.5">
      <c r="I152" s="119"/>
      <c r="O152" s="119"/>
      <c r="S152" s="119"/>
    </row>
    <row r="153" spans="9:19" ht="13.5">
      <c r="I153" s="119"/>
      <c r="O153" s="119"/>
      <c r="S153" s="119"/>
    </row>
    <row r="154" spans="9:19" ht="13.5">
      <c r="I154" s="119"/>
      <c r="O154" s="119"/>
      <c r="S154" s="119"/>
    </row>
    <row r="155" spans="9:19" ht="13.5">
      <c r="I155" s="119"/>
      <c r="O155" s="119"/>
      <c r="S155" s="119"/>
    </row>
    <row r="156" spans="9:19" ht="13.5">
      <c r="I156" s="119"/>
      <c r="O156" s="119"/>
      <c r="S156" s="119"/>
    </row>
    <row r="157" spans="9:19" ht="13.5">
      <c r="I157" s="119"/>
      <c r="O157" s="119"/>
      <c r="S157" s="119"/>
    </row>
    <row r="158" spans="9:19" ht="13.5">
      <c r="I158" s="119"/>
      <c r="O158" s="119"/>
      <c r="S158" s="119"/>
    </row>
    <row r="159" spans="9:19" ht="13.5">
      <c r="I159" s="119"/>
      <c r="O159" s="119"/>
      <c r="S159" s="119"/>
    </row>
    <row r="160" spans="9:19" ht="13.5">
      <c r="I160" s="119"/>
      <c r="O160" s="119"/>
      <c r="S160" s="119"/>
    </row>
    <row r="161" spans="9:19" ht="13.5">
      <c r="I161" s="119"/>
      <c r="O161" s="119"/>
      <c r="S161" s="119"/>
    </row>
    <row r="162" spans="9:19" ht="13.5">
      <c r="I162" s="119"/>
      <c r="O162" s="119"/>
      <c r="S162" s="119"/>
    </row>
    <row r="163" spans="9:19" ht="13.5">
      <c r="I163" s="119"/>
      <c r="O163" s="119"/>
      <c r="S163" s="119"/>
    </row>
    <row r="164" spans="9:19" ht="13.5">
      <c r="I164" s="119"/>
      <c r="O164" s="119"/>
      <c r="S164" s="119"/>
    </row>
    <row r="165" spans="9:19" ht="13.5">
      <c r="I165" s="119"/>
      <c r="O165" s="119"/>
      <c r="S165" s="119"/>
    </row>
    <row r="166" spans="15:19" ht="13.5">
      <c r="O166" s="119"/>
      <c r="S166" s="119"/>
    </row>
    <row r="167" spans="15:19" ht="13.5">
      <c r="O167" s="119"/>
      <c r="S167" s="119"/>
    </row>
  </sheetData>
  <mergeCells count="9">
    <mergeCell ref="A1:L1"/>
    <mergeCell ref="B21:G21"/>
    <mergeCell ref="A8:G8"/>
    <mergeCell ref="A9:G9"/>
    <mergeCell ref="H4:T4"/>
    <mergeCell ref="A6:G6"/>
    <mergeCell ref="A7:G7"/>
    <mergeCell ref="A4:G5"/>
    <mergeCell ref="P3:S3"/>
  </mergeCells>
  <printOptions horizontalCentered="1"/>
  <pageMargins left="0.3937007874015748" right="0.3937007874015748" top="0.984251968503937" bottom="0.7874015748031497" header="0.5118110236220472" footer="0.5118110236220472"/>
  <pageSetup firstPageNumber="29" useFirstPageNumber="1" horizontalDpi="600" verticalDpi="600" orientation="portrait" paperSize="9" scale="85" r:id="rId1"/>
  <colBreaks count="1" manualBreakCount="1">
    <brk id="12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U83"/>
  <sheetViews>
    <sheetView view="pageBreakPreview" zoomScale="80" zoomScaleNormal="80" zoomScaleSheetLayoutView="8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44" sqref="H44"/>
    </sheetView>
  </sheetViews>
  <sheetFormatPr defaultColWidth="9.00390625" defaultRowHeight="13.5"/>
  <cols>
    <col min="1" max="3" width="2.25390625" style="2" customWidth="1"/>
    <col min="4" max="4" width="2.125" style="2" customWidth="1"/>
    <col min="5" max="5" width="1.75390625" style="2" customWidth="1"/>
    <col min="6" max="6" width="22.75390625" style="115" customWidth="1"/>
    <col min="7" max="7" width="1.75390625" style="115" customWidth="1"/>
    <col min="8" max="8" width="16.00390625" style="120" customWidth="1"/>
    <col min="9" max="12" width="13.00390625" style="2" customWidth="1"/>
    <col min="13" max="13" width="13.00390625" style="117" customWidth="1"/>
    <col min="14" max="20" width="13.00390625" style="2" customWidth="1"/>
    <col min="21" max="21" width="11.625" style="2" bestFit="1" customWidth="1"/>
    <col min="22" max="16384" width="9.00390625" style="2" customWidth="1"/>
  </cols>
  <sheetData>
    <row r="1" spans="1:20" ht="15.7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s="4" customFormat="1" ht="18.75" customHeight="1">
      <c r="A2" s="181" t="s">
        <v>0</v>
      </c>
      <c r="B2" s="182"/>
      <c r="C2" s="182"/>
      <c r="D2" s="182"/>
      <c r="E2" s="182"/>
      <c r="F2" s="182"/>
      <c r="G2" s="188"/>
      <c r="H2" s="190" t="s">
        <v>65</v>
      </c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</row>
    <row r="3" spans="1:20" s="4" customFormat="1" ht="18.75" customHeight="1">
      <c r="A3" s="184"/>
      <c r="B3" s="185"/>
      <c r="C3" s="185"/>
      <c r="D3" s="185"/>
      <c r="E3" s="185"/>
      <c r="F3" s="185"/>
      <c r="G3" s="189"/>
      <c r="H3" s="121" t="s">
        <v>125</v>
      </c>
      <c r="I3" s="9" t="s">
        <v>66</v>
      </c>
      <c r="J3" s="122" t="s">
        <v>67</v>
      </c>
      <c r="K3" s="9" t="s">
        <v>68</v>
      </c>
      <c r="L3" s="9" t="s">
        <v>69</v>
      </c>
      <c r="M3" s="9" t="s">
        <v>70</v>
      </c>
      <c r="N3" s="9" t="s">
        <v>71</v>
      </c>
      <c r="O3" s="9" t="s">
        <v>72</v>
      </c>
      <c r="P3" s="9" t="s">
        <v>73</v>
      </c>
      <c r="Q3" s="9" t="s">
        <v>74</v>
      </c>
      <c r="R3" s="9" t="s">
        <v>75</v>
      </c>
      <c r="S3" s="9" t="s">
        <v>76</v>
      </c>
      <c r="T3" s="123" t="s">
        <v>77</v>
      </c>
    </row>
    <row r="4" spans="1:21" s="4" customFormat="1" ht="18.75" customHeight="1">
      <c r="A4" s="94"/>
      <c r="B4" s="95"/>
      <c r="C4" s="95"/>
      <c r="D4" s="96"/>
      <c r="E4" s="89"/>
      <c r="F4" s="98" t="s">
        <v>78</v>
      </c>
      <c r="G4" s="124"/>
      <c r="H4" s="125">
        <f aca="true" t="shared" si="0" ref="H4:H46">AVERAGE(I4:T4)</f>
        <v>684.5833333333334</v>
      </c>
      <c r="I4" s="64">
        <v>834</v>
      </c>
      <c r="J4" s="64">
        <v>290</v>
      </c>
      <c r="K4" s="65">
        <v>583</v>
      </c>
      <c r="L4" s="65">
        <v>165</v>
      </c>
      <c r="M4" s="65">
        <v>343</v>
      </c>
      <c r="N4" s="65">
        <v>98</v>
      </c>
      <c r="O4" s="166">
        <v>132</v>
      </c>
      <c r="P4" s="64">
        <v>265</v>
      </c>
      <c r="Q4" s="64">
        <v>736</v>
      </c>
      <c r="R4" s="64">
        <v>2595</v>
      </c>
      <c r="S4" s="64">
        <v>1087</v>
      </c>
      <c r="T4" s="111">
        <v>1087</v>
      </c>
      <c r="U4" s="126"/>
    </row>
    <row r="5" spans="1:21" s="4" customFormat="1" ht="18.75" customHeight="1">
      <c r="A5" s="94"/>
      <c r="B5" s="95"/>
      <c r="C5" s="95"/>
      <c r="D5" s="96"/>
      <c r="E5" s="89"/>
      <c r="F5" s="98" t="s">
        <v>79</v>
      </c>
      <c r="G5" s="124"/>
      <c r="H5" s="125">
        <f>ROUNDDOWN(AVERAGE(I5:T5),0)</f>
        <v>1948</v>
      </c>
      <c r="I5" s="64">
        <v>2180</v>
      </c>
      <c r="J5" s="64">
        <v>2174</v>
      </c>
      <c r="K5" s="65">
        <v>2281</v>
      </c>
      <c r="L5" s="65">
        <v>1967</v>
      </c>
      <c r="M5" s="65">
        <v>1615</v>
      </c>
      <c r="N5" s="65">
        <v>1769</v>
      </c>
      <c r="O5" s="166">
        <v>1333</v>
      </c>
      <c r="P5" s="64">
        <v>1951</v>
      </c>
      <c r="Q5" s="64">
        <v>1574</v>
      </c>
      <c r="R5" s="64">
        <v>1454</v>
      </c>
      <c r="S5" s="64">
        <v>2415</v>
      </c>
      <c r="T5" s="111">
        <v>2669</v>
      </c>
      <c r="U5" s="126"/>
    </row>
    <row r="6" spans="1:21" s="4" customFormat="1" ht="18.75" customHeight="1">
      <c r="A6" s="94"/>
      <c r="B6" s="95"/>
      <c r="C6" s="95"/>
      <c r="D6" s="96"/>
      <c r="E6" s="89"/>
      <c r="F6" s="98" t="s">
        <v>7</v>
      </c>
      <c r="G6" s="124"/>
      <c r="H6" s="125">
        <f>ROUNDDOWN(AVERAGE(I6:T6),0)</f>
        <v>2363</v>
      </c>
      <c r="I6" s="64">
        <v>2035</v>
      </c>
      <c r="J6" s="64">
        <v>1771</v>
      </c>
      <c r="K6" s="65">
        <v>1999</v>
      </c>
      <c r="L6" s="65">
        <v>2419</v>
      </c>
      <c r="M6" s="65">
        <v>2343</v>
      </c>
      <c r="N6" s="65">
        <v>2379</v>
      </c>
      <c r="O6" s="166">
        <v>2741</v>
      </c>
      <c r="P6" s="64">
        <v>2547</v>
      </c>
      <c r="Q6" s="64">
        <v>2833</v>
      </c>
      <c r="R6" s="64">
        <v>2152</v>
      </c>
      <c r="S6" s="64">
        <v>2625</v>
      </c>
      <c r="T6" s="111">
        <v>2513</v>
      </c>
      <c r="U6" s="126"/>
    </row>
    <row r="7" spans="1:21" s="4" customFormat="1" ht="18.75" customHeight="1">
      <c r="A7" s="94"/>
      <c r="B7" s="95"/>
      <c r="C7" s="95"/>
      <c r="D7" s="100"/>
      <c r="E7" s="100"/>
      <c r="F7" s="101" t="s">
        <v>8</v>
      </c>
      <c r="G7" s="124"/>
      <c r="H7" s="127">
        <f t="shared" si="0"/>
        <v>852</v>
      </c>
      <c r="I7" s="128">
        <v>970</v>
      </c>
      <c r="J7" s="128">
        <v>934</v>
      </c>
      <c r="K7" s="65">
        <v>755</v>
      </c>
      <c r="L7" s="65">
        <v>822</v>
      </c>
      <c r="M7" s="65">
        <v>840</v>
      </c>
      <c r="N7" s="65">
        <v>925</v>
      </c>
      <c r="O7" s="167">
        <v>1179</v>
      </c>
      <c r="P7" s="128">
        <v>1574</v>
      </c>
      <c r="Q7" s="128">
        <v>761</v>
      </c>
      <c r="R7" s="128">
        <v>493</v>
      </c>
      <c r="S7" s="128">
        <v>491</v>
      </c>
      <c r="T7" s="129">
        <v>480</v>
      </c>
      <c r="U7" s="126"/>
    </row>
    <row r="8" spans="1:21" s="4" customFormat="1" ht="18.75" customHeight="1">
      <c r="A8" s="94"/>
      <c r="B8" s="95"/>
      <c r="C8" s="95"/>
      <c r="D8" s="96" t="s">
        <v>80</v>
      </c>
      <c r="E8" s="96"/>
      <c r="F8" s="102"/>
      <c r="G8" s="130"/>
      <c r="H8" s="131">
        <f t="shared" si="0"/>
        <v>12643.916666666666</v>
      </c>
      <c r="I8" s="49">
        <v>12646</v>
      </c>
      <c r="J8" s="49">
        <v>10702</v>
      </c>
      <c r="K8" s="132">
        <v>12488</v>
      </c>
      <c r="L8" s="132">
        <v>12708</v>
      </c>
      <c r="M8" s="132">
        <v>11613</v>
      </c>
      <c r="N8" s="132">
        <v>11828</v>
      </c>
      <c r="O8" s="49">
        <v>14749</v>
      </c>
      <c r="P8" s="49">
        <v>12009</v>
      </c>
      <c r="Q8" s="49">
        <v>9055</v>
      </c>
      <c r="R8" s="49">
        <v>15006</v>
      </c>
      <c r="S8" s="49">
        <v>13961</v>
      </c>
      <c r="T8" s="133">
        <v>14962</v>
      </c>
      <c r="U8" s="126"/>
    </row>
    <row r="9" spans="1:21" s="4" customFormat="1" ht="18.75" customHeight="1">
      <c r="A9" s="94"/>
      <c r="B9" s="95"/>
      <c r="C9" s="95"/>
      <c r="D9" s="96"/>
      <c r="E9" s="90"/>
      <c r="F9" s="97" t="s">
        <v>81</v>
      </c>
      <c r="G9" s="124"/>
      <c r="H9" s="125">
        <f t="shared" si="0"/>
        <v>32.583333333333336</v>
      </c>
      <c r="I9" s="64">
        <v>0</v>
      </c>
      <c r="J9" s="64">
        <v>268</v>
      </c>
      <c r="K9" s="65">
        <v>78</v>
      </c>
      <c r="L9" s="65">
        <v>0</v>
      </c>
      <c r="M9" s="65">
        <v>0</v>
      </c>
      <c r="N9" s="65">
        <v>0</v>
      </c>
      <c r="O9" s="64">
        <v>38</v>
      </c>
      <c r="P9" s="64">
        <v>0</v>
      </c>
      <c r="Q9" s="64">
        <v>7</v>
      </c>
      <c r="R9" s="64">
        <v>0</v>
      </c>
      <c r="S9" s="64">
        <v>0</v>
      </c>
      <c r="T9" s="111">
        <v>0</v>
      </c>
      <c r="U9" s="126"/>
    </row>
    <row r="10" spans="1:21" s="4" customFormat="1" ht="18.75" customHeight="1">
      <c r="A10" s="94"/>
      <c r="B10" s="95"/>
      <c r="C10" s="95"/>
      <c r="D10" s="96"/>
      <c r="E10" s="89"/>
      <c r="F10" s="98" t="s">
        <v>82</v>
      </c>
      <c r="G10" s="124"/>
      <c r="H10" s="125">
        <f t="shared" si="0"/>
        <v>4519.333333333333</v>
      </c>
      <c r="I10" s="64">
        <v>4809</v>
      </c>
      <c r="J10" s="64">
        <v>4430</v>
      </c>
      <c r="K10" s="65">
        <v>5045</v>
      </c>
      <c r="L10" s="65">
        <v>6444</v>
      </c>
      <c r="M10" s="65">
        <v>4100</v>
      </c>
      <c r="N10" s="65">
        <v>2536</v>
      </c>
      <c r="O10" s="64">
        <v>4469</v>
      </c>
      <c r="P10" s="64">
        <v>4892</v>
      </c>
      <c r="Q10" s="64">
        <v>2491</v>
      </c>
      <c r="R10" s="64">
        <v>4037</v>
      </c>
      <c r="S10" s="64">
        <v>5464</v>
      </c>
      <c r="T10" s="111">
        <v>5515</v>
      </c>
      <c r="U10" s="126"/>
    </row>
    <row r="11" spans="1:21" s="4" customFormat="1" ht="18.75" customHeight="1">
      <c r="A11" s="94"/>
      <c r="B11" s="95"/>
      <c r="C11" s="95"/>
      <c r="D11" s="96"/>
      <c r="E11" s="89"/>
      <c r="F11" s="98" t="s">
        <v>83</v>
      </c>
      <c r="G11" s="124"/>
      <c r="H11" s="125">
        <f t="shared" si="0"/>
        <v>2925.1666666666665</v>
      </c>
      <c r="I11" s="64">
        <v>2540</v>
      </c>
      <c r="J11" s="64">
        <v>1877</v>
      </c>
      <c r="K11" s="65">
        <v>1576</v>
      </c>
      <c r="L11" s="65">
        <v>2130</v>
      </c>
      <c r="M11" s="65">
        <v>2376</v>
      </c>
      <c r="N11" s="65">
        <v>4314</v>
      </c>
      <c r="O11" s="64">
        <v>4815</v>
      </c>
      <c r="P11" s="64">
        <v>3307</v>
      </c>
      <c r="Q11" s="64">
        <v>2411</v>
      </c>
      <c r="R11" s="64">
        <v>3730</v>
      </c>
      <c r="S11" s="64">
        <v>3366</v>
      </c>
      <c r="T11" s="111">
        <v>2660</v>
      </c>
      <c r="U11" s="126"/>
    </row>
    <row r="12" spans="1:21" s="4" customFormat="1" ht="18.75" customHeight="1">
      <c r="A12" s="94"/>
      <c r="B12" s="95"/>
      <c r="C12" s="95"/>
      <c r="D12" s="96"/>
      <c r="E12" s="89"/>
      <c r="F12" s="98" t="s">
        <v>84</v>
      </c>
      <c r="G12" s="124"/>
      <c r="H12" s="125">
        <f t="shared" si="0"/>
        <v>1142.5833333333333</v>
      </c>
      <c r="I12" s="64">
        <v>1210</v>
      </c>
      <c r="J12" s="64">
        <v>349</v>
      </c>
      <c r="K12" s="65">
        <v>995</v>
      </c>
      <c r="L12" s="65">
        <v>870</v>
      </c>
      <c r="M12" s="65">
        <v>1504</v>
      </c>
      <c r="N12" s="65">
        <v>976</v>
      </c>
      <c r="O12" s="64">
        <v>1794</v>
      </c>
      <c r="P12" s="64">
        <v>824</v>
      </c>
      <c r="Q12" s="64">
        <v>1116</v>
      </c>
      <c r="R12" s="64">
        <v>1266</v>
      </c>
      <c r="S12" s="64">
        <v>1460</v>
      </c>
      <c r="T12" s="111">
        <v>1347</v>
      </c>
      <c r="U12" s="126"/>
    </row>
    <row r="13" spans="1:21" s="4" customFormat="1" ht="18.75" customHeight="1">
      <c r="A13" s="94"/>
      <c r="B13" s="95"/>
      <c r="C13" s="95"/>
      <c r="D13" s="96"/>
      <c r="E13" s="89"/>
      <c r="F13" s="98" t="s">
        <v>85</v>
      </c>
      <c r="G13" s="124"/>
      <c r="H13" s="125">
        <f t="shared" si="0"/>
        <v>81.25</v>
      </c>
      <c r="I13" s="64">
        <v>143</v>
      </c>
      <c r="J13" s="64">
        <v>0</v>
      </c>
      <c r="K13" s="65">
        <v>55</v>
      </c>
      <c r="L13" s="65">
        <v>52</v>
      </c>
      <c r="M13" s="65">
        <v>95</v>
      </c>
      <c r="N13" s="65">
        <v>166</v>
      </c>
      <c r="O13" s="64">
        <v>164</v>
      </c>
      <c r="P13" s="64">
        <v>100</v>
      </c>
      <c r="Q13" s="64">
        <v>45</v>
      </c>
      <c r="R13" s="64">
        <v>113</v>
      </c>
      <c r="S13" s="64">
        <v>18</v>
      </c>
      <c r="T13" s="111">
        <v>24</v>
      </c>
      <c r="U13" s="126"/>
    </row>
    <row r="14" spans="1:21" s="4" customFormat="1" ht="18.75" customHeight="1">
      <c r="A14" s="94"/>
      <c r="B14" s="95"/>
      <c r="C14" s="95"/>
      <c r="D14" s="96"/>
      <c r="E14" s="89"/>
      <c r="F14" s="98" t="s">
        <v>86</v>
      </c>
      <c r="G14" s="124"/>
      <c r="H14" s="125">
        <f t="shared" si="0"/>
        <v>1139.3333333333333</v>
      </c>
      <c r="I14" s="64">
        <v>1434</v>
      </c>
      <c r="J14" s="64">
        <v>1308</v>
      </c>
      <c r="K14" s="65">
        <v>1399</v>
      </c>
      <c r="L14" s="65">
        <v>1109</v>
      </c>
      <c r="M14" s="65">
        <v>1023</v>
      </c>
      <c r="N14" s="65">
        <v>719</v>
      </c>
      <c r="O14" s="64">
        <v>719</v>
      </c>
      <c r="P14" s="64">
        <v>844</v>
      </c>
      <c r="Q14" s="64">
        <v>687</v>
      </c>
      <c r="R14" s="64">
        <v>1333</v>
      </c>
      <c r="S14" s="64">
        <v>1340</v>
      </c>
      <c r="T14" s="111">
        <v>1757</v>
      </c>
      <c r="U14" s="126"/>
    </row>
    <row r="15" spans="1:21" s="4" customFormat="1" ht="18.75" customHeight="1">
      <c r="A15" s="94"/>
      <c r="B15" s="95"/>
      <c r="C15" s="95"/>
      <c r="D15" s="96"/>
      <c r="E15" s="89"/>
      <c r="F15" s="98" t="s">
        <v>87</v>
      </c>
      <c r="G15" s="124"/>
      <c r="H15" s="125">
        <f t="shared" si="0"/>
        <v>1719.0833333333333</v>
      </c>
      <c r="I15" s="64">
        <v>1743</v>
      </c>
      <c r="J15" s="64">
        <v>1786</v>
      </c>
      <c r="K15" s="65">
        <v>2553</v>
      </c>
      <c r="L15" s="65">
        <v>727</v>
      </c>
      <c r="M15" s="65">
        <v>1304</v>
      </c>
      <c r="N15" s="65">
        <v>1103</v>
      </c>
      <c r="O15" s="64">
        <v>1240</v>
      </c>
      <c r="P15" s="64">
        <v>1282</v>
      </c>
      <c r="Q15" s="64">
        <v>1730</v>
      </c>
      <c r="R15" s="64">
        <v>3579</v>
      </c>
      <c r="S15" s="64">
        <v>1283</v>
      </c>
      <c r="T15" s="111">
        <v>2299</v>
      </c>
      <c r="U15" s="126"/>
    </row>
    <row r="16" spans="1:21" s="4" customFormat="1" ht="18.75" customHeight="1">
      <c r="A16" s="94"/>
      <c r="B16" s="95"/>
      <c r="C16" s="95"/>
      <c r="D16" s="100"/>
      <c r="E16" s="100"/>
      <c r="F16" s="101" t="s">
        <v>88</v>
      </c>
      <c r="G16" s="124"/>
      <c r="H16" s="125">
        <f t="shared" si="0"/>
        <v>1084.25</v>
      </c>
      <c r="I16" s="64">
        <v>766</v>
      </c>
      <c r="J16" s="64">
        <v>683</v>
      </c>
      <c r="K16" s="65">
        <v>786</v>
      </c>
      <c r="L16" s="65">
        <v>1375</v>
      </c>
      <c r="M16" s="65">
        <v>1211</v>
      </c>
      <c r="N16" s="65">
        <v>2013</v>
      </c>
      <c r="O16" s="64">
        <v>1510</v>
      </c>
      <c r="P16" s="64">
        <v>760</v>
      </c>
      <c r="Q16" s="64">
        <v>567</v>
      </c>
      <c r="R16" s="64">
        <v>948</v>
      </c>
      <c r="S16" s="64">
        <v>1031</v>
      </c>
      <c r="T16" s="111">
        <v>1361</v>
      </c>
      <c r="U16" s="126"/>
    </row>
    <row r="17" spans="1:21" s="4" customFormat="1" ht="18.75" customHeight="1">
      <c r="A17" s="94"/>
      <c r="B17" s="95"/>
      <c r="C17" s="95"/>
      <c r="D17" s="96" t="s">
        <v>89</v>
      </c>
      <c r="E17" s="96"/>
      <c r="F17" s="102"/>
      <c r="G17" s="130"/>
      <c r="H17" s="134">
        <f t="shared" si="0"/>
        <v>12200.916666666666</v>
      </c>
      <c r="I17" s="49">
        <v>9469</v>
      </c>
      <c r="J17" s="49">
        <v>9516</v>
      </c>
      <c r="K17" s="45">
        <v>10422</v>
      </c>
      <c r="L17" s="45">
        <v>9082</v>
      </c>
      <c r="M17" s="45">
        <v>7221</v>
      </c>
      <c r="N17" s="45">
        <v>10035</v>
      </c>
      <c r="O17" s="49">
        <v>8210</v>
      </c>
      <c r="P17" s="49">
        <v>11220</v>
      </c>
      <c r="Q17" s="49">
        <v>6692</v>
      </c>
      <c r="R17" s="49">
        <v>16835</v>
      </c>
      <c r="S17" s="49">
        <v>13728</v>
      </c>
      <c r="T17" s="133">
        <v>33981</v>
      </c>
      <c r="U17" s="126"/>
    </row>
    <row r="18" spans="1:21" s="4" customFormat="1" ht="18.75" customHeight="1">
      <c r="A18" s="94"/>
      <c r="B18" s="95"/>
      <c r="C18" s="95"/>
      <c r="D18" s="96"/>
      <c r="E18" s="90"/>
      <c r="F18" s="97" t="s">
        <v>90</v>
      </c>
      <c r="G18" s="124"/>
      <c r="H18" s="134">
        <f t="shared" si="0"/>
        <v>1807.9166666666667</v>
      </c>
      <c r="I18" s="64">
        <v>1033</v>
      </c>
      <c r="J18" s="64">
        <v>1682</v>
      </c>
      <c r="K18" s="65">
        <v>927</v>
      </c>
      <c r="L18" s="65">
        <v>2050</v>
      </c>
      <c r="M18" s="65">
        <v>1399</v>
      </c>
      <c r="N18" s="65">
        <v>1413</v>
      </c>
      <c r="O18" s="64">
        <v>1579</v>
      </c>
      <c r="P18" s="64">
        <v>1578</v>
      </c>
      <c r="Q18" s="64">
        <v>2233</v>
      </c>
      <c r="R18" s="64">
        <v>2369</v>
      </c>
      <c r="S18" s="64">
        <v>3212</v>
      </c>
      <c r="T18" s="111">
        <v>2220</v>
      </c>
      <c r="U18" s="126"/>
    </row>
    <row r="19" spans="1:21" s="4" customFormat="1" ht="18.75" customHeight="1">
      <c r="A19" s="94"/>
      <c r="B19" s="95"/>
      <c r="C19" s="95"/>
      <c r="D19" s="96"/>
      <c r="E19" s="89"/>
      <c r="F19" s="98" t="s">
        <v>91</v>
      </c>
      <c r="G19" s="124"/>
      <c r="H19" s="125">
        <f>AVERAGE(I19:T19)</f>
        <v>626</v>
      </c>
      <c r="I19" s="64">
        <v>191</v>
      </c>
      <c r="J19" s="64">
        <v>155</v>
      </c>
      <c r="K19" s="65">
        <v>405</v>
      </c>
      <c r="L19" s="65">
        <v>491</v>
      </c>
      <c r="M19" s="65">
        <v>332</v>
      </c>
      <c r="N19" s="65">
        <v>335</v>
      </c>
      <c r="O19" s="64">
        <v>1236</v>
      </c>
      <c r="P19" s="64">
        <v>936</v>
      </c>
      <c r="Q19" s="64">
        <v>691</v>
      </c>
      <c r="R19" s="64">
        <v>1276</v>
      </c>
      <c r="S19" s="64">
        <v>888</v>
      </c>
      <c r="T19" s="111">
        <v>576</v>
      </c>
      <c r="U19" s="126"/>
    </row>
    <row r="20" spans="1:21" s="4" customFormat="1" ht="18.75" customHeight="1">
      <c r="A20" s="94"/>
      <c r="B20" s="95"/>
      <c r="C20" s="95"/>
      <c r="D20" s="96"/>
      <c r="E20" s="89"/>
      <c r="F20" s="98" t="s">
        <v>92</v>
      </c>
      <c r="G20" s="124"/>
      <c r="H20" s="125">
        <f t="shared" si="0"/>
        <v>2414</v>
      </c>
      <c r="I20" s="64">
        <v>2648</v>
      </c>
      <c r="J20" s="64">
        <v>3236</v>
      </c>
      <c r="K20" s="65">
        <v>3086</v>
      </c>
      <c r="L20" s="65">
        <v>2779</v>
      </c>
      <c r="M20" s="65">
        <v>1669</v>
      </c>
      <c r="N20" s="65">
        <v>3391</v>
      </c>
      <c r="O20" s="64">
        <v>1010</v>
      </c>
      <c r="P20" s="64">
        <v>3015</v>
      </c>
      <c r="Q20" s="64">
        <v>1027</v>
      </c>
      <c r="R20" s="64">
        <v>2118</v>
      </c>
      <c r="S20" s="64">
        <v>1802</v>
      </c>
      <c r="T20" s="111">
        <v>3187</v>
      </c>
      <c r="U20" s="126"/>
    </row>
    <row r="21" spans="1:21" s="4" customFormat="1" ht="18.75" customHeight="1">
      <c r="A21" s="94"/>
      <c r="B21" s="95"/>
      <c r="C21" s="95"/>
      <c r="D21" s="100" t="s">
        <v>93</v>
      </c>
      <c r="E21" s="100"/>
      <c r="F21" s="101" t="s">
        <v>94</v>
      </c>
      <c r="G21" s="124"/>
      <c r="H21" s="125">
        <f t="shared" si="0"/>
        <v>7353</v>
      </c>
      <c r="I21" s="64">
        <v>5597</v>
      </c>
      <c r="J21" s="64">
        <v>4443</v>
      </c>
      <c r="K21" s="65">
        <v>6005</v>
      </c>
      <c r="L21" s="65">
        <v>3762</v>
      </c>
      <c r="M21" s="65">
        <v>3821</v>
      </c>
      <c r="N21" s="65">
        <v>4895</v>
      </c>
      <c r="O21" s="64">
        <v>4385</v>
      </c>
      <c r="P21" s="64">
        <v>5691</v>
      </c>
      <c r="Q21" s="64">
        <v>2741</v>
      </c>
      <c r="R21" s="64">
        <v>11071</v>
      </c>
      <c r="S21" s="64">
        <v>7827</v>
      </c>
      <c r="T21" s="111">
        <v>27998</v>
      </c>
      <c r="U21" s="126"/>
    </row>
    <row r="22" spans="1:21" s="4" customFormat="1" ht="18.75" customHeight="1">
      <c r="A22" s="94"/>
      <c r="B22" s="95"/>
      <c r="C22" s="95"/>
      <c r="D22" s="96" t="s">
        <v>95</v>
      </c>
      <c r="E22" s="96"/>
      <c r="F22" s="102"/>
      <c r="G22" s="130"/>
      <c r="H22" s="131">
        <f>ROUNDUP(AVERAGE(I22:T22),0)</f>
        <v>49479</v>
      </c>
      <c r="I22" s="49">
        <v>34618</v>
      </c>
      <c r="J22" s="49">
        <v>31249</v>
      </c>
      <c r="K22" s="45">
        <v>54424</v>
      </c>
      <c r="L22" s="45">
        <v>50742</v>
      </c>
      <c r="M22" s="45">
        <v>107793</v>
      </c>
      <c r="N22" s="45">
        <v>49568</v>
      </c>
      <c r="O22" s="49">
        <v>72226</v>
      </c>
      <c r="P22" s="49">
        <v>37376</v>
      </c>
      <c r="Q22" s="49">
        <v>38272</v>
      </c>
      <c r="R22" s="49">
        <v>36965</v>
      </c>
      <c r="S22" s="49">
        <v>44820</v>
      </c>
      <c r="T22" s="133">
        <v>35688</v>
      </c>
      <c r="U22" s="126"/>
    </row>
    <row r="23" spans="1:21" s="4" customFormat="1" ht="18.75" customHeight="1">
      <c r="A23" s="94"/>
      <c r="B23" s="95"/>
      <c r="C23" s="95"/>
      <c r="D23" s="96"/>
      <c r="E23" s="90"/>
      <c r="F23" s="97" t="s">
        <v>96</v>
      </c>
      <c r="G23" s="124"/>
      <c r="H23" s="125">
        <f t="shared" si="0"/>
        <v>2628.5833333333335</v>
      </c>
      <c r="I23" s="64">
        <v>2350</v>
      </c>
      <c r="J23" s="64">
        <v>2332</v>
      </c>
      <c r="K23" s="65">
        <v>2045</v>
      </c>
      <c r="L23" s="65">
        <v>2015</v>
      </c>
      <c r="M23" s="65">
        <v>2742</v>
      </c>
      <c r="N23" s="65">
        <v>2404</v>
      </c>
      <c r="O23" s="64">
        <v>3272</v>
      </c>
      <c r="P23" s="64">
        <v>3638</v>
      </c>
      <c r="Q23" s="64">
        <v>1884</v>
      </c>
      <c r="R23" s="64">
        <v>3803</v>
      </c>
      <c r="S23" s="64">
        <v>3248</v>
      </c>
      <c r="T23" s="111">
        <v>1810</v>
      </c>
      <c r="U23" s="126"/>
    </row>
    <row r="24" spans="1:21" s="4" customFormat="1" ht="18.75" customHeight="1">
      <c r="A24" s="94"/>
      <c r="B24" s="95"/>
      <c r="C24" s="95"/>
      <c r="D24" s="96" t="s">
        <v>97</v>
      </c>
      <c r="E24" s="89"/>
      <c r="F24" s="98" t="s">
        <v>98</v>
      </c>
      <c r="G24" s="124"/>
      <c r="H24" s="125">
        <f>ROUNDUP(AVERAGE(I24:T24),0)</f>
        <v>29177</v>
      </c>
      <c r="I24" s="64">
        <v>17345</v>
      </c>
      <c r="J24" s="64">
        <v>15236</v>
      </c>
      <c r="K24" s="65">
        <v>32083</v>
      </c>
      <c r="L24" s="65">
        <v>30360</v>
      </c>
      <c r="M24" s="65">
        <v>86643</v>
      </c>
      <c r="N24" s="65">
        <v>26318</v>
      </c>
      <c r="O24" s="64">
        <v>51254</v>
      </c>
      <c r="P24" s="64">
        <v>14309</v>
      </c>
      <c r="Q24" s="64">
        <v>18469</v>
      </c>
      <c r="R24" s="64">
        <v>16767</v>
      </c>
      <c r="S24" s="64">
        <v>23327</v>
      </c>
      <c r="T24" s="111">
        <v>18011</v>
      </c>
      <c r="U24" s="126"/>
    </row>
    <row r="25" spans="1:21" s="4" customFormat="1" ht="18.75" customHeight="1">
      <c r="A25" s="94"/>
      <c r="B25" s="95"/>
      <c r="C25" s="95"/>
      <c r="D25" s="100"/>
      <c r="E25" s="100"/>
      <c r="F25" s="101" t="s">
        <v>99</v>
      </c>
      <c r="G25" s="124"/>
      <c r="H25" s="127">
        <f t="shared" si="0"/>
        <v>17673.416666666668</v>
      </c>
      <c r="I25" s="64">
        <v>14923</v>
      </c>
      <c r="J25" s="64">
        <v>13681</v>
      </c>
      <c r="K25" s="65">
        <v>20296</v>
      </c>
      <c r="L25" s="65">
        <v>18367</v>
      </c>
      <c r="M25" s="65">
        <v>18409</v>
      </c>
      <c r="N25" s="65">
        <v>20847</v>
      </c>
      <c r="O25" s="64">
        <v>17701</v>
      </c>
      <c r="P25" s="64">
        <v>19429</v>
      </c>
      <c r="Q25" s="64">
        <v>17920</v>
      </c>
      <c r="R25" s="64">
        <v>16396</v>
      </c>
      <c r="S25" s="64">
        <v>18245</v>
      </c>
      <c r="T25" s="111">
        <v>15867</v>
      </c>
      <c r="U25" s="126"/>
    </row>
    <row r="26" spans="1:21" s="4" customFormat="1" ht="18.75" customHeight="1">
      <c r="A26" s="94"/>
      <c r="B26" s="95"/>
      <c r="C26" s="95"/>
      <c r="D26" s="96" t="s">
        <v>100</v>
      </c>
      <c r="E26" s="96"/>
      <c r="F26" s="102"/>
      <c r="G26" s="130"/>
      <c r="H26" s="125">
        <f t="shared" si="0"/>
        <v>17523.583333333332</v>
      </c>
      <c r="I26" s="49">
        <v>16419</v>
      </c>
      <c r="J26" s="49">
        <v>33938</v>
      </c>
      <c r="K26" s="45">
        <v>15777</v>
      </c>
      <c r="L26" s="45">
        <v>15187</v>
      </c>
      <c r="M26" s="45">
        <v>8570</v>
      </c>
      <c r="N26" s="45">
        <v>8440</v>
      </c>
      <c r="O26" s="49">
        <v>6311</v>
      </c>
      <c r="P26" s="49">
        <v>4741</v>
      </c>
      <c r="Q26" s="49">
        <v>17385</v>
      </c>
      <c r="R26" s="49">
        <v>43272</v>
      </c>
      <c r="S26" s="49">
        <v>27270</v>
      </c>
      <c r="T26" s="133">
        <v>12973</v>
      </c>
      <c r="U26" s="126"/>
    </row>
    <row r="27" spans="1:21" s="4" customFormat="1" ht="18.75" customHeight="1">
      <c r="A27" s="94"/>
      <c r="B27" s="95"/>
      <c r="C27" s="95"/>
      <c r="D27" s="96"/>
      <c r="E27" s="90"/>
      <c r="F27" s="97" t="s">
        <v>101</v>
      </c>
      <c r="G27" s="124"/>
      <c r="H27" s="134">
        <f t="shared" si="0"/>
        <v>14707.166666666666</v>
      </c>
      <c r="I27" s="64">
        <v>8929</v>
      </c>
      <c r="J27" s="64">
        <v>31446</v>
      </c>
      <c r="K27" s="65">
        <v>10354</v>
      </c>
      <c r="L27" s="65">
        <v>10213</v>
      </c>
      <c r="M27" s="65">
        <v>7742</v>
      </c>
      <c r="N27" s="65">
        <v>7524</v>
      </c>
      <c r="O27" s="64">
        <v>5095</v>
      </c>
      <c r="P27" s="64">
        <v>3293</v>
      </c>
      <c r="Q27" s="64">
        <v>16016</v>
      </c>
      <c r="R27" s="64">
        <v>41527</v>
      </c>
      <c r="S27" s="64">
        <v>24512</v>
      </c>
      <c r="T27" s="111">
        <v>9835</v>
      </c>
      <c r="U27" s="126"/>
    </row>
    <row r="28" spans="1:21" s="4" customFormat="1" ht="18.75" customHeight="1">
      <c r="A28" s="94"/>
      <c r="B28" s="95"/>
      <c r="C28" s="95"/>
      <c r="D28" s="96" t="s">
        <v>102</v>
      </c>
      <c r="E28" s="89"/>
      <c r="F28" s="98" t="s">
        <v>103</v>
      </c>
      <c r="G28" s="124"/>
      <c r="H28" s="125">
        <f t="shared" si="0"/>
        <v>217.25</v>
      </c>
      <c r="I28" s="64">
        <v>13</v>
      </c>
      <c r="J28" s="64">
        <v>66</v>
      </c>
      <c r="K28" s="65">
        <v>1416</v>
      </c>
      <c r="L28" s="65">
        <v>997</v>
      </c>
      <c r="M28" s="65">
        <v>0</v>
      </c>
      <c r="N28" s="65">
        <v>15</v>
      </c>
      <c r="O28" s="64">
        <v>0</v>
      </c>
      <c r="P28" s="64">
        <v>0</v>
      </c>
      <c r="Q28" s="64">
        <v>0</v>
      </c>
      <c r="R28" s="64">
        <v>42</v>
      </c>
      <c r="S28" s="64">
        <v>0</v>
      </c>
      <c r="T28" s="111">
        <v>58</v>
      </c>
      <c r="U28" s="126"/>
    </row>
    <row r="29" spans="1:21" s="4" customFormat="1" ht="18.75" customHeight="1">
      <c r="A29" s="94"/>
      <c r="B29" s="95"/>
      <c r="C29" s="95"/>
      <c r="D29" s="135"/>
      <c r="E29" s="100"/>
      <c r="F29" s="101" t="s">
        <v>104</v>
      </c>
      <c r="G29" s="124"/>
      <c r="H29" s="127">
        <f t="shared" si="0"/>
        <v>2599.4166666666665</v>
      </c>
      <c r="I29" s="64">
        <v>7478</v>
      </c>
      <c r="J29" s="64">
        <v>2426</v>
      </c>
      <c r="K29" s="65">
        <v>4007</v>
      </c>
      <c r="L29" s="65">
        <v>3977</v>
      </c>
      <c r="M29" s="65">
        <v>827</v>
      </c>
      <c r="N29" s="65">
        <v>901</v>
      </c>
      <c r="O29" s="64">
        <v>1216</v>
      </c>
      <c r="P29" s="64">
        <v>1448</v>
      </c>
      <c r="Q29" s="64">
        <v>1370</v>
      </c>
      <c r="R29" s="64">
        <v>1704</v>
      </c>
      <c r="S29" s="64">
        <v>2758</v>
      </c>
      <c r="T29" s="111">
        <v>3081</v>
      </c>
      <c r="U29" s="126"/>
    </row>
    <row r="30" spans="1:21" s="4" customFormat="1" ht="18.75" customHeight="1">
      <c r="A30" s="94"/>
      <c r="B30" s="95"/>
      <c r="C30" s="95"/>
      <c r="D30" s="96" t="s">
        <v>105</v>
      </c>
      <c r="E30" s="96"/>
      <c r="F30" s="102"/>
      <c r="G30" s="130"/>
      <c r="H30" s="131">
        <f t="shared" si="0"/>
        <v>29107.25</v>
      </c>
      <c r="I30" s="49">
        <v>32371</v>
      </c>
      <c r="J30" s="49">
        <v>24047</v>
      </c>
      <c r="K30" s="45">
        <v>37654</v>
      </c>
      <c r="L30" s="45">
        <v>34703</v>
      </c>
      <c r="M30" s="45">
        <v>26455</v>
      </c>
      <c r="N30" s="45">
        <v>23537</v>
      </c>
      <c r="O30" s="49">
        <v>28700</v>
      </c>
      <c r="P30" s="49">
        <v>30628</v>
      </c>
      <c r="Q30" s="49">
        <v>23020</v>
      </c>
      <c r="R30" s="49">
        <v>28154</v>
      </c>
      <c r="S30" s="49">
        <v>27171</v>
      </c>
      <c r="T30" s="133">
        <v>32847</v>
      </c>
      <c r="U30" s="126"/>
    </row>
    <row r="31" spans="1:21" s="4" customFormat="1" ht="18.75" customHeight="1">
      <c r="A31" s="94"/>
      <c r="B31" s="95"/>
      <c r="C31" s="95"/>
      <c r="D31" s="96"/>
      <c r="E31" s="90"/>
      <c r="F31" s="97" t="s">
        <v>106</v>
      </c>
      <c r="G31" s="136"/>
      <c r="H31" s="125">
        <f t="shared" si="0"/>
        <v>4883.666666666667</v>
      </c>
      <c r="I31" s="64">
        <v>10913</v>
      </c>
      <c r="J31" s="64">
        <v>829</v>
      </c>
      <c r="K31" s="65">
        <v>11319</v>
      </c>
      <c r="L31" s="65">
        <v>8527</v>
      </c>
      <c r="M31" s="65">
        <v>265</v>
      </c>
      <c r="N31" s="65">
        <v>2302</v>
      </c>
      <c r="O31" s="64">
        <v>3484</v>
      </c>
      <c r="P31" s="64">
        <v>6753</v>
      </c>
      <c r="Q31" s="64">
        <v>676</v>
      </c>
      <c r="R31" s="64">
        <v>4537</v>
      </c>
      <c r="S31" s="64">
        <v>5428</v>
      </c>
      <c r="T31" s="111">
        <v>3571</v>
      </c>
      <c r="U31" s="126"/>
    </row>
    <row r="32" spans="1:21" s="4" customFormat="1" ht="18.75" customHeight="1">
      <c r="A32" s="94"/>
      <c r="B32" s="95"/>
      <c r="C32" s="95"/>
      <c r="D32" s="96"/>
      <c r="E32" s="89"/>
      <c r="F32" s="98" t="s">
        <v>107</v>
      </c>
      <c r="G32" s="124"/>
      <c r="H32" s="125">
        <f t="shared" si="0"/>
        <v>6091.583333333333</v>
      </c>
      <c r="I32" s="64">
        <v>5937</v>
      </c>
      <c r="J32" s="64">
        <v>6062</v>
      </c>
      <c r="K32" s="65">
        <v>6749</v>
      </c>
      <c r="L32" s="65">
        <v>6503</v>
      </c>
      <c r="M32" s="65">
        <v>6684</v>
      </c>
      <c r="N32" s="65">
        <v>5193</v>
      </c>
      <c r="O32" s="64">
        <v>4750</v>
      </c>
      <c r="P32" s="64">
        <v>4310</v>
      </c>
      <c r="Q32" s="64">
        <v>5935</v>
      </c>
      <c r="R32" s="64">
        <v>5339</v>
      </c>
      <c r="S32" s="64">
        <v>6629</v>
      </c>
      <c r="T32" s="111">
        <v>9008</v>
      </c>
      <c r="U32" s="126"/>
    </row>
    <row r="33" spans="1:21" s="4" customFormat="1" ht="18.75" customHeight="1">
      <c r="A33" s="94"/>
      <c r="B33" s="95"/>
      <c r="C33" s="95"/>
      <c r="D33" s="96"/>
      <c r="E33" s="89"/>
      <c r="F33" s="98" t="s">
        <v>108</v>
      </c>
      <c r="G33" s="124"/>
      <c r="H33" s="125">
        <f t="shared" si="0"/>
        <v>3895.5833333333335</v>
      </c>
      <c r="I33" s="64">
        <v>4104</v>
      </c>
      <c r="J33" s="64">
        <v>4192</v>
      </c>
      <c r="K33" s="65">
        <v>3911</v>
      </c>
      <c r="L33" s="65">
        <v>4419</v>
      </c>
      <c r="M33" s="65">
        <v>3860</v>
      </c>
      <c r="N33" s="65">
        <v>4337</v>
      </c>
      <c r="O33" s="64">
        <v>4282</v>
      </c>
      <c r="P33" s="64">
        <v>3648</v>
      </c>
      <c r="Q33" s="64">
        <v>3778</v>
      </c>
      <c r="R33" s="64">
        <v>3060</v>
      </c>
      <c r="S33" s="64">
        <v>3712</v>
      </c>
      <c r="T33" s="111">
        <v>3444</v>
      </c>
      <c r="U33" s="126"/>
    </row>
    <row r="34" spans="1:21" s="4" customFormat="1" ht="18.75" customHeight="1">
      <c r="A34" s="94"/>
      <c r="B34" s="95"/>
      <c r="C34" s="95"/>
      <c r="D34" s="100"/>
      <c r="E34" s="100"/>
      <c r="F34" s="101" t="s">
        <v>109</v>
      </c>
      <c r="G34" s="124"/>
      <c r="H34" s="125">
        <f t="shared" si="0"/>
        <v>14236.333333333334</v>
      </c>
      <c r="I34" s="64">
        <v>11417</v>
      </c>
      <c r="J34" s="64">
        <v>12964</v>
      </c>
      <c r="K34" s="65">
        <v>15675</v>
      </c>
      <c r="L34" s="65">
        <v>15254</v>
      </c>
      <c r="M34" s="65">
        <v>15646</v>
      </c>
      <c r="N34" s="65">
        <v>11706</v>
      </c>
      <c r="O34" s="64">
        <v>16183</v>
      </c>
      <c r="P34" s="64">
        <v>15917</v>
      </c>
      <c r="Q34" s="64">
        <v>12631</v>
      </c>
      <c r="R34" s="64">
        <v>15218</v>
      </c>
      <c r="S34" s="64">
        <v>11402</v>
      </c>
      <c r="T34" s="111">
        <v>16823</v>
      </c>
      <c r="U34" s="126"/>
    </row>
    <row r="35" spans="1:21" s="4" customFormat="1" ht="18.75" customHeight="1">
      <c r="A35" s="94"/>
      <c r="B35" s="95"/>
      <c r="C35" s="95"/>
      <c r="D35" s="96" t="s">
        <v>110</v>
      </c>
      <c r="E35" s="96"/>
      <c r="F35" s="102"/>
      <c r="G35" s="130"/>
      <c r="H35" s="131">
        <f t="shared" si="0"/>
        <v>120591.08333333333</v>
      </c>
      <c r="I35" s="49">
        <v>96025</v>
      </c>
      <c r="J35" s="49">
        <v>87335</v>
      </c>
      <c r="K35" s="45">
        <v>94844</v>
      </c>
      <c r="L35" s="45">
        <v>112374</v>
      </c>
      <c r="M35" s="45">
        <v>111920</v>
      </c>
      <c r="N35" s="45">
        <v>220123</v>
      </c>
      <c r="O35" s="49">
        <v>152450</v>
      </c>
      <c r="P35" s="49">
        <v>116733</v>
      </c>
      <c r="Q35" s="49">
        <v>90766</v>
      </c>
      <c r="R35" s="49">
        <v>131232</v>
      </c>
      <c r="S35" s="49">
        <v>95307</v>
      </c>
      <c r="T35" s="133">
        <v>137984</v>
      </c>
      <c r="U35" s="126"/>
    </row>
    <row r="36" spans="1:21" s="4" customFormat="1" ht="18.75" customHeight="1">
      <c r="A36" s="94"/>
      <c r="B36" s="95"/>
      <c r="C36" s="95"/>
      <c r="D36" s="96"/>
      <c r="E36" s="90"/>
      <c r="F36" s="97" t="s">
        <v>111</v>
      </c>
      <c r="G36" s="124"/>
      <c r="H36" s="125">
        <f t="shared" si="0"/>
        <v>22781.25</v>
      </c>
      <c r="I36" s="64">
        <v>26501</v>
      </c>
      <c r="J36" s="64">
        <v>19030</v>
      </c>
      <c r="K36" s="65">
        <v>26502</v>
      </c>
      <c r="L36" s="65">
        <v>33989</v>
      </c>
      <c r="M36" s="65">
        <v>21004</v>
      </c>
      <c r="N36" s="65">
        <v>23712</v>
      </c>
      <c r="O36" s="64">
        <v>25200</v>
      </c>
      <c r="P36" s="64">
        <v>20234</v>
      </c>
      <c r="Q36" s="64">
        <v>22826</v>
      </c>
      <c r="R36" s="64">
        <v>17970</v>
      </c>
      <c r="S36" s="64">
        <v>16652</v>
      </c>
      <c r="T36" s="111">
        <v>19755</v>
      </c>
      <c r="U36" s="126"/>
    </row>
    <row r="37" spans="1:21" s="4" customFormat="1" ht="18.75" customHeight="1">
      <c r="A37" s="94"/>
      <c r="B37" s="95"/>
      <c r="C37" s="95"/>
      <c r="D37" s="96"/>
      <c r="E37" s="89"/>
      <c r="F37" s="98" t="s">
        <v>112</v>
      </c>
      <c r="G37" s="124"/>
      <c r="H37" s="125">
        <f t="shared" si="0"/>
        <v>55565.583333333336</v>
      </c>
      <c r="I37" s="64">
        <v>28253</v>
      </c>
      <c r="J37" s="64">
        <v>45282</v>
      </c>
      <c r="K37" s="65">
        <v>40576</v>
      </c>
      <c r="L37" s="65">
        <v>55604</v>
      </c>
      <c r="M37" s="65">
        <v>62464</v>
      </c>
      <c r="N37" s="65">
        <v>85324</v>
      </c>
      <c r="O37" s="64">
        <v>84872</v>
      </c>
      <c r="P37" s="64">
        <v>61411</v>
      </c>
      <c r="Q37" s="64">
        <v>41791</v>
      </c>
      <c r="R37" s="64">
        <v>42538</v>
      </c>
      <c r="S37" s="64">
        <v>47709</v>
      </c>
      <c r="T37" s="111">
        <v>70963</v>
      </c>
      <c r="U37" s="126"/>
    </row>
    <row r="38" spans="1:21" s="4" customFormat="1" ht="18.75" customHeight="1">
      <c r="A38" s="94"/>
      <c r="B38" s="95"/>
      <c r="C38" s="95"/>
      <c r="D38" s="96"/>
      <c r="E38" s="89"/>
      <c r="F38" s="98" t="s">
        <v>113</v>
      </c>
      <c r="G38" s="124"/>
      <c r="H38" s="125">
        <f t="shared" si="0"/>
        <v>31597.916666666668</v>
      </c>
      <c r="I38" s="64">
        <v>32942</v>
      </c>
      <c r="J38" s="64">
        <v>14039</v>
      </c>
      <c r="K38" s="65">
        <v>26074</v>
      </c>
      <c r="L38" s="65">
        <v>20482</v>
      </c>
      <c r="M38" s="65">
        <v>24372</v>
      </c>
      <c r="N38" s="65">
        <v>103509</v>
      </c>
      <c r="O38" s="64">
        <v>26250</v>
      </c>
      <c r="P38" s="64">
        <v>24927</v>
      </c>
      <c r="Q38" s="64">
        <v>18893</v>
      </c>
      <c r="R38" s="64">
        <v>26341</v>
      </c>
      <c r="S38" s="64">
        <v>23499</v>
      </c>
      <c r="T38" s="111">
        <v>37847</v>
      </c>
      <c r="U38" s="126"/>
    </row>
    <row r="39" spans="1:21" s="4" customFormat="1" ht="18.75" customHeight="1">
      <c r="A39" s="94"/>
      <c r="B39" s="95"/>
      <c r="C39" s="95"/>
      <c r="D39" s="96"/>
      <c r="E39" s="100"/>
      <c r="F39" s="101" t="s">
        <v>114</v>
      </c>
      <c r="G39" s="137"/>
      <c r="H39" s="127">
        <f t="shared" si="0"/>
        <v>10646.333333333334</v>
      </c>
      <c r="I39" s="35">
        <v>8330</v>
      </c>
      <c r="J39" s="35">
        <v>8983</v>
      </c>
      <c r="K39" s="65">
        <v>1693</v>
      </c>
      <c r="L39" s="65">
        <v>2299</v>
      </c>
      <c r="M39" s="65">
        <v>4080</v>
      </c>
      <c r="N39" s="65">
        <v>7578</v>
      </c>
      <c r="O39" s="64">
        <v>16127</v>
      </c>
      <c r="P39" s="64">
        <v>10161</v>
      </c>
      <c r="Q39" s="64">
        <v>7256</v>
      </c>
      <c r="R39" s="64">
        <v>44383</v>
      </c>
      <c r="S39" s="64">
        <v>7447</v>
      </c>
      <c r="T39" s="111">
        <v>9419</v>
      </c>
      <c r="U39" s="126"/>
    </row>
    <row r="40" spans="1:21" s="4" customFormat="1" ht="18.75" customHeight="1">
      <c r="A40" s="88"/>
      <c r="B40" s="135"/>
      <c r="C40" s="138" t="s">
        <v>115</v>
      </c>
      <c r="D40" s="139"/>
      <c r="E40" s="139"/>
      <c r="F40" s="140"/>
      <c r="G40" s="140"/>
      <c r="H40" s="125">
        <f t="shared" si="0"/>
        <v>105533.83333333333</v>
      </c>
      <c r="I40" s="49">
        <v>71106</v>
      </c>
      <c r="J40" s="49">
        <v>87959</v>
      </c>
      <c r="K40" s="45">
        <v>103699</v>
      </c>
      <c r="L40" s="45">
        <v>134972</v>
      </c>
      <c r="M40" s="45">
        <v>123561</v>
      </c>
      <c r="N40" s="45">
        <v>122966</v>
      </c>
      <c r="O40" s="49">
        <v>136944</v>
      </c>
      <c r="P40" s="49">
        <v>102762</v>
      </c>
      <c r="Q40" s="49">
        <v>79339</v>
      </c>
      <c r="R40" s="49">
        <v>76023</v>
      </c>
      <c r="S40" s="49">
        <v>80370</v>
      </c>
      <c r="T40" s="133">
        <v>146705</v>
      </c>
      <c r="U40" s="126"/>
    </row>
    <row r="41" spans="1:21" s="4" customFormat="1" ht="18.75" customHeight="1">
      <c r="A41" s="88"/>
      <c r="B41" s="192" t="s">
        <v>116</v>
      </c>
      <c r="C41" s="193"/>
      <c r="D41" s="193"/>
      <c r="E41" s="193"/>
      <c r="F41" s="193"/>
      <c r="G41" s="194"/>
      <c r="H41" s="131">
        <f t="shared" si="0"/>
        <v>581926.9166666666</v>
      </c>
      <c r="I41" s="49">
        <v>497476</v>
      </c>
      <c r="J41" s="49">
        <v>590020</v>
      </c>
      <c r="K41" s="45">
        <v>496169</v>
      </c>
      <c r="L41" s="45">
        <v>592276</v>
      </c>
      <c r="M41" s="45">
        <v>463757</v>
      </c>
      <c r="N41" s="45">
        <v>817045</v>
      </c>
      <c r="O41" s="49">
        <v>734961</v>
      </c>
      <c r="P41" s="49">
        <v>587086</v>
      </c>
      <c r="Q41" s="49">
        <v>422814</v>
      </c>
      <c r="R41" s="49">
        <v>510539</v>
      </c>
      <c r="S41" s="49">
        <v>446146</v>
      </c>
      <c r="T41" s="133">
        <v>824834</v>
      </c>
      <c r="U41" s="126"/>
    </row>
    <row r="42" spans="1:21" s="4" customFormat="1" ht="18.75" customHeight="1">
      <c r="A42" s="141"/>
      <c r="B42" s="142" t="s">
        <v>117</v>
      </c>
      <c r="C42" s="143"/>
      <c r="D42" s="143"/>
      <c r="E42" s="143"/>
      <c r="F42" s="144"/>
      <c r="G42" s="144"/>
      <c r="H42" s="165">
        <f>ROUNDDOWN(AVERAGE(I42:T42),0)</f>
        <v>55809</v>
      </c>
      <c r="I42" s="145">
        <v>39613</v>
      </c>
      <c r="J42" s="145">
        <v>43719</v>
      </c>
      <c r="K42" s="82">
        <v>44701</v>
      </c>
      <c r="L42" s="82">
        <v>50629</v>
      </c>
      <c r="M42" s="82">
        <v>58586</v>
      </c>
      <c r="N42" s="82">
        <v>67356</v>
      </c>
      <c r="O42" s="145">
        <v>68879</v>
      </c>
      <c r="P42" s="145">
        <v>61198</v>
      </c>
      <c r="Q42" s="145">
        <v>50868</v>
      </c>
      <c r="R42" s="145">
        <v>66264</v>
      </c>
      <c r="S42" s="145">
        <v>44810</v>
      </c>
      <c r="T42" s="146">
        <v>73091</v>
      </c>
      <c r="U42" s="126"/>
    </row>
    <row r="43" spans="1:21" s="4" customFormat="1" ht="18.75" customHeight="1">
      <c r="A43" s="147" t="s">
        <v>118</v>
      </c>
      <c r="B43" s="104"/>
      <c r="C43" s="104"/>
      <c r="D43" s="104"/>
      <c r="E43" s="104"/>
      <c r="F43" s="148"/>
      <c r="G43" s="148"/>
      <c r="H43" s="125">
        <f t="shared" si="0"/>
        <v>7097.083333333333</v>
      </c>
      <c r="I43" s="35">
        <v>9955</v>
      </c>
      <c r="J43" s="35">
        <v>5368</v>
      </c>
      <c r="K43" s="36">
        <v>6083</v>
      </c>
      <c r="L43" s="36">
        <v>6952</v>
      </c>
      <c r="M43" s="36">
        <v>7448</v>
      </c>
      <c r="N43" s="36">
        <v>7456</v>
      </c>
      <c r="O43" s="35">
        <v>9846</v>
      </c>
      <c r="P43" s="35">
        <v>6011</v>
      </c>
      <c r="Q43" s="35">
        <v>4435</v>
      </c>
      <c r="R43" s="35">
        <v>6357</v>
      </c>
      <c r="S43" s="35">
        <v>5833</v>
      </c>
      <c r="T43" s="149">
        <v>9421</v>
      </c>
      <c r="U43" s="126"/>
    </row>
    <row r="44" spans="1:21" s="4" customFormat="1" ht="18.75" customHeight="1">
      <c r="A44" s="150" t="s">
        <v>119</v>
      </c>
      <c r="B44" s="139"/>
      <c r="C44" s="139"/>
      <c r="D44" s="139"/>
      <c r="E44" s="139"/>
      <c r="F44" s="140"/>
      <c r="G44" s="140"/>
      <c r="H44" s="134">
        <f>ROUNDDOWN(AVERAGE(I44:T44),0)</f>
        <v>529039</v>
      </c>
      <c r="I44" s="49">
        <v>397002</v>
      </c>
      <c r="J44" s="49">
        <v>500743</v>
      </c>
      <c r="K44" s="45">
        <v>440390</v>
      </c>
      <c r="L44" s="45">
        <v>494331</v>
      </c>
      <c r="M44" s="45">
        <v>414719</v>
      </c>
      <c r="N44" s="45">
        <v>775388</v>
      </c>
      <c r="O44" s="49">
        <v>696971</v>
      </c>
      <c r="P44" s="49">
        <v>532315</v>
      </c>
      <c r="Q44" s="49">
        <v>382342</v>
      </c>
      <c r="R44" s="49">
        <v>479941</v>
      </c>
      <c r="S44" s="49">
        <v>394944</v>
      </c>
      <c r="T44" s="133">
        <v>839389</v>
      </c>
      <c r="U44" s="126"/>
    </row>
    <row r="45" spans="1:21" s="4" customFormat="1" ht="18.75" customHeight="1">
      <c r="A45" s="88" t="s">
        <v>120</v>
      </c>
      <c r="B45" s="96"/>
      <c r="C45" s="96"/>
      <c r="D45" s="96"/>
      <c r="E45" s="96"/>
      <c r="F45" s="102"/>
      <c r="G45" s="102"/>
      <c r="H45" s="134">
        <f t="shared" si="0"/>
        <v>163753.75</v>
      </c>
      <c r="I45" s="49">
        <v>67704</v>
      </c>
      <c r="J45" s="49">
        <v>183279</v>
      </c>
      <c r="K45" s="45">
        <v>75324</v>
      </c>
      <c r="L45" s="45">
        <v>133066</v>
      </c>
      <c r="M45" s="45">
        <v>5898</v>
      </c>
      <c r="N45" s="45">
        <v>333523</v>
      </c>
      <c r="O45" s="49">
        <v>297045</v>
      </c>
      <c r="P45" s="49">
        <v>202846</v>
      </c>
      <c r="Q45" s="49">
        <v>80426</v>
      </c>
      <c r="R45" s="49">
        <v>85286</v>
      </c>
      <c r="S45" s="49">
        <v>64105</v>
      </c>
      <c r="T45" s="133">
        <v>436543</v>
      </c>
      <c r="U45" s="126"/>
    </row>
    <row r="46" spans="1:21" s="4" customFormat="1" ht="18.75" customHeight="1">
      <c r="A46" s="88"/>
      <c r="B46" s="138" t="s">
        <v>121</v>
      </c>
      <c r="C46" s="139"/>
      <c r="D46" s="139"/>
      <c r="E46" s="139"/>
      <c r="F46" s="140"/>
      <c r="G46" s="140"/>
      <c r="H46" s="134">
        <f t="shared" si="0"/>
        <v>129017.58333333333</v>
      </c>
      <c r="I46" s="49">
        <v>54052</v>
      </c>
      <c r="J46" s="49">
        <v>143055</v>
      </c>
      <c r="K46" s="45">
        <v>48256</v>
      </c>
      <c r="L46" s="45">
        <v>104125</v>
      </c>
      <c r="M46" s="45">
        <v>-23338</v>
      </c>
      <c r="N46" s="45">
        <v>269649</v>
      </c>
      <c r="O46" s="49">
        <v>253097</v>
      </c>
      <c r="P46" s="49">
        <v>145972</v>
      </c>
      <c r="Q46" s="49">
        <v>68466</v>
      </c>
      <c r="R46" s="49">
        <v>55339</v>
      </c>
      <c r="S46" s="49">
        <v>50030</v>
      </c>
      <c r="T46" s="133">
        <v>379508</v>
      </c>
      <c r="U46" s="126"/>
    </row>
    <row r="47" spans="1:21" s="4" customFormat="1" ht="18.75" customHeight="1">
      <c r="A47" s="151" t="s">
        <v>122</v>
      </c>
      <c r="B47" s="96"/>
      <c r="C47" s="96"/>
      <c r="D47" s="96"/>
      <c r="E47" s="96"/>
      <c r="F47" s="102"/>
      <c r="G47" s="102"/>
      <c r="H47" s="152">
        <f>('第４表 '!H25/'第４表  (2)'!H44)*100</f>
        <v>69.04702047801139</v>
      </c>
      <c r="I47" s="153">
        <v>82.9</v>
      </c>
      <c r="J47" s="153">
        <v>63.4</v>
      </c>
      <c r="K47" s="154">
        <v>82.9</v>
      </c>
      <c r="L47" s="154">
        <v>73.1</v>
      </c>
      <c r="M47" s="154">
        <v>98.6</v>
      </c>
      <c r="N47" s="154">
        <v>57</v>
      </c>
      <c r="O47" s="153">
        <v>57.4</v>
      </c>
      <c r="P47" s="153">
        <v>61.9</v>
      </c>
      <c r="Q47" s="153">
        <v>79</v>
      </c>
      <c r="R47" s="153">
        <v>82.2</v>
      </c>
      <c r="S47" s="153">
        <v>83.8</v>
      </c>
      <c r="T47" s="155">
        <v>48</v>
      </c>
      <c r="U47" s="156"/>
    </row>
    <row r="48" spans="1:21" s="4" customFormat="1" ht="18.75" customHeight="1">
      <c r="A48" s="157" t="s">
        <v>123</v>
      </c>
      <c r="B48" s="143"/>
      <c r="C48" s="143"/>
      <c r="D48" s="143"/>
      <c r="E48" s="143"/>
      <c r="F48" s="144"/>
      <c r="G48" s="144"/>
      <c r="H48" s="158">
        <f>'第４表 '!H26/'第４表 '!H25*100</f>
        <v>20.287523828382717</v>
      </c>
      <c r="I48" s="27">
        <v>22.3</v>
      </c>
      <c r="J48" s="27">
        <v>22.8</v>
      </c>
      <c r="K48" s="159">
        <v>21.8</v>
      </c>
      <c r="L48" s="159">
        <v>21.5</v>
      </c>
      <c r="M48" s="159">
        <v>19.5</v>
      </c>
      <c r="N48" s="159">
        <v>16.8</v>
      </c>
      <c r="O48" s="27">
        <v>16.9</v>
      </c>
      <c r="P48" s="27">
        <v>21.7</v>
      </c>
      <c r="Q48" s="27">
        <v>22.2</v>
      </c>
      <c r="R48" s="27">
        <v>18.3</v>
      </c>
      <c r="S48" s="27">
        <v>20.7</v>
      </c>
      <c r="T48" s="29">
        <v>21.3</v>
      </c>
      <c r="U48" s="156"/>
    </row>
    <row r="49" spans="6:20" s="4" customFormat="1" ht="14.25">
      <c r="F49" s="6"/>
      <c r="G49" s="6"/>
      <c r="H49" s="160"/>
      <c r="I49" s="114"/>
      <c r="J49" s="161"/>
      <c r="K49" s="114"/>
      <c r="L49" s="114"/>
      <c r="M49" s="114"/>
      <c r="N49" s="114"/>
      <c r="O49" s="162"/>
      <c r="P49" s="162"/>
      <c r="Q49" s="162"/>
      <c r="R49" s="162"/>
      <c r="S49" s="162"/>
      <c r="T49" s="162"/>
    </row>
    <row r="50" spans="6:20" s="4" customFormat="1" ht="14.25">
      <c r="F50" s="6"/>
      <c r="G50" s="6"/>
      <c r="H50" s="160"/>
      <c r="J50" s="161"/>
      <c r="M50" s="163"/>
      <c r="O50" s="162"/>
      <c r="P50" s="162"/>
      <c r="Q50" s="162"/>
      <c r="R50" s="162"/>
      <c r="S50" s="162"/>
      <c r="T50" s="162"/>
    </row>
    <row r="51" spans="10:20" ht="13.5">
      <c r="J51" s="164"/>
      <c r="P51" s="119"/>
      <c r="R51" s="119"/>
      <c r="S51" s="119"/>
      <c r="T51" s="119"/>
    </row>
    <row r="52" spans="10:19" ht="13.5">
      <c r="J52" s="164"/>
      <c r="P52" s="119"/>
      <c r="R52" s="119"/>
      <c r="S52" s="119"/>
    </row>
    <row r="53" spans="10:19" ht="13.5">
      <c r="J53" s="164"/>
      <c r="P53" s="119"/>
      <c r="R53" s="119"/>
      <c r="S53" s="119"/>
    </row>
    <row r="54" spans="16:19" ht="13.5">
      <c r="P54" s="119"/>
      <c r="R54" s="119"/>
      <c r="S54" s="119"/>
    </row>
    <row r="55" spans="16:19" ht="13.5">
      <c r="P55" s="119"/>
      <c r="R55" s="119"/>
      <c r="S55" s="119"/>
    </row>
    <row r="56" spans="16:19" ht="13.5">
      <c r="P56" s="119"/>
      <c r="R56" s="119"/>
      <c r="S56" s="119"/>
    </row>
    <row r="57" spans="16:19" ht="13.5">
      <c r="P57" s="119"/>
      <c r="R57" s="119"/>
      <c r="S57" s="119"/>
    </row>
    <row r="58" spans="16:19" ht="13.5">
      <c r="P58" s="119"/>
      <c r="R58" s="119"/>
      <c r="S58" s="119"/>
    </row>
    <row r="59" spans="16:19" ht="13.5">
      <c r="P59" s="119"/>
      <c r="R59" s="119"/>
      <c r="S59" s="119"/>
    </row>
    <row r="60" spans="16:19" ht="13.5">
      <c r="P60" s="119"/>
      <c r="R60" s="119"/>
      <c r="S60" s="119"/>
    </row>
    <row r="61" spans="16:19" ht="13.5">
      <c r="P61" s="119"/>
      <c r="R61" s="119"/>
      <c r="S61" s="119"/>
    </row>
    <row r="62" spans="16:19" ht="13.5">
      <c r="P62" s="119"/>
      <c r="S62" s="119"/>
    </row>
    <row r="63" spans="16:19" ht="13.5">
      <c r="P63" s="119"/>
      <c r="S63" s="119"/>
    </row>
    <row r="64" ht="13.5">
      <c r="S64" s="119"/>
    </row>
    <row r="65" ht="13.5">
      <c r="S65" s="119"/>
    </row>
    <row r="82" ht="13.5">
      <c r="N82" s="115"/>
    </row>
    <row r="83" ht="13.5">
      <c r="N83" s="115"/>
    </row>
  </sheetData>
  <mergeCells count="4">
    <mergeCell ref="A2:G3"/>
    <mergeCell ref="H2:T2"/>
    <mergeCell ref="A1:T1"/>
    <mergeCell ref="B41:G41"/>
  </mergeCells>
  <printOptions/>
  <pageMargins left="0.5905511811023623" right="0.31496062992125984" top="0.984251968503937" bottom="0.984251968503937" header="0.5118110236220472" footer="0.5118110236220472"/>
  <pageSetup firstPageNumber="29" useFirstPageNumber="1" horizontalDpi="600" verticalDpi="600" orientation="portrait" paperSize="9" scale="85" r:id="rId1"/>
  <rowBreaks count="1" manualBreakCount="1">
    <brk id="48" max="255" man="1"/>
  </rowBreaks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2011-02-04T01:23:38Z</cp:lastPrinted>
  <dcterms:created xsi:type="dcterms:W3CDTF">2008-03-31T09:41:20Z</dcterms:created>
  <dcterms:modified xsi:type="dcterms:W3CDTF">2011-02-18T07:37:44Z</dcterms:modified>
  <cp:category/>
  <cp:version/>
  <cp:contentType/>
  <cp:contentStatus/>
</cp:coreProperties>
</file>