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7680" windowHeight="8730" activeTab="0"/>
  </bookViews>
  <sheets>
    <sheet name="事業所数等" sheetId="1" r:id="rId1"/>
    <sheet name="出荷額等・有形固定資産" sheetId="2" r:id="rId2"/>
  </sheets>
  <definedNames/>
  <calcPr fullCalcOnLoad="1"/>
</workbook>
</file>

<file path=xl/sharedStrings.xml><?xml version="1.0" encoding="utf-8"?>
<sst xmlns="http://schemas.openxmlformats.org/spreadsheetml/2006/main" count="183" uniqueCount="98">
  <si>
    <t>事　　業　　所　　数</t>
  </si>
  <si>
    <t>従　　業　　者　　数</t>
  </si>
  <si>
    <t>現　金　給　与　総　額</t>
  </si>
  <si>
    <t>原　材　料　使　用　額　等</t>
  </si>
  <si>
    <t>対　前</t>
  </si>
  <si>
    <t>実　数</t>
  </si>
  <si>
    <t>構成比</t>
  </si>
  <si>
    <t>年　比</t>
  </si>
  <si>
    <t>％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</si>
  <si>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</si>
  <si>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</si>
  <si>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</si>
  <si>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</si>
  <si>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</si>
  <si>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</si>
  <si>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</si>
  <si>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</si>
  <si>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</si>
  <si>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</si>
  <si>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</si>
  <si>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</si>
  <si>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</si>
  <si>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事  　     業     　  所   　    数</t>
  </si>
  <si>
    <t>従        業        者        数        （人）</t>
  </si>
  <si>
    <t>総数（A）</t>
  </si>
  <si>
    <t>会　　　　　　社</t>
  </si>
  <si>
    <t>組合（C)</t>
  </si>
  <si>
    <t>個人（D)</t>
  </si>
  <si>
    <t>構成比　（％）</t>
  </si>
  <si>
    <t>合　　計</t>
  </si>
  <si>
    <t>常　用　労　働　者</t>
  </si>
  <si>
    <t>構成比（％）</t>
  </si>
  <si>
    <t>合計（B)</t>
  </si>
  <si>
    <t>１千  万円 未満</t>
  </si>
  <si>
    <t>1億円　　以　上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</si>
  <si>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</si>
  <si>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</si>
  <si>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</si>
  <si>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</si>
  <si>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</si>
  <si>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</si>
  <si>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</si>
  <si>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</si>
  <si>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</si>
  <si>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</si>
  <si>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</si>
  <si>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-</t>
  </si>
  <si>
    <t>３　従業者規模別　製造品出荷額等、現金給与総額、原材料使用額等、粗付加価値額</t>
  </si>
  <si>
    <t>（従業者４人以上の事業所）　　　</t>
  </si>
  <si>
    <t>（単位：万円）</t>
  </si>
  <si>
    <t>従　業　者　　　　　　　　　　　規　模　別</t>
  </si>
  <si>
    <t>　　　　　　　　　　　　　　　　　　　製 　　 　造　　 　 品　　  　出　 　　 荷　 　　 額　 　　 等</t>
  </si>
  <si>
    <t>総　　　　　　額</t>
  </si>
  <si>
    <t>製造品出荷額</t>
  </si>
  <si>
    <t>加　工　賃      　　　収　入　額　　　　　　（C)</t>
  </si>
  <si>
    <t>修　理　料　　　　収　入　額　　　（D)</t>
  </si>
  <si>
    <t>その他の　　　収 入 額　　　（E)</t>
  </si>
  <si>
    <t>１事業所当たり　   製造品出荷額等</t>
  </si>
  <si>
    <t>現金給与　　総　　　額</t>
  </si>
  <si>
    <t>原 材 料　　　　使用額等</t>
  </si>
  <si>
    <t>粗 付 加       価 値 額</t>
  </si>
  <si>
    <t>（A)=（B)＋（C)＋</t>
  </si>
  <si>
    <t>(D)＋(E)</t>
  </si>
  <si>
    <t>(B)</t>
  </si>
  <si>
    <t>　４～　９人</t>
  </si>
  <si>
    <t xml:space="preserve">  １０～１９人</t>
  </si>
  <si>
    <t xml:space="preserve">  ２０～２９人</t>
  </si>
  <si>
    <t xml:space="preserve">  ３０～９９人</t>
  </si>
  <si>
    <t>　100 ～299人</t>
  </si>
  <si>
    <t xml:space="preserve"> 300人以上</t>
  </si>
  <si>
    <t>(単位：万円）</t>
  </si>
  <si>
    <t>事業所数</t>
  </si>
  <si>
    <t>年　　初　　現　　在　　高　　（A)</t>
  </si>
  <si>
    <t xml:space="preserve">　年　　間　　取　　得　　額　         </t>
  </si>
  <si>
    <t>（B)</t>
  </si>
  <si>
    <t>除　　　却　　　額　　　（C)</t>
  </si>
  <si>
    <t>減　 価　　　償却額</t>
  </si>
  <si>
    <t>年 　末 　現 　在 　高　　　　　　　　　　　　（A)＋（B)－（C)－（D)</t>
  </si>
  <si>
    <t>土　　地</t>
  </si>
  <si>
    <t>そ の 他</t>
  </si>
  <si>
    <t>土　地</t>
  </si>
  <si>
    <t>その他</t>
  </si>
  <si>
    <t>（D)</t>
  </si>
  <si>
    <t xml:space="preserve">   ３０～９９人</t>
  </si>
  <si>
    <t>２　従業者規模別 経営組織別事業所数、従業者数（従業者４人以上の事業所）　　　　　　</t>
  </si>
  <si>
    <t>１　従業者規模別　 事業所数、従業者数、製造品出荷額等、現金給与総額、原材料使用額等　　　　　</t>
  </si>
  <si>
    <t>（従業者４人以上の事業所）</t>
  </si>
  <si>
    <t>製 造 品 出 荷 額 等</t>
  </si>
  <si>
    <t>１７　年</t>
  </si>
  <si>
    <t>１８　年</t>
  </si>
  <si>
    <t>１７　　年</t>
  </si>
  <si>
    <t>１８　　年</t>
  </si>
  <si>
    <t>-</t>
  </si>
  <si>
    <t>　個人事業主および　　          無給家族従業者</t>
  </si>
  <si>
    <t>1千万円～1億円未満</t>
  </si>
  <si>
    <t>-</t>
  </si>
  <si>
    <t>X</t>
  </si>
  <si>
    <t xml:space="preserve">４　従業者規模別　有形固定資産  （従業者３０人以上の事業所）       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</si>
</sst>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  <numFmt numFmtId="180" formatCode="#,##0_);[Red]\(#,##0\)"/>
    <numFmt numFmtId="181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77" fontId="2" fillId="0" borderId="9" xfId="16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/>
    </xf>
    <xf numFmtId="38" fontId="4" fillId="0" borderId="5" xfId="16" applyFont="1" applyFill="1" applyBorder="1" applyAlignment="1">
      <alignment horizontal="right"/>
    </xf>
    <xf numFmtId="38" fontId="2" fillId="0" borderId="5" xfId="16" applyFont="1" applyFill="1" applyBorder="1" applyAlignment="1">
      <alignment/>
    </xf>
    <xf numFmtId="38" fontId="4" fillId="0" borderId="4" xfId="16" applyFont="1" applyFill="1" applyBorder="1" applyAlignment="1">
      <alignment horizontal="right"/>
    </xf>
    <xf numFmtId="177" fontId="4" fillId="0" borderId="9" xfId="16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/>
    </xf>
    <xf numFmtId="177" fontId="4" fillId="0" borderId="4" xfId="16" applyNumberFormat="1" applyFont="1" applyFill="1" applyBorder="1" applyAlignment="1">
      <alignment horizontal="right" vertical="center"/>
    </xf>
    <xf numFmtId="177" fontId="4" fillId="0" borderId="5" xfId="1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/>
    </xf>
    <xf numFmtId="38" fontId="2" fillId="0" borderId="9" xfId="16" applyFont="1" applyFill="1" applyBorder="1" applyAlignment="1">
      <alignment/>
    </xf>
    <xf numFmtId="177" fontId="2" fillId="0" borderId="9" xfId="16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/>
    </xf>
    <xf numFmtId="177" fontId="2" fillId="0" borderId="4" xfId="16" applyNumberFormat="1" applyFont="1" applyFill="1" applyBorder="1" applyAlignment="1">
      <alignment vertical="center"/>
    </xf>
    <xf numFmtId="177" fontId="2" fillId="0" borderId="5" xfId="16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38" fontId="2" fillId="0" borderId="9" xfId="16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177" fontId="2" fillId="0" borderId="10" xfId="16" applyNumberFormat="1" applyFont="1" applyFill="1" applyBorder="1" applyAlignment="1">
      <alignment vertical="center"/>
    </xf>
    <xf numFmtId="177" fontId="2" fillId="0" borderId="11" xfId="16" applyNumberFormat="1" applyFont="1" applyFill="1" applyBorder="1" applyAlignment="1">
      <alignment horizontal="right" vertical="center"/>
    </xf>
    <xf numFmtId="177" fontId="2" fillId="0" borderId="11" xfId="16" applyNumberFormat="1" applyFont="1" applyFill="1" applyBorder="1" applyAlignment="1">
      <alignment vertical="center"/>
    </xf>
    <xf numFmtId="177" fontId="2" fillId="0" borderId="10" xfId="16" applyNumberFormat="1" applyFont="1" applyFill="1" applyBorder="1" applyAlignment="1">
      <alignment horizontal="right" vertical="center"/>
    </xf>
    <xf numFmtId="177" fontId="2" fillId="0" borderId="12" xfId="16" applyNumberFormat="1" applyFont="1" applyFill="1" applyBorder="1" applyAlignment="1">
      <alignment horizontal="right" vertical="center"/>
    </xf>
    <xf numFmtId="38" fontId="2" fillId="0" borderId="6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38" fontId="4" fillId="0" borderId="9" xfId="16" applyFont="1" applyFill="1" applyBorder="1" applyAlignment="1">
      <alignment horizontal="right"/>
    </xf>
    <xf numFmtId="38" fontId="2" fillId="0" borderId="0" xfId="16" applyFont="1" applyFill="1" applyBorder="1" applyAlignment="1">
      <alignment horizontal="center"/>
    </xf>
    <xf numFmtId="38" fontId="2" fillId="0" borderId="8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vertical="center"/>
    </xf>
    <xf numFmtId="38" fontId="2" fillId="0" borderId="0" xfId="16" applyFont="1" applyFill="1" applyAlignment="1">
      <alignment horizontal="left"/>
    </xf>
    <xf numFmtId="38" fontId="2" fillId="0" borderId="0" xfId="16" applyFont="1" applyFill="1" applyAlignment="1">
      <alignment horizontal="center"/>
    </xf>
    <xf numFmtId="38" fontId="2" fillId="0" borderId="0" xfId="16" applyFont="1" applyFill="1" applyAlignment="1">
      <alignment/>
    </xf>
    <xf numFmtId="38" fontId="2" fillId="0" borderId="0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15" xfId="16" applyFont="1" applyFill="1" applyBorder="1" applyAlignment="1">
      <alignment horizontal="center" vertical="center" wrapText="1"/>
    </xf>
    <xf numFmtId="38" fontId="2" fillId="0" borderId="15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/>
    </xf>
    <xf numFmtId="38" fontId="4" fillId="0" borderId="9" xfId="16" applyFont="1" applyFill="1" applyBorder="1" applyAlignment="1">
      <alignment horizontal="center"/>
    </xf>
    <xf numFmtId="38" fontId="4" fillId="0" borderId="9" xfId="16" applyFont="1" applyFill="1" applyBorder="1" applyAlignment="1">
      <alignment/>
    </xf>
    <xf numFmtId="177" fontId="4" fillId="0" borderId="9" xfId="16" applyNumberFormat="1" applyFont="1" applyFill="1" applyBorder="1" applyAlignment="1">
      <alignment/>
    </xf>
    <xf numFmtId="177" fontId="4" fillId="0" borderId="0" xfId="1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8" fontId="2" fillId="0" borderId="9" xfId="16" applyFont="1" applyFill="1" applyBorder="1" applyAlignment="1">
      <alignment horizontal="right"/>
    </xf>
    <xf numFmtId="38" fontId="2" fillId="0" borderId="9" xfId="16" applyFont="1" applyFill="1" applyBorder="1" applyAlignment="1">
      <alignment horizontal="right" vertical="center"/>
    </xf>
    <xf numFmtId="177" fontId="2" fillId="0" borderId="9" xfId="16" applyNumberFormat="1" applyFont="1" applyFill="1" applyBorder="1" applyAlignment="1">
      <alignment/>
    </xf>
    <xf numFmtId="177" fontId="2" fillId="0" borderId="9" xfId="16" applyNumberFormat="1" applyFont="1" applyFill="1" applyBorder="1" applyAlignment="1">
      <alignment horizontal="right"/>
    </xf>
    <xf numFmtId="177" fontId="2" fillId="0" borderId="0" xfId="16" applyNumberFormat="1" applyFont="1" applyFill="1" applyBorder="1" applyAlignment="1">
      <alignment horizontal="right"/>
    </xf>
    <xf numFmtId="38" fontId="2" fillId="0" borderId="11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center"/>
    </xf>
    <xf numFmtId="177" fontId="2" fillId="0" borderId="10" xfId="16" applyNumberFormat="1" applyFont="1" applyFill="1" applyBorder="1" applyAlignment="1">
      <alignment/>
    </xf>
    <xf numFmtId="38" fontId="2" fillId="0" borderId="10" xfId="16" applyFont="1" applyFill="1" applyBorder="1" applyAlignment="1">
      <alignment horizontal="right" vertical="center"/>
    </xf>
    <xf numFmtId="177" fontId="2" fillId="0" borderId="10" xfId="16" applyNumberFormat="1" applyFont="1" applyFill="1" applyBorder="1" applyAlignment="1">
      <alignment horizontal="right"/>
    </xf>
    <xf numFmtId="177" fontId="2" fillId="0" borderId="13" xfId="16" applyNumberFormat="1" applyFont="1" applyFill="1" applyBorder="1" applyAlignment="1">
      <alignment horizontal="right"/>
    </xf>
    <xf numFmtId="38" fontId="2" fillId="0" borderId="14" xfId="16" applyFont="1" applyFill="1" applyBorder="1" applyAlignment="1">
      <alignment vertical="center"/>
    </xf>
    <xf numFmtId="38" fontId="2" fillId="0" borderId="2" xfId="16" applyFont="1" applyFill="1" applyBorder="1" applyAlignment="1">
      <alignment horizontal="center"/>
    </xf>
    <xf numFmtId="38" fontId="2" fillId="0" borderId="3" xfId="16" applyFont="1" applyFill="1" applyBorder="1" applyAlignment="1">
      <alignment horizontal="center"/>
    </xf>
    <xf numFmtId="38" fontId="2" fillId="0" borderId="8" xfId="16" applyFont="1" applyFill="1" applyBorder="1" applyAlignment="1">
      <alignment/>
    </xf>
    <xf numFmtId="38" fontId="2" fillId="0" borderId="5" xfId="16" applyFont="1" applyFill="1" applyBorder="1" applyAlignment="1">
      <alignment horizontal="center"/>
    </xf>
    <xf numFmtId="38" fontId="2" fillId="0" borderId="12" xfId="16" applyFont="1" applyFill="1" applyBorder="1" applyAlignment="1">
      <alignment horizontal="center"/>
    </xf>
    <xf numFmtId="38" fontId="2" fillId="0" borderId="13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/>
    </xf>
    <xf numFmtId="38" fontId="2" fillId="0" borderId="1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8" xfId="16" applyFont="1" applyFill="1" applyBorder="1" applyAlignment="1">
      <alignment vertical="center"/>
    </xf>
    <xf numFmtId="38" fontId="4" fillId="0" borderId="0" xfId="16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vertical="center"/>
    </xf>
    <xf numFmtId="38" fontId="2" fillId="0" borderId="0" xfId="16" applyFont="1" applyFill="1" applyAlignment="1">
      <alignment horizontal="right"/>
    </xf>
    <xf numFmtId="38" fontId="2" fillId="0" borderId="3" xfId="16" applyFont="1" applyFill="1" applyBorder="1" applyAlignment="1">
      <alignment horizontal="left" vertical="center" wrapText="1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/>
    </xf>
    <xf numFmtId="38" fontId="2" fillId="0" borderId="13" xfId="16" applyFont="1" applyFill="1" applyBorder="1" applyAlignment="1">
      <alignment horizontal="distributed"/>
    </xf>
    <xf numFmtId="181" fontId="2" fillId="0" borderId="1" xfId="16" applyNumberFormat="1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vertical="center"/>
    </xf>
    <xf numFmtId="180" fontId="7" fillId="0" borderId="12" xfId="20" applyNumberFormat="1" applyFont="1" applyFill="1" applyBorder="1" applyAlignment="1">
      <alignment horizontal="right" vertical="center" wrapText="1"/>
      <protection/>
    </xf>
    <xf numFmtId="38" fontId="2" fillId="0" borderId="8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0" fontId="0" fillId="0" borderId="9" xfId="0" applyBorder="1" applyAlignment="1">
      <alignment vertical="center"/>
    </xf>
    <xf numFmtId="38" fontId="2" fillId="0" borderId="5" xfId="16" applyFont="1" applyFill="1" applyBorder="1" applyAlignment="1">
      <alignment/>
    </xf>
    <xf numFmtId="38" fontId="2" fillId="0" borderId="9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38" fontId="2" fillId="0" borderId="7" xfId="16" applyFont="1" applyFill="1" applyBorder="1" applyAlignment="1">
      <alignment/>
    </xf>
    <xf numFmtId="38" fontId="4" fillId="0" borderId="5" xfId="16" applyFont="1" applyFill="1" applyBorder="1" applyAlignment="1">
      <alignment horizontal="right"/>
    </xf>
    <xf numFmtId="38" fontId="4" fillId="0" borderId="9" xfId="16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177" fontId="0" fillId="0" borderId="9" xfId="16" applyNumberFormat="1" applyFont="1" applyFill="1" applyBorder="1" applyAlignment="1">
      <alignment/>
    </xf>
    <xf numFmtId="177" fontId="0" fillId="0" borderId="0" xfId="16" applyNumberFormat="1" applyFont="1" applyFill="1" applyBorder="1" applyAlignment="1">
      <alignment/>
    </xf>
    <xf numFmtId="179" fontId="7" fillId="0" borderId="12" xfId="20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79" fontId="7" fillId="0" borderId="5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38" fontId="2" fillId="0" borderId="6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 wrapText="1"/>
    </xf>
    <xf numFmtId="38" fontId="4" fillId="0" borderId="5" xfId="16" applyFont="1" applyFill="1" applyBorder="1" applyAlignment="1">
      <alignment horizontal="right" vertical="center" wrapText="1"/>
    </xf>
    <xf numFmtId="38" fontId="4" fillId="0" borderId="0" xfId="16" applyFont="1" applyFill="1" applyBorder="1" applyAlignment="1">
      <alignment horizontal="right" vertical="center" wrapText="1"/>
    </xf>
    <xf numFmtId="38" fontId="4" fillId="0" borderId="9" xfId="16" applyFont="1" applyFill="1" applyBorder="1" applyAlignment="1">
      <alignment horizontal="right" vertical="center" wrapText="1"/>
    </xf>
    <xf numFmtId="38" fontId="2" fillId="0" borderId="5" xfId="16" applyFont="1" applyFill="1" applyBorder="1" applyAlignment="1">
      <alignment horizontal="right" vertical="center" wrapText="1"/>
    </xf>
    <xf numFmtId="38" fontId="2" fillId="0" borderId="0" xfId="16" applyFont="1" applyFill="1" applyBorder="1" applyAlignment="1">
      <alignment horizontal="right" vertical="center" wrapText="1"/>
    </xf>
    <xf numFmtId="38" fontId="2" fillId="0" borderId="9" xfId="16" applyFont="1" applyFill="1" applyBorder="1" applyAlignment="1">
      <alignment horizontal="right" vertical="center" wrapText="1"/>
    </xf>
    <xf numFmtId="38" fontId="6" fillId="0" borderId="14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2" fillId="0" borderId="1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12" xfId="16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2" fillId="0" borderId="9" xfId="1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180" fontId="7" fillId="0" borderId="5" xfId="20" applyNumberFormat="1" applyFont="1" applyFill="1" applyBorder="1" applyAlignment="1">
      <alignment horizontal="right" vertical="center" wrapText="1"/>
      <protection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justify" wrapText="1"/>
    </xf>
    <xf numFmtId="38" fontId="2" fillId="0" borderId="5" xfId="16" applyFont="1" applyFill="1" applyBorder="1" applyAlignment="1">
      <alignment horizontal="center" vertical="justify" wrapText="1"/>
    </xf>
    <xf numFmtId="38" fontId="2" fillId="0" borderId="5" xfId="16" applyFont="1" applyFill="1" applyBorder="1" applyAlignment="1">
      <alignment horizontal="center"/>
    </xf>
    <xf numFmtId="0" fontId="0" fillId="0" borderId="9" xfId="0" applyFill="1" applyBorder="1" applyAlignment="1">
      <alignment/>
    </xf>
    <xf numFmtId="38" fontId="2" fillId="0" borderId="12" xfId="16" applyFont="1" applyFill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8" fillId="0" borderId="7" xfId="16" applyFont="1" applyFill="1" applyBorder="1" applyAlignment="1">
      <alignment horizontal="center" vertical="center" wrapText="1"/>
    </xf>
    <xf numFmtId="38" fontId="8" fillId="0" borderId="9" xfId="16" applyFont="1" applyFill="1" applyBorder="1" applyAlignment="1">
      <alignment horizontal="center" vertical="center" wrapText="1"/>
    </xf>
    <xf numFmtId="38" fontId="8" fillId="0" borderId="11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/>
    </xf>
    <xf numFmtId="38" fontId="2" fillId="0" borderId="7" xfId="16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workbookViewId="0" topLeftCell="K1">
      <selection activeCell="S19" sqref="S19"/>
    </sheetView>
  </sheetViews>
  <sheetFormatPr defaultColWidth="9.00390625" defaultRowHeight="13.5"/>
  <cols>
    <col min="1" max="1" width="12.50390625" style="1" customWidth="1"/>
    <col min="2" max="2" width="6.25390625" style="1" customWidth="1"/>
    <col min="3" max="3" width="6.375" style="1" customWidth="1"/>
    <col min="4" max="4" width="6.25390625" style="1" customWidth="1"/>
    <col min="5" max="5" width="7.875" style="1" customWidth="1"/>
    <col min="6" max="6" width="7.375" style="1" customWidth="1"/>
    <col min="7" max="7" width="7.75390625" style="1" customWidth="1"/>
    <col min="8" max="8" width="7.625" style="1" customWidth="1"/>
    <col min="9" max="9" width="7.00390625" style="1" customWidth="1"/>
    <col min="10" max="10" width="6.00390625" style="1" customWidth="1"/>
    <col min="11" max="11" width="6.50390625" style="1" customWidth="1"/>
    <col min="12" max="12" width="7.75390625" style="1" customWidth="1"/>
    <col min="13" max="13" width="5.25390625" style="1" customWidth="1"/>
    <col min="14" max="14" width="1.12109375" style="1" customWidth="1"/>
    <col min="15" max="15" width="0.875" style="1" customWidth="1"/>
    <col min="16" max="16" width="8.00390625" style="1" customWidth="1"/>
    <col min="17" max="17" width="7.75390625" style="1" customWidth="1"/>
    <col min="18" max="19" width="6.375" style="1" customWidth="1"/>
    <col min="20" max="20" width="7.625" style="1" customWidth="1"/>
    <col min="21" max="21" width="7.875" style="1" customWidth="1"/>
    <col min="22" max="22" width="7.75390625" style="1" customWidth="1"/>
    <col min="23" max="23" width="7.875" style="1" customWidth="1"/>
    <col min="24" max="24" width="6.125" style="1" customWidth="1"/>
    <col min="25" max="25" width="6.375" style="1" customWidth="1"/>
    <col min="26" max="26" width="5.50390625" style="1" customWidth="1"/>
    <col min="27" max="27" width="6.75390625" style="1" customWidth="1"/>
    <col min="28" max="28" width="6.125" style="1" customWidth="1"/>
    <col min="29" max="29" width="7.625" style="1" customWidth="1"/>
    <col min="30" max="16384" width="9.00390625" style="1" customWidth="1"/>
  </cols>
  <sheetData>
    <row r="1" spans="1:24" ht="13.5">
      <c r="A1" s="3" t="s">
        <v>85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1" t="s">
        <v>86</v>
      </c>
      <c r="Q1" s="2"/>
      <c r="R1" s="2"/>
      <c r="S1" s="2"/>
      <c r="T1" s="2"/>
      <c r="U1" s="2"/>
      <c r="V1" s="2"/>
      <c r="W1" s="2"/>
      <c r="X1" s="2"/>
    </row>
    <row r="2" spans="2:24" ht="13.5"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9" s="7" customFormat="1" ht="20.25" customHeight="1">
      <c r="A4" s="4"/>
      <c r="B4" s="135" t="s">
        <v>0</v>
      </c>
      <c r="C4" s="136"/>
      <c r="D4" s="136"/>
      <c r="E4" s="139"/>
      <c r="F4" s="135" t="s">
        <v>1</v>
      </c>
      <c r="G4" s="136"/>
      <c r="H4" s="136"/>
      <c r="I4" s="139"/>
      <c r="J4" s="135" t="s">
        <v>87</v>
      </c>
      <c r="K4" s="136"/>
      <c r="L4" s="136"/>
      <c r="M4" s="136"/>
      <c r="N4" s="5"/>
      <c r="O4" s="5"/>
      <c r="P4" s="5"/>
      <c r="Q4" s="6"/>
      <c r="R4" s="135" t="s">
        <v>2</v>
      </c>
      <c r="S4" s="136"/>
      <c r="T4" s="136"/>
      <c r="U4" s="136"/>
      <c r="V4" s="136"/>
      <c r="W4" s="139"/>
      <c r="X4" s="135" t="s">
        <v>3</v>
      </c>
      <c r="Y4" s="136"/>
      <c r="Z4" s="136"/>
      <c r="AA4" s="136"/>
      <c r="AB4" s="136"/>
      <c r="AC4" s="136"/>
    </row>
    <row r="5" spans="1:29" ht="13.5" customHeight="1">
      <c r="A5" s="8" t="s">
        <v>12</v>
      </c>
      <c r="B5" s="9" t="s">
        <v>88</v>
      </c>
      <c r="C5" s="9" t="s">
        <v>89</v>
      </c>
      <c r="D5" s="9"/>
      <c r="E5" s="10" t="s">
        <v>4</v>
      </c>
      <c r="F5" s="9" t="s">
        <v>88</v>
      </c>
      <c r="G5" s="9" t="s">
        <v>89</v>
      </c>
      <c r="H5" s="9"/>
      <c r="I5" s="10" t="s">
        <v>4</v>
      </c>
      <c r="J5" s="137" t="s">
        <v>90</v>
      </c>
      <c r="K5" s="138"/>
      <c r="L5" s="137" t="s">
        <v>91</v>
      </c>
      <c r="M5" s="138"/>
      <c r="N5" s="11"/>
      <c r="O5" s="13"/>
      <c r="P5" s="12"/>
      <c r="Q5" s="11" t="s">
        <v>4</v>
      </c>
      <c r="R5" s="137" t="s">
        <v>90</v>
      </c>
      <c r="S5" s="138"/>
      <c r="T5" s="137" t="s">
        <v>91</v>
      </c>
      <c r="U5" s="138"/>
      <c r="V5" s="9"/>
      <c r="W5" s="14" t="s">
        <v>4</v>
      </c>
      <c r="X5" s="137" t="s">
        <v>90</v>
      </c>
      <c r="Y5" s="138"/>
      <c r="Z5" s="137" t="s">
        <v>91</v>
      </c>
      <c r="AA5" s="138"/>
      <c r="AB5" s="9"/>
      <c r="AC5" s="11" t="s">
        <v>4</v>
      </c>
    </row>
    <row r="6" spans="1:29" ht="13.5">
      <c r="A6" s="8" t="s">
        <v>13</v>
      </c>
      <c r="B6" s="9" t="s">
        <v>5</v>
      </c>
      <c r="C6" s="9" t="s">
        <v>5</v>
      </c>
      <c r="D6" s="9" t="s">
        <v>6</v>
      </c>
      <c r="E6" s="10" t="s">
        <v>7</v>
      </c>
      <c r="F6" s="9" t="s">
        <v>5</v>
      </c>
      <c r="G6" s="9" t="s">
        <v>5</v>
      </c>
      <c r="H6" s="9" t="s">
        <v>6</v>
      </c>
      <c r="I6" s="10" t="s">
        <v>7</v>
      </c>
      <c r="J6" s="133" t="s">
        <v>14</v>
      </c>
      <c r="K6" s="134"/>
      <c r="L6" s="133" t="s">
        <v>14</v>
      </c>
      <c r="M6" s="134"/>
      <c r="N6" s="10"/>
      <c r="O6" s="8"/>
      <c r="P6" s="15" t="s">
        <v>6</v>
      </c>
      <c r="Q6" s="10" t="s">
        <v>7</v>
      </c>
      <c r="R6" s="133" t="s">
        <v>14</v>
      </c>
      <c r="S6" s="134"/>
      <c r="T6" s="133" t="s">
        <v>14</v>
      </c>
      <c r="U6" s="134"/>
      <c r="V6" s="9" t="s">
        <v>6</v>
      </c>
      <c r="W6" s="9" t="s">
        <v>7</v>
      </c>
      <c r="X6" s="133" t="s">
        <v>14</v>
      </c>
      <c r="Y6" s="134"/>
      <c r="Z6" s="133" t="s">
        <v>14</v>
      </c>
      <c r="AA6" s="134"/>
      <c r="AB6" s="9" t="s">
        <v>6</v>
      </c>
      <c r="AC6" s="10" t="s">
        <v>7</v>
      </c>
    </row>
    <row r="7" spans="2:29" s="16" customFormat="1" ht="13.5">
      <c r="B7" s="17"/>
      <c r="C7" s="17"/>
      <c r="D7" s="17" t="s">
        <v>8</v>
      </c>
      <c r="E7" s="18" t="s">
        <v>8</v>
      </c>
      <c r="F7" s="17"/>
      <c r="G7" s="17"/>
      <c r="H7" s="17" t="s">
        <v>8</v>
      </c>
      <c r="I7" s="18" t="s">
        <v>8</v>
      </c>
      <c r="J7" s="131" t="s">
        <v>9</v>
      </c>
      <c r="K7" s="132"/>
      <c r="L7" s="131" t="s">
        <v>9</v>
      </c>
      <c r="M7" s="132"/>
      <c r="N7" s="18"/>
      <c r="O7" s="19"/>
      <c r="P7" s="20" t="s">
        <v>8</v>
      </c>
      <c r="Q7" s="18" t="s">
        <v>8</v>
      </c>
      <c r="R7" s="131" t="s">
        <v>9</v>
      </c>
      <c r="S7" s="132"/>
      <c r="T7" s="131" t="s">
        <v>9</v>
      </c>
      <c r="U7" s="132"/>
      <c r="V7" s="17" t="s">
        <v>8</v>
      </c>
      <c r="W7" s="21" t="s">
        <v>8</v>
      </c>
      <c r="X7" s="131" t="s">
        <v>9</v>
      </c>
      <c r="Y7" s="132"/>
      <c r="Z7" s="131" t="s">
        <v>9</v>
      </c>
      <c r="AA7" s="132"/>
      <c r="AB7" s="17" t="s">
        <v>8</v>
      </c>
      <c r="AC7" s="18" t="s">
        <v>8</v>
      </c>
    </row>
    <row r="8" spans="1:29" s="16" customFormat="1" ht="13.5">
      <c r="A8" s="22"/>
      <c r="B8" s="22"/>
      <c r="C8" s="22"/>
      <c r="D8" s="22" t="s">
        <v>10</v>
      </c>
      <c r="E8" s="22"/>
      <c r="F8" s="22"/>
      <c r="G8" s="22"/>
      <c r="H8" s="22"/>
      <c r="I8" s="24"/>
      <c r="J8" s="153"/>
      <c r="K8" s="130"/>
      <c r="L8" s="153"/>
      <c r="M8" s="130"/>
      <c r="N8" s="25"/>
      <c r="O8" s="26"/>
      <c r="P8" s="22"/>
      <c r="Q8" s="22"/>
      <c r="R8" s="149"/>
      <c r="S8" s="150"/>
      <c r="T8" s="149"/>
      <c r="U8" s="150"/>
      <c r="V8" s="22"/>
      <c r="W8" s="27"/>
      <c r="X8" s="149"/>
      <c r="Y8" s="150"/>
      <c r="Z8" s="149"/>
      <c r="AA8" s="150"/>
      <c r="AB8" s="23"/>
      <c r="AC8" s="25"/>
    </row>
    <row r="9" spans="1:29" s="36" customFormat="1" ht="13.5">
      <c r="A9" s="28" t="s">
        <v>11</v>
      </c>
      <c r="B9" s="31">
        <f>SUM(B11:B16)</f>
        <v>3152</v>
      </c>
      <c r="C9" s="31">
        <f>SUM(C11:C16)</f>
        <v>2897</v>
      </c>
      <c r="D9" s="32">
        <f>C9/$C$9*100</f>
        <v>100</v>
      </c>
      <c r="E9" s="32">
        <f>(C9-B9)/B9*100</f>
        <v>-8.09010152284264</v>
      </c>
      <c r="F9" s="31">
        <f>SUM(F11:F16)</f>
        <v>75209</v>
      </c>
      <c r="G9" s="31">
        <f>SUM(G11:G16)</f>
        <v>76585</v>
      </c>
      <c r="H9" s="32">
        <f>G9/$G$9*100</f>
        <v>100</v>
      </c>
      <c r="I9" s="32">
        <f>(G9-F9)/F9*100</f>
        <v>1.8295682697549494</v>
      </c>
      <c r="J9" s="151">
        <f>SUM(J11:J16)</f>
        <v>185226120</v>
      </c>
      <c r="K9" s="152"/>
      <c r="L9" s="151">
        <f>SUM(L11:L16)</f>
        <v>201820051</v>
      </c>
      <c r="M9" s="152"/>
      <c r="N9" s="29"/>
      <c r="O9" s="33"/>
      <c r="P9" s="32">
        <f>L9/$L$9*100</f>
        <v>100</v>
      </c>
      <c r="Q9" s="32">
        <f>(L9-J9)/J9*100</f>
        <v>8.958742427903797</v>
      </c>
      <c r="R9" s="151">
        <f>SUM(R11:R16)</f>
        <v>28864077</v>
      </c>
      <c r="S9" s="152"/>
      <c r="T9" s="151">
        <f>SUM(T11:T16)</f>
        <v>29867701</v>
      </c>
      <c r="U9" s="152"/>
      <c r="V9" s="32">
        <f>T9/$T$9*100</f>
        <v>100</v>
      </c>
      <c r="W9" s="32">
        <f>(T9-R9)/R9*100</f>
        <v>3.477069438250182</v>
      </c>
      <c r="X9" s="151">
        <f>SUM(X11:X16)</f>
        <v>101543137</v>
      </c>
      <c r="Y9" s="152"/>
      <c r="Z9" s="151">
        <f>SUM(Z11:Z16)</f>
        <v>116395485</v>
      </c>
      <c r="AA9" s="152"/>
      <c r="AB9" s="34">
        <f>Z9/$Z$9*100</f>
        <v>100</v>
      </c>
      <c r="AC9" s="35">
        <f>(Z9-X9)/X9*100</f>
        <v>14.62663892292396</v>
      </c>
    </row>
    <row r="10" spans="1:29" s="16" customFormat="1" ht="13.5">
      <c r="A10" s="37"/>
      <c r="B10" s="38"/>
      <c r="C10" s="38"/>
      <c r="D10" s="39"/>
      <c r="E10" s="27"/>
      <c r="F10" s="38"/>
      <c r="G10" s="38"/>
      <c r="H10" s="39"/>
      <c r="I10" s="27"/>
      <c r="J10" s="147"/>
      <c r="K10" s="148"/>
      <c r="L10" s="147"/>
      <c r="M10" s="148"/>
      <c r="N10" s="30"/>
      <c r="O10" s="40"/>
      <c r="P10" s="39"/>
      <c r="Q10" s="27"/>
      <c r="R10" s="147"/>
      <c r="S10" s="148"/>
      <c r="T10" s="147"/>
      <c r="U10" s="148"/>
      <c r="V10" s="39"/>
      <c r="W10" s="27"/>
      <c r="X10" s="147"/>
      <c r="Y10" s="148"/>
      <c r="Z10" s="147"/>
      <c r="AA10" s="148"/>
      <c r="AB10" s="41"/>
      <c r="AC10" s="42"/>
    </row>
    <row r="11" spans="1:29" s="47" customFormat="1" ht="19.5" customHeight="1">
      <c r="A11" s="43" t="s">
        <v>15</v>
      </c>
      <c r="B11" s="44">
        <v>1750</v>
      </c>
      <c r="C11" s="44">
        <v>1456</v>
      </c>
      <c r="D11" s="39">
        <f aca="true" t="shared" si="0" ref="D11:D16">C11/$C$9*100</f>
        <v>50.25888850535036</v>
      </c>
      <c r="E11" s="27">
        <f aca="true" t="shared" si="1" ref="E11:E16">(C11-B11)/B11*100</f>
        <v>-16.8</v>
      </c>
      <c r="F11" s="44">
        <v>10104</v>
      </c>
      <c r="G11" s="44">
        <v>8586</v>
      </c>
      <c r="H11" s="39">
        <f aca="true" t="shared" si="2" ref="H11:H16">G11/$G$9*100</f>
        <v>11.211072664359861</v>
      </c>
      <c r="I11" s="27">
        <f aca="true" t="shared" si="3" ref="I11:I16">(G11-F11)/F11*100</f>
        <v>-15.02375296912114</v>
      </c>
      <c r="J11" s="145">
        <v>9621171</v>
      </c>
      <c r="K11" s="146"/>
      <c r="L11" s="145">
        <v>8679073</v>
      </c>
      <c r="M11" s="146"/>
      <c r="N11" s="45"/>
      <c r="O11" s="46"/>
      <c r="P11" s="39">
        <f aca="true" t="shared" si="4" ref="P11:P16">L11/$L$9*100</f>
        <v>4.300401747495346</v>
      </c>
      <c r="Q11" s="27">
        <f aca="true" t="shared" si="5" ref="Q11:Q16">(L11-J11)/J11*100</f>
        <v>-9.791926575257834</v>
      </c>
      <c r="R11" s="145">
        <v>2548339</v>
      </c>
      <c r="S11" s="146"/>
      <c r="T11" s="145">
        <v>2200620</v>
      </c>
      <c r="U11" s="146"/>
      <c r="V11" s="39">
        <f aca="true" t="shared" si="6" ref="V11:V16">T11/$T$9*100</f>
        <v>7.367892158824009</v>
      </c>
      <c r="W11" s="27">
        <f aca="true" t="shared" si="7" ref="W11:W16">(T11-R11)/R11*100</f>
        <v>-13.644927146662983</v>
      </c>
      <c r="X11" s="145">
        <v>4152915</v>
      </c>
      <c r="Y11" s="146"/>
      <c r="Z11" s="145">
        <v>3900630</v>
      </c>
      <c r="AA11" s="146"/>
      <c r="AB11" s="41">
        <f aca="true" t="shared" si="8" ref="AB11:AB16">Z11/$Z$9*100</f>
        <v>3.351186689071316</v>
      </c>
      <c r="AC11" s="42">
        <f aca="true" t="shared" si="9" ref="AC11:AC16">(Z11-X11)/X11*100</f>
        <v>-6.074889565522049</v>
      </c>
    </row>
    <row r="12" spans="1:29" s="47" customFormat="1" ht="19.5" customHeight="1">
      <c r="A12" s="43" t="s">
        <v>16</v>
      </c>
      <c r="B12" s="44">
        <v>645</v>
      </c>
      <c r="C12" s="44">
        <v>679</v>
      </c>
      <c r="D12" s="39">
        <f t="shared" si="0"/>
        <v>23.438039351052815</v>
      </c>
      <c r="E12" s="27">
        <f t="shared" si="1"/>
        <v>5.271317829457364</v>
      </c>
      <c r="F12" s="44">
        <v>8964</v>
      </c>
      <c r="G12" s="44">
        <v>9313</v>
      </c>
      <c r="H12" s="39">
        <f t="shared" si="2"/>
        <v>12.160344715022523</v>
      </c>
      <c r="I12" s="27">
        <f t="shared" si="3"/>
        <v>3.8933511825078093</v>
      </c>
      <c r="J12" s="145">
        <v>11556044</v>
      </c>
      <c r="K12" s="146"/>
      <c r="L12" s="145">
        <v>11862408</v>
      </c>
      <c r="M12" s="146"/>
      <c r="N12" s="45"/>
      <c r="O12" s="46"/>
      <c r="P12" s="39">
        <f t="shared" si="4"/>
        <v>5.877715292025171</v>
      </c>
      <c r="Q12" s="27">
        <f t="shared" si="5"/>
        <v>2.6511148624910046</v>
      </c>
      <c r="R12" s="145">
        <v>2702844</v>
      </c>
      <c r="S12" s="146"/>
      <c r="T12" s="145">
        <v>2850484</v>
      </c>
      <c r="U12" s="146"/>
      <c r="V12" s="39">
        <f t="shared" si="6"/>
        <v>9.543700735453324</v>
      </c>
      <c r="W12" s="27">
        <f t="shared" si="7"/>
        <v>5.462394426019408</v>
      </c>
      <c r="X12" s="145">
        <v>5581583</v>
      </c>
      <c r="Y12" s="146"/>
      <c r="Z12" s="145">
        <v>5643293</v>
      </c>
      <c r="AA12" s="146"/>
      <c r="AB12" s="41">
        <f t="shared" si="8"/>
        <v>4.848377924624826</v>
      </c>
      <c r="AC12" s="42">
        <f t="shared" si="9"/>
        <v>1.1056003287956122</v>
      </c>
    </row>
    <row r="13" spans="1:29" s="47" customFormat="1" ht="19.5" customHeight="1">
      <c r="A13" s="43" t="s">
        <v>17</v>
      </c>
      <c r="B13" s="44">
        <v>305</v>
      </c>
      <c r="C13" s="44">
        <v>308</v>
      </c>
      <c r="D13" s="39">
        <f t="shared" si="0"/>
        <v>10.631687953054884</v>
      </c>
      <c r="E13" s="27">
        <f t="shared" si="1"/>
        <v>0.9836065573770493</v>
      </c>
      <c r="F13" s="44">
        <v>7525</v>
      </c>
      <c r="G13" s="44">
        <v>7650</v>
      </c>
      <c r="H13" s="39">
        <f t="shared" si="2"/>
        <v>9.988901220865705</v>
      </c>
      <c r="I13" s="27">
        <f t="shared" si="3"/>
        <v>1.6611295681063125</v>
      </c>
      <c r="J13" s="145">
        <v>12297592</v>
      </c>
      <c r="K13" s="146"/>
      <c r="L13" s="145">
        <v>12780841</v>
      </c>
      <c r="M13" s="146"/>
      <c r="N13" s="45"/>
      <c r="O13" s="46"/>
      <c r="P13" s="39">
        <f t="shared" si="4"/>
        <v>6.332790491664279</v>
      </c>
      <c r="Q13" s="27">
        <f t="shared" si="5"/>
        <v>3.9296229700904046</v>
      </c>
      <c r="R13" s="145">
        <v>2486976</v>
      </c>
      <c r="S13" s="146"/>
      <c r="T13" s="145">
        <v>2544260</v>
      </c>
      <c r="U13" s="146"/>
      <c r="V13" s="39">
        <f t="shared" si="6"/>
        <v>8.518432670797127</v>
      </c>
      <c r="W13" s="27">
        <f t="shared" si="7"/>
        <v>2.3033595820787975</v>
      </c>
      <c r="X13" s="145">
        <v>6475138</v>
      </c>
      <c r="Y13" s="146"/>
      <c r="Z13" s="145">
        <v>6698781</v>
      </c>
      <c r="AA13" s="146"/>
      <c r="AB13" s="41">
        <f t="shared" si="8"/>
        <v>5.755189730941883</v>
      </c>
      <c r="AC13" s="42">
        <f t="shared" si="9"/>
        <v>3.4538723344583544</v>
      </c>
    </row>
    <row r="14" spans="1:29" s="47" customFormat="1" ht="19.5" customHeight="1">
      <c r="A14" s="43" t="s">
        <v>18</v>
      </c>
      <c r="B14" s="44">
        <v>323</v>
      </c>
      <c r="C14" s="44">
        <v>313</v>
      </c>
      <c r="D14" s="39">
        <f t="shared" si="0"/>
        <v>10.804280289955127</v>
      </c>
      <c r="E14" s="27">
        <f t="shared" si="1"/>
        <v>-3.0959752321981426</v>
      </c>
      <c r="F14" s="44">
        <v>17233</v>
      </c>
      <c r="G14" s="44">
        <v>16556</v>
      </c>
      <c r="H14" s="39">
        <f t="shared" si="2"/>
        <v>21.61781027616374</v>
      </c>
      <c r="I14" s="27">
        <f t="shared" si="3"/>
        <v>-3.928509255498172</v>
      </c>
      <c r="J14" s="145">
        <v>37745050</v>
      </c>
      <c r="K14" s="146"/>
      <c r="L14" s="145">
        <v>37834641</v>
      </c>
      <c r="M14" s="146"/>
      <c r="N14" s="45"/>
      <c r="O14" s="46"/>
      <c r="P14" s="39">
        <f t="shared" si="4"/>
        <v>18.7467205624678</v>
      </c>
      <c r="Q14" s="27">
        <f t="shared" si="5"/>
        <v>0.23735827611832544</v>
      </c>
      <c r="R14" s="145">
        <v>6129159</v>
      </c>
      <c r="S14" s="146"/>
      <c r="T14" s="145">
        <v>5905558</v>
      </c>
      <c r="U14" s="146"/>
      <c r="V14" s="39">
        <f t="shared" si="6"/>
        <v>19.77238890934391</v>
      </c>
      <c r="W14" s="27">
        <f t="shared" si="7"/>
        <v>-3.6481514021744257</v>
      </c>
      <c r="X14" s="145">
        <v>21059089</v>
      </c>
      <c r="Y14" s="146"/>
      <c r="Z14" s="145">
        <v>23024827</v>
      </c>
      <c r="AA14" s="146"/>
      <c r="AB14" s="41">
        <f t="shared" si="8"/>
        <v>19.781546509299737</v>
      </c>
      <c r="AC14" s="42">
        <f t="shared" si="9"/>
        <v>9.334392385159681</v>
      </c>
    </row>
    <row r="15" spans="1:29" s="47" customFormat="1" ht="19.5" customHeight="1">
      <c r="A15" s="43" t="s">
        <v>19</v>
      </c>
      <c r="B15" s="44">
        <v>106</v>
      </c>
      <c r="C15" s="44">
        <v>117</v>
      </c>
      <c r="D15" s="39">
        <f t="shared" si="0"/>
        <v>4.038660683465654</v>
      </c>
      <c r="E15" s="27">
        <f t="shared" si="1"/>
        <v>10.377358490566039</v>
      </c>
      <c r="F15" s="44">
        <v>17110</v>
      </c>
      <c r="G15" s="44">
        <v>18956</v>
      </c>
      <c r="H15" s="39">
        <f t="shared" si="2"/>
        <v>24.75158320820004</v>
      </c>
      <c r="I15" s="27">
        <f t="shared" si="3"/>
        <v>10.789012273524255</v>
      </c>
      <c r="J15" s="145">
        <v>57415726</v>
      </c>
      <c r="K15" s="146"/>
      <c r="L15" s="145">
        <v>63135435</v>
      </c>
      <c r="M15" s="146"/>
      <c r="N15" s="45"/>
      <c r="O15" s="46"/>
      <c r="P15" s="39">
        <f t="shared" si="4"/>
        <v>31.28303391420707</v>
      </c>
      <c r="Q15" s="27">
        <f t="shared" si="5"/>
        <v>9.961920537240964</v>
      </c>
      <c r="R15" s="145">
        <v>7185959</v>
      </c>
      <c r="S15" s="146"/>
      <c r="T15" s="145">
        <v>7809732</v>
      </c>
      <c r="U15" s="146"/>
      <c r="V15" s="39">
        <f t="shared" si="6"/>
        <v>26.147750709035154</v>
      </c>
      <c r="W15" s="27">
        <f t="shared" si="7"/>
        <v>8.680441956320653</v>
      </c>
      <c r="X15" s="145">
        <v>28871892</v>
      </c>
      <c r="Y15" s="146"/>
      <c r="Z15" s="145">
        <v>33592062</v>
      </c>
      <c r="AA15" s="146"/>
      <c r="AB15" s="41">
        <f t="shared" si="8"/>
        <v>28.860279245367636</v>
      </c>
      <c r="AC15" s="42">
        <f t="shared" si="9"/>
        <v>16.348668802169254</v>
      </c>
    </row>
    <row r="16" spans="1:29" s="47" customFormat="1" ht="19.5" customHeight="1">
      <c r="A16" s="48" t="s">
        <v>20</v>
      </c>
      <c r="B16" s="49">
        <v>23</v>
      </c>
      <c r="C16" s="49">
        <v>24</v>
      </c>
      <c r="D16" s="53">
        <f t="shared" si="0"/>
        <v>0.8284432171211599</v>
      </c>
      <c r="E16" s="54">
        <f t="shared" si="1"/>
        <v>4.3478260869565215</v>
      </c>
      <c r="F16" s="49">
        <v>14273</v>
      </c>
      <c r="G16" s="49">
        <v>15524</v>
      </c>
      <c r="H16" s="53">
        <f t="shared" si="2"/>
        <v>20.27028791538813</v>
      </c>
      <c r="I16" s="54">
        <f t="shared" si="3"/>
        <v>8.764800672598613</v>
      </c>
      <c r="J16" s="180">
        <v>56590537</v>
      </c>
      <c r="K16" s="181"/>
      <c r="L16" s="180">
        <v>67527653</v>
      </c>
      <c r="M16" s="181"/>
      <c r="N16" s="50"/>
      <c r="O16" s="51"/>
      <c r="P16" s="55">
        <f t="shared" si="4"/>
        <v>33.459337992140334</v>
      </c>
      <c r="Q16" s="56">
        <f t="shared" si="5"/>
        <v>19.32675775810362</v>
      </c>
      <c r="R16" s="180">
        <v>7810800</v>
      </c>
      <c r="S16" s="181"/>
      <c r="T16" s="180">
        <v>8557047</v>
      </c>
      <c r="U16" s="181"/>
      <c r="V16" s="53">
        <f t="shared" si="6"/>
        <v>28.649834816546477</v>
      </c>
      <c r="W16" s="54">
        <f t="shared" si="7"/>
        <v>9.554040559225689</v>
      </c>
      <c r="X16" s="180">
        <v>35402520</v>
      </c>
      <c r="Y16" s="181"/>
      <c r="Z16" s="180">
        <v>43535892</v>
      </c>
      <c r="AA16" s="181"/>
      <c r="AB16" s="53">
        <f t="shared" si="8"/>
        <v>37.4034199006946</v>
      </c>
      <c r="AC16" s="57">
        <f t="shared" si="9"/>
        <v>22.973991681948064</v>
      </c>
    </row>
    <row r="17" spans="1:29" s="16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2"/>
    </row>
    <row r="23" spans="1:25" ht="13.5">
      <c r="A23" s="67" t="s">
        <v>84</v>
      </c>
      <c r="B23" s="68"/>
      <c r="C23" s="68"/>
      <c r="D23" s="68"/>
      <c r="E23" s="68"/>
      <c r="F23" s="68"/>
      <c r="G23" s="68"/>
      <c r="J23" s="68"/>
      <c r="K23" s="68"/>
      <c r="L23" s="68"/>
      <c r="M23" s="68"/>
      <c r="N23" s="68"/>
      <c r="O23" s="68"/>
      <c r="P23" s="67"/>
      <c r="Q23" s="68"/>
      <c r="R23" s="68"/>
      <c r="S23" s="68"/>
      <c r="T23" s="68"/>
      <c r="U23" s="68"/>
      <c r="V23" s="68"/>
      <c r="W23" s="68"/>
      <c r="X23" s="68"/>
      <c r="Y23" s="68"/>
    </row>
    <row r="24" spans="2:25" ht="13.5">
      <c r="B24" s="68"/>
      <c r="C24" s="68"/>
      <c r="D24" s="68"/>
      <c r="E24" s="68"/>
      <c r="F24" s="68"/>
      <c r="G24" s="68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13.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ht="20.25" customHeight="1">
      <c r="A26" s="164" t="s">
        <v>21</v>
      </c>
      <c r="B26" s="174" t="s">
        <v>22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4" t="s">
        <v>23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70"/>
      <c r="Z26" s="61"/>
    </row>
    <row r="27" spans="1:25" ht="23.25" customHeight="1">
      <c r="A27" s="182"/>
      <c r="B27" s="184" t="s">
        <v>24</v>
      </c>
      <c r="C27" s="174" t="s">
        <v>25</v>
      </c>
      <c r="D27" s="175"/>
      <c r="E27" s="175"/>
      <c r="F27" s="175"/>
      <c r="G27" s="142" t="s">
        <v>26</v>
      </c>
      <c r="H27" s="184" t="s">
        <v>27</v>
      </c>
      <c r="I27" s="62"/>
      <c r="J27" s="64" t="s">
        <v>28</v>
      </c>
      <c r="K27" s="65"/>
      <c r="L27" s="174" t="s">
        <v>29</v>
      </c>
      <c r="M27" s="144"/>
      <c r="N27" s="144"/>
      <c r="O27" s="144"/>
      <c r="P27" s="144"/>
      <c r="Q27" s="171" t="s">
        <v>93</v>
      </c>
      <c r="R27" s="172"/>
      <c r="S27" s="173"/>
      <c r="T27" s="174" t="s">
        <v>30</v>
      </c>
      <c r="U27" s="175"/>
      <c r="V27" s="176"/>
      <c r="W27" s="177" t="s">
        <v>31</v>
      </c>
      <c r="X27" s="178"/>
      <c r="Y27" s="73"/>
    </row>
    <row r="28" spans="1:24" ht="40.5">
      <c r="A28" s="182"/>
      <c r="B28" s="185"/>
      <c r="C28" s="74" t="s">
        <v>32</v>
      </c>
      <c r="D28" s="74" t="s">
        <v>33</v>
      </c>
      <c r="E28" s="74" t="s">
        <v>94</v>
      </c>
      <c r="F28" s="71" t="s">
        <v>34</v>
      </c>
      <c r="G28" s="143"/>
      <c r="H28" s="185"/>
      <c r="I28" s="74" t="s">
        <v>35</v>
      </c>
      <c r="J28" s="74" t="s">
        <v>36</v>
      </c>
      <c r="K28" s="71" t="s">
        <v>37</v>
      </c>
      <c r="L28" s="74" t="s">
        <v>38</v>
      </c>
      <c r="M28" s="177" t="s">
        <v>39</v>
      </c>
      <c r="N28" s="178"/>
      <c r="O28" s="179"/>
      <c r="P28" s="74" t="s">
        <v>40</v>
      </c>
      <c r="Q28" s="75" t="s">
        <v>41</v>
      </c>
      <c r="R28" s="75" t="s">
        <v>42</v>
      </c>
      <c r="S28" s="75" t="s">
        <v>43</v>
      </c>
      <c r="T28" s="75" t="s">
        <v>41</v>
      </c>
      <c r="U28" s="75" t="s">
        <v>42</v>
      </c>
      <c r="V28" s="75" t="s">
        <v>43</v>
      </c>
      <c r="W28" s="74" t="s">
        <v>44</v>
      </c>
      <c r="X28" s="71" t="s">
        <v>45</v>
      </c>
    </row>
    <row r="29" spans="1:24" ht="13.5">
      <c r="A29" s="59"/>
      <c r="B29" s="59"/>
      <c r="C29" s="59"/>
      <c r="D29" s="59"/>
      <c r="E29" s="59"/>
      <c r="F29" s="59"/>
      <c r="G29" s="59"/>
      <c r="H29" s="59"/>
      <c r="I29" s="59"/>
      <c r="J29" s="38"/>
      <c r="K29" s="38"/>
      <c r="L29" s="38"/>
      <c r="M29" s="162"/>
      <c r="N29" s="163"/>
      <c r="O29" s="164"/>
      <c r="P29" s="38"/>
      <c r="Q29" s="38"/>
      <c r="R29" s="59"/>
      <c r="S29" s="59"/>
      <c r="T29" s="38"/>
      <c r="U29" s="38"/>
      <c r="V29" s="38"/>
      <c r="W29" s="59"/>
      <c r="X29" s="76"/>
    </row>
    <row r="30" spans="1:25" s="82" customFormat="1" ht="13.5">
      <c r="A30" s="77" t="s">
        <v>11</v>
      </c>
      <c r="B30" s="78">
        <f>SUM(B32:B37)</f>
        <v>2897</v>
      </c>
      <c r="C30" s="78">
        <f aca="true" t="shared" si="10" ref="C30:H30">SUM(C32:C37)</f>
        <v>2380</v>
      </c>
      <c r="D30" s="78">
        <f>SUM(D32:D37)</f>
        <v>709</v>
      </c>
      <c r="E30" s="78">
        <f t="shared" si="10"/>
        <v>1525</v>
      </c>
      <c r="F30" s="78">
        <f t="shared" si="10"/>
        <v>146</v>
      </c>
      <c r="G30" s="78">
        <f t="shared" si="10"/>
        <v>37</v>
      </c>
      <c r="H30" s="78">
        <f t="shared" si="10"/>
        <v>480</v>
      </c>
      <c r="I30" s="79">
        <f>C30/B30*100</f>
        <v>82.15395236451502</v>
      </c>
      <c r="J30" s="79">
        <f>G30/B30*100</f>
        <v>1.277183293061788</v>
      </c>
      <c r="K30" s="79">
        <f>H30/B30*100</f>
        <v>16.568864342423197</v>
      </c>
      <c r="L30" s="60">
        <f aca="true" t="shared" si="11" ref="L30:V30">SUM(L32:L37)</f>
        <v>76585</v>
      </c>
      <c r="M30" s="165">
        <f>SUM(M32:M37)</f>
        <v>45574</v>
      </c>
      <c r="N30" s="166"/>
      <c r="O30" s="167"/>
      <c r="P30" s="78">
        <f t="shared" si="11"/>
        <v>31011</v>
      </c>
      <c r="Q30" s="78">
        <f t="shared" si="11"/>
        <v>822</v>
      </c>
      <c r="R30" s="78">
        <f t="shared" si="11"/>
        <v>523</v>
      </c>
      <c r="S30" s="78">
        <f t="shared" si="11"/>
        <v>299</v>
      </c>
      <c r="T30" s="78">
        <f t="shared" si="11"/>
        <v>75762</v>
      </c>
      <c r="U30" s="78">
        <f t="shared" si="11"/>
        <v>45051</v>
      </c>
      <c r="V30" s="78">
        <f t="shared" si="11"/>
        <v>30712</v>
      </c>
      <c r="W30" s="79">
        <f>M30/L30*100</f>
        <v>59.50773650192597</v>
      </c>
      <c r="X30" s="80">
        <f>P30/L30*100</f>
        <v>40.49226349807404</v>
      </c>
      <c r="Y30" s="81"/>
    </row>
    <row r="31" spans="1:24" ht="13.5">
      <c r="A31" s="38"/>
      <c r="B31" s="38"/>
      <c r="C31" s="38"/>
      <c r="D31" s="38"/>
      <c r="E31" s="38"/>
      <c r="F31" s="38"/>
      <c r="G31" s="38"/>
      <c r="H31" s="38"/>
      <c r="I31" s="154"/>
      <c r="J31" s="154"/>
      <c r="K31" s="154"/>
      <c r="L31" s="83"/>
      <c r="M31" s="168"/>
      <c r="N31" s="169"/>
      <c r="O31" s="170"/>
      <c r="P31" s="38"/>
      <c r="Q31" s="38"/>
      <c r="R31" s="38"/>
      <c r="S31" s="38"/>
      <c r="T31" s="38"/>
      <c r="U31" s="38"/>
      <c r="V31" s="38"/>
      <c r="W31" s="154"/>
      <c r="X31" s="155"/>
    </row>
    <row r="32" spans="1:24" s="7" customFormat="1" ht="19.5" customHeight="1">
      <c r="A32" s="43" t="s">
        <v>15</v>
      </c>
      <c r="B32" s="44">
        <v>1456</v>
      </c>
      <c r="C32" s="44">
        <v>1011</v>
      </c>
      <c r="D32" s="84">
        <v>506</v>
      </c>
      <c r="E32" s="84">
        <v>497</v>
      </c>
      <c r="F32" s="84">
        <v>8</v>
      </c>
      <c r="G32" s="84">
        <v>24</v>
      </c>
      <c r="H32" s="84">
        <v>421</v>
      </c>
      <c r="I32" s="85">
        <f aca="true" t="shared" si="12" ref="I32:I37">C32/B32*100</f>
        <v>69.43681318681318</v>
      </c>
      <c r="J32" s="85">
        <f>G32/B32*100</f>
        <v>1.6483516483516485</v>
      </c>
      <c r="K32" s="85">
        <f>H32/B32*100</f>
        <v>28.914835164835168</v>
      </c>
      <c r="L32" s="84">
        <v>8586</v>
      </c>
      <c r="M32" s="159">
        <v>4491</v>
      </c>
      <c r="N32" s="160"/>
      <c r="O32" s="161"/>
      <c r="P32" s="84">
        <v>4095</v>
      </c>
      <c r="Q32" s="84">
        <v>726</v>
      </c>
      <c r="R32" s="84">
        <v>467</v>
      </c>
      <c r="S32" s="84">
        <v>259</v>
      </c>
      <c r="T32" s="84">
        <v>7860</v>
      </c>
      <c r="U32" s="84">
        <v>4024</v>
      </c>
      <c r="V32" s="84">
        <v>3836</v>
      </c>
      <c r="W32" s="86">
        <f aca="true" t="shared" si="13" ref="W32:W37">M32/L32*100</f>
        <v>52.30607966457023</v>
      </c>
      <c r="X32" s="87">
        <f aca="true" t="shared" si="14" ref="X32:X37">P32/L32*100</f>
        <v>47.693920335429766</v>
      </c>
    </row>
    <row r="33" spans="1:24" s="7" customFormat="1" ht="19.5" customHeight="1">
      <c r="A33" s="43" t="s">
        <v>16</v>
      </c>
      <c r="B33" s="44">
        <v>679</v>
      </c>
      <c r="C33" s="44">
        <v>626</v>
      </c>
      <c r="D33" s="84">
        <v>160</v>
      </c>
      <c r="E33" s="84">
        <v>458</v>
      </c>
      <c r="F33" s="84">
        <v>8</v>
      </c>
      <c r="G33" s="84">
        <v>5</v>
      </c>
      <c r="H33" s="84">
        <v>48</v>
      </c>
      <c r="I33" s="85">
        <f t="shared" si="12"/>
        <v>92.19440353460972</v>
      </c>
      <c r="J33" s="85">
        <f>G33/B33*100</f>
        <v>0.7363770250368188</v>
      </c>
      <c r="K33" s="85">
        <f>H33/B33*100</f>
        <v>7.069219440353461</v>
      </c>
      <c r="L33" s="84">
        <v>9313</v>
      </c>
      <c r="M33" s="159">
        <v>4807</v>
      </c>
      <c r="N33" s="160"/>
      <c r="O33" s="161"/>
      <c r="P33" s="84">
        <v>4506</v>
      </c>
      <c r="Q33" s="84">
        <v>77</v>
      </c>
      <c r="R33" s="84">
        <v>45</v>
      </c>
      <c r="S33" s="84">
        <v>32</v>
      </c>
      <c r="T33" s="84">
        <v>9236</v>
      </c>
      <c r="U33" s="84">
        <v>4762</v>
      </c>
      <c r="V33" s="84">
        <v>4474</v>
      </c>
      <c r="W33" s="86">
        <f t="shared" si="13"/>
        <v>51.61602061634275</v>
      </c>
      <c r="X33" s="87">
        <f t="shared" si="14"/>
        <v>48.383979383657255</v>
      </c>
    </row>
    <row r="34" spans="1:24" s="7" customFormat="1" ht="19.5" customHeight="1">
      <c r="A34" s="43" t="s">
        <v>17</v>
      </c>
      <c r="B34" s="44">
        <v>308</v>
      </c>
      <c r="C34" s="44">
        <v>293</v>
      </c>
      <c r="D34" s="84">
        <v>28</v>
      </c>
      <c r="E34" s="84">
        <v>251</v>
      </c>
      <c r="F34" s="84">
        <v>14</v>
      </c>
      <c r="G34" s="84">
        <v>4</v>
      </c>
      <c r="H34" s="84">
        <v>11</v>
      </c>
      <c r="I34" s="85">
        <f t="shared" si="12"/>
        <v>95.12987012987013</v>
      </c>
      <c r="J34" s="85">
        <f>G34/B34*100</f>
        <v>1.2987012987012987</v>
      </c>
      <c r="K34" s="85">
        <f>H34/B34*100</f>
        <v>3.571428571428571</v>
      </c>
      <c r="L34" s="84">
        <v>7650</v>
      </c>
      <c r="M34" s="159">
        <v>4058</v>
      </c>
      <c r="N34" s="160"/>
      <c r="O34" s="161"/>
      <c r="P34" s="84">
        <v>3592</v>
      </c>
      <c r="Q34" s="84">
        <v>19</v>
      </c>
      <c r="R34" s="84">
        <v>11</v>
      </c>
      <c r="S34" s="84">
        <v>8</v>
      </c>
      <c r="T34" s="84">
        <v>7631</v>
      </c>
      <c r="U34" s="84">
        <v>4047</v>
      </c>
      <c r="V34" s="84">
        <v>3584</v>
      </c>
      <c r="W34" s="86">
        <f t="shared" si="13"/>
        <v>53.045751633986924</v>
      </c>
      <c r="X34" s="87">
        <f t="shared" si="14"/>
        <v>46.954248366013076</v>
      </c>
    </row>
    <row r="35" spans="1:24" s="7" customFormat="1" ht="19.5" customHeight="1">
      <c r="A35" s="43" t="s">
        <v>18</v>
      </c>
      <c r="B35" s="44">
        <v>313</v>
      </c>
      <c r="C35" s="44">
        <v>309</v>
      </c>
      <c r="D35" s="84">
        <v>14</v>
      </c>
      <c r="E35" s="84">
        <v>254</v>
      </c>
      <c r="F35" s="84">
        <v>41</v>
      </c>
      <c r="G35" s="84">
        <v>4</v>
      </c>
      <c r="H35" s="84" t="s">
        <v>95</v>
      </c>
      <c r="I35" s="85">
        <f t="shared" si="12"/>
        <v>98.7220447284345</v>
      </c>
      <c r="J35" s="85">
        <f>G35/B35*100</f>
        <v>1.2779552715654952</v>
      </c>
      <c r="K35" s="84" t="s">
        <v>46</v>
      </c>
      <c r="L35" s="84">
        <v>16556</v>
      </c>
      <c r="M35" s="159">
        <v>9692</v>
      </c>
      <c r="N35" s="160"/>
      <c r="O35" s="161"/>
      <c r="P35" s="84">
        <v>6864</v>
      </c>
      <c r="Q35" s="84" t="s">
        <v>95</v>
      </c>
      <c r="R35" s="84" t="s">
        <v>95</v>
      </c>
      <c r="S35" s="84" t="s">
        <v>95</v>
      </c>
      <c r="T35" s="84">
        <v>16555</v>
      </c>
      <c r="U35" s="84">
        <v>9692</v>
      </c>
      <c r="V35" s="84">
        <v>6864</v>
      </c>
      <c r="W35" s="86">
        <f t="shared" si="13"/>
        <v>58.54071031650157</v>
      </c>
      <c r="X35" s="87">
        <f t="shared" si="14"/>
        <v>41.459289683498426</v>
      </c>
    </row>
    <row r="36" spans="1:24" s="7" customFormat="1" ht="19.5" customHeight="1">
      <c r="A36" s="43" t="s">
        <v>19</v>
      </c>
      <c r="B36" s="44">
        <v>117</v>
      </c>
      <c r="C36" s="44">
        <v>117</v>
      </c>
      <c r="D36" s="84">
        <v>1</v>
      </c>
      <c r="E36" s="84">
        <v>58</v>
      </c>
      <c r="F36" s="84">
        <v>58</v>
      </c>
      <c r="G36" s="84" t="s">
        <v>95</v>
      </c>
      <c r="H36" s="84" t="s">
        <v>95</v>
      </c>
      <c r="I36" s="85">
        <f t="shared" si="12"/>
        <v>100</v>
      </c>
      <c r="J36" s="84" t="s">
        <v>46</v>
      </c>
      <c r="K36" s="84" t="s">
        <v>46</v>
      </c>
      <c r="L36" s="84">
        <v>18956</v>
      </c>
      <c r="M36" s="159">
        <v>11071</v>
      </c>
      <c r="N36" s="160"/>
      <c r="O36" s="161"/>
      <c r="P36" s="84">
        <v>7885</v>
      </c>
      <c r="Q36" s="84" t="s">
        <v>95</v>
      </c>
      <c r="R36" s="84" t="s">
        <v>95</v>
      </c>
      <c r="S36" s="84" t="s">
        <v>95</v>
      </c>
      <c r="T36" s="84">
        <v>18956</v>
      </c>
      <c r="U36" s="84">
        <v>11071</v>
      </c>
      <c r="V36" s="84">
        <v>7885</v>
      </c>
      <c r="W36" s="86">
        <f t="shared" si="13"/>
        <v>58.403671660687905</v>
      </c>
      <c r="X36" s="87">
        <f t="shared" si="14"/>
        <v>41.59632833931209</v>
      </c>
    </row>
    <row r="37" spans="1:24" s="7" customFormat="1" ht="19.5" customHeight="1">
      <c r="A37" s="48" t="s">
        <v>20</v>
      </c>
      <c r="B37" s="49">
        <v>24</v>
      </c>
      <c r="C37" s="49">
        <v>24</v>
      </c>
      <c r="D37" s="88" t="s">
        <v>95</v>
      </c>
      <c r="E37" s="88">
        <v>7</v>
      </c>
      <c r="F37" s="88">
        <v>17</v>
      </c>
      <c r="G37" s="88" t="s">
        <v>95</v>
      </c>
      <c r="H37" s="88" t="s">
        <v>95</v>
      </c>
      <c r="I37" s="90">
        <f t="shared" si="12"/>
        <v>100</v>
      </c>
      <c r="J37" s="88" t="s">
        <v>46</v>
      </c>
      <c r="K37" s="88" t="s">
        <v>46</v>
      </c>
      <c r="L37" s="91">
        <v>15524</v>
      </c>
      <c r="M37" s="156">
        <v>11455</v>
      </c>
      <c r="N37" s="157"/>
      <c r="O37" s="158"/>
      <c r="P37" s="88">
        <v>4069</v>
      </c>
      <c r="Q37" s="88" t="s">
        <v>95</v>
      </c>
      <c r="R37" s="91" t="s">
        <v>95</v>
      </c>
      <c r="S37" s="88" t="s">
        <v>95</v>
      </c>
      <c r="T37" s="91">
        <v>15524</v>
      </c>
      <c r="U37" s="88">
        <v>11455</v>
      </c>
      <c r="V37" s="88">
        <v>4069</v>
      </c>
      <c r="W37" s="92">
        <f t="shared" si="13"/>
        <v>73.78897191445503</v>
      </c>
      <c r="X37" s="93">
        <f t="shared" si="14"/>
        <v>26.211028085544964</v>
      </c>
    </row>
    <row r="38" ht="13.5">
      <c r="Y38" s="52"/>
    </row>
  </sheetData>
  <mergeCells count="98">
    <mergeCell ref="X6:Y6"/>
    <mergeCell ref="Z6:AA6"/>
    <mergeCell ref="B4:E4"/>
    <mergeCell ref="F4:I4"/>
    <mergeCell ref="J4:M4"/>
    <mergeCell ref="R4:W4"/>
    <mergeCell ref="X4:AC4"/>
    <mergeCell ref="J5:K5"/>
    <mergeCell ref="L5:M5"/>
    <mergeCell ref="R5:S5"/>
    <mergeCell ref="T5:U5"/>
    <mergeCell ref="X5:Y5"/>
    <mergeCell ref="Z5:AA5"/>
    <mergeCell ref="X7:Y7"/>
    <mergeCell ref="Z7:AA7"/>
    <mergeCell ref="J6:K6"/>
    <mergeCell ref="L6:M6"/>
    <mergeCell ref="R6:S6"/>
    <mergeCell ref="J7:K7"/>
    <mergeCell ref="L7:M7"/>
    <mergeCell ref="R7:S7"/>
    <mergeCell ref="T7:U7"/>
    <mergeCell ref="T6:U6"/>
    <mergeCell ref="J8:K8"/>
    <mergeCell ref="L8:M8"/>
    <mergeCell ref="R8:S8"/>
    <mergeCell ref="T8:U8"/>
    <mergeCell ref="X10:Y10"/>
    <mergeCell ref="Z10:AA10"/>
    <mergeCell ref="J9:K9"/>
    <mergeCell ref="L9:M9"/>
    <mergeCell ref="R9:S9"/>
    <mergeCell ref="T9:U9"/>
    <mergeCell ref="X8:Y8"/>
    <mergeCell ref="Z8:AA8"/>
    <mergeCell ref="X9:Y9"/>
    <mergeCell ref="Z9:AA9"/>
    <mergeCell ref="X11:Y11"/>
    <mergeCell ref="Z11:AA11"/>
    <mergeCell ref="J10:K10"/>
    <mergeCell ref="L10:M10"/>
    <mergeCell ref="J11:K11"/>
    <mergeCell ref="L11:M11"/>
    <mergeCell ref="R11:S11"/>
    <mergeCell ref="T11:U11"/>
    <mergeCell ref="R10:S10"/>
    <mergeCell ref="T10:U10"/>
    <mergeCell ref="J12:K12"/>
    <mergeCell ref="L12:M12"/>
    <mergeCell ref="R12:S12"/>
    <mergeCell ref="T12:U12"/>
    <mergeCell ref="X14:Y14"/>
    <mergeCell ref="Z14:AA14"/>
    <mergeCell ref="J13:K13"/>
    <mergeCell ref="L13:M13"/>
    <mergeCell ref="R13:S13"/>
    <mergeCell ref="T13:U13"/>
    <mergeCell ref="X12:Y12"/>
    <mergeCell ref="Z12:AA12"/>
    <mergeCell ref="X13:Y13"/>
    <mergeCell ref="Z13:AA13"/>
    <mergeCell ref="X15:Y15"/>
    <mergeCell ref="Z15:AA15"/>
    <mergeCell ref="J14:K14"/>
    <mergeCell ref="L14:M14"/>
    <mergeCell ref="J15:K15"/>
    <mergeCell ref="L15:M15"/>
    <mergeCell ref="R15:S15"/>
    <mergeCell ref="T15:U15"/>
    <mergeCell ref="R14:S14"/>
    <mergeCell ref="T14:U14"/>
    <mergeCell ref="J16:K16"/>
    <mergeCell ref="L16:M16"/>
    <mergeCell ref="R16:S16"/>
    <mergeCell ref="T16:U16"/>
    <mergeCell ref="X16:Y16"/>
    <mergeCell ref="Z16:AA16"/>
    <mergeCell ref="A26:A28"/>
    <mergeCell ref="B26:K26"/>
    <mergeCell ref="L26:X26"/>
    <mergeCell ref="B27:B28"/>
    <mergeCell ref="C27:F27"/>
    <mergeCell ref="G27:G28"/>
    <mergeCell ref="H27:H28"/>
    <mergeCell ref="L27:P27"/>
    <mergeCell ref="Q27:S27"/>
    <mergeCell ref="T27:V27"/>
    <mergeCell ref="W27:X27"/>
    <mergeCell ref="M28:O28"/>
    <mergeCell ref="M29:O29"/>
    <mergeCell ref="M30:O30"/>
    <mergeCell ref="M31:O31"/>
    <mergeCell ref="M32:O32"/>
    <mergeCell ref="M37:O37"/>
    <mergeCell ref="M33:O33"/>
    <mergeCell ref="M34:O34"/>
    <mergeCell ref="M35:O35"/>
    <mergeCell ref="M36:O3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showGridLines="0" workbookViewId="0" topLeftCell="F14">
      <selection activeCell="P22" sqref="P22"/>
    </sheetView>
  </sheetViews>
  <sheetFormatPr defaultColWidth="9.00390625" defaultRowHeight="13.5"/>
  <cols>
    <col min="1" max="1" width="12.875" style="69" customWidth="1"/>
    <col min="2" max="2" width="9.625" style="69" customWidth="1"/>
    <col min="3" max="3" width="6.25390625" style="69" customWidth="1"/>
    <col min="4" max="4" width="6.375" style="69" customWidth="1"/>
    <col min="5" max="5" width="11.625" style="69" customWidth="1"/>
    <col min="6" max="6" width="14.00390625" style="69" customWidth="1"/>
    <col min="7" max="8" width="12.875" style="69" customWidth="1"/>
    <col min="9" max="10" width="1.37890625" style="69" customWidth="1"/>
    <col min="11" max="11" width="13.375" style="69" customWidth="1"/>
    <col min="12" max="12" width="10.875" style="69" customWidth="1"/>
    <col min="13" max="13" width="12.50390625" style="1" customWidth="1"/>
    <col min="14" max="14" width="10.875" style="1" customWidth="1"/>
    <col min="15" max="15" width="9.75390625" style="1" customWidth="1"/>
    <col min="16" max="16" width="11.125" style="1" customWidth="1"/>
    <col min="17" max="18" width="11.50390625" style="1" customWidth="1"/>
    <col min="19" max="16384" width="9.00390625" style="1" customWidth="1"/>
  </cols>
  <sheetData>
    <row r="1" spans="1:12" ht="13.5">
      <c r="A1" s="69" t="s">
        <v>47</v>
      </c>
      <c r="B1" s="68"/>
      <c r="C1" s="68"/>
      <c r="D1" s="1"/>
      <c r="F1" s="1"/>
      <c r="G1" s="68"/>
      <c r="H1" s="68"/>
      <c r="I1" s="68"/>
      <c r="J1" s="68"/>
      <c r="K1" s="69" t="s">
        <v>48</v>
      </c>
      <c r="L1" s="68"/>
    </row>
    <row r="2" spans="1:12" ht="13.5">
      <c r="A2" s="1"/>
      <c r="B2" s="68"/>
      <c r="C2" s="68"/>
      <c r="D2" s="1"/>
      <c r="F2" s="1"/>
      <c r="G2" s="68"/>
      <c r="H2" s="68"/>
      <c r="I2" s="68"/>
      <c r="J2" s="68"/>
      <c r="L2" s="68"/>
    </row>
    <row r="3" ht="13.5">
      <c r="N3" s="69" t="s">
        <v>49</v>
      </c>
    </row>
    <row r="4" spans="1:14" ht="17.25" customHeight="1">
      <c r="A4" s="164" t="s">
        <v>50</v>
      </c>
      <c r="B4" s="94" t="s">
        <v>51</v>
      </c>
      <c r="C4" s="95"/>
      <c r="D4" s="95"/>
      <c r="E4" s="95"/>
      <c r="F4" s="95"/>
      <c r="G4" s="95"/>
      <c r="H4" s="95"/>
      <c r="I4" s="95"/>
      <c r="J4" s="95"/>
      <c r="K4" s="96"/>
      <c r="L4" s="97"/>
      <c r="M4" s="97"/>
      <c r="N4" s="58"/>
    </row>
    <row r="5" spans="1:14" ht="13.5">
      <c r="A5" s="182"/>
      <c r="B5" s="205" t="s">
        <v>52</v>
      </c>
      <c r="C5" s="206"/>
      <c r="D5" s="162" t="s">
        <v>53</v>
      </c>
      <c r="E5" s="207"/>
      <c r="F5" s="184" t="s">
        <v>54</v>
      </c>
      <c r="G5" s="184" t="s">
        <v>55</v>
      </c>
      <c r="H5" s="184" t="s">
        <v>56</v>
      </c>
      <c r="I5" s="89"/>
      <c r="J5" s="1"/>
      <c r="K5" s="202" t="s">
        <v>57</v>
      </c>
      <c r="L5" s="193" t="s">
        <v>58</v>
      </c>
      <c r="M5" s="194" t="s">
        <v>59</v>
      </c>
      <c r="N5" s="195" t="s">
        <v>60</v>
      </c>
    </row>
    <row r="6" spans="1:14" ht="13.5">
      <c r="A6" s="182"/>
      <c r="B6" s="196" t="s">
        <v>61</v>
      </c>
      <c r="C6" s="197"/>
      <c r="D6" s="208"/>
      <c r="E6" s="209"/>
      <c r="F6" s="193"/>
      <c r="G6" s="200"/>
      <c r="H6" s="193"/>
      <c r="I6" s="98"/>
      <c r="J6" s="73"/>
      <c r="K6" s="203"/>
      <c r="L6" s="193"/>
      <c r="M6" s="194"/>
      <c r="N6" s="195"/>
    </row>
    <row r="7" spans="1:14" ht="13.5">
      <c r="A7" s="192"/>
      <c r="B7" s="131" t="s">
        <v>62</v>
      </c>
      <c r="C7" s="132"/>
      <c r="D7" s="198" t="s">
        <v>63</v>
      </c>
      <c r="E7" s="199"/>
      <c r="F7" s="185"/>
      <c r="G7" s="201"/>
      <c r="H7" s="185"/>
      <c r="I7" s="99"/>
      <c r="J7" s="100"/>
      <c r="K7" s="204"/>
      <c r="L7" s="101"/>
      <c r="M7" s="101"/>
      <c r="N7" s="99"/>
    </row>
    <row r="8" spans="1:14" s="7" customFormat="1" ht="19.5" customHeight="1">
      <c r="A8" s="102"/>
      <c r="B8" s="129"/>
      <c r="C8" s="186"/>
      <c r="D8" s="129"/>
      <c r="E8" s="186"/>
      <c r="F8" s="104"/>
      <c r="G8" s="104"/>
      <c r="H8" s="104"/>
      <c r="I8" s="66"/>
      <c r="J8" s="102"/>
      <c r="K8" s="102"/>
      <c r="L8" s="104"/>
      <c r="M8" s="104"/>
      <c r="N8" s="66"/>
    </row>
    <row r="9" spans="1:14" s="110" customFormat="1" ht="19.5" customHeight="1">
      <c r="A9" s="105" t="s">
        <v>11</v>
      </c>
      <c r="B9" s="187">
        <v>201820051</v>
      </c>
      <c r="C9" s="188"/>
      <c r="D9" s="187">
        <v>182813530</v>
      </c>
      <c r="E9" s="188"/>
      <c r="F9" s="108">
        <v>18292825</v>
      </c>
      <c r="G9" s="108">
        <v>711363</v>
      </c>
      <c r="H9" s="108">
        <v>2333</v>
      </c>
      <c r="I9" s="106"/>
      <c r="J9" s="109"/>
      <c r="K9" s="107">
        <v>69665</v>
      </c>
      <c r="L9" s="108">
        <v>29867701</v>
      </c>
      <c r="M9" s="108">
        <v>116395485</v>
      </c>
      <c r="N9" s="106">
        <v>82317048</v>
      </c>
    </row>
    <row r="10" spans="1:14" s="47" customFormat="1" ht="19.5" customHeight="1">
      <c r="A10" s="46"/>
      <c r="B10" s="145"/>
      <c r="C10" s="140"/>
      <c r="D10" s="145"/>
      <c r="E10" s="140"/>
      <c r="F10" s="111"/>
      <c r="G10" s="111"/>
      <c r="H10" s="111"/>
      <c r="I10" s="45"/>
      <c r="J10" s="46"/>
      <c r="K10" s="46"/>
      <c r="L10" s="111"/>
      <c r="M10" s="111"/>
      <c r="N10" s="45"/>
    </row>
    <row r="11" spans="1:14" s="47" customFormat="1" ht="19.5" customHeight="1">
      <c r="A11" s="112" t="s">
        <v>64</v>
      </c>
      <c r="B11" s="189">
        <v>8679073</v>
      </c>
      <c r="C11" s="161"/>
      <c r="D11" s="189">
        <v>6801526</v>
      </c>
      <c r="E11" s="161"/>
      <c r="F11" s="111">
        <v>1840558</v>
      </c>
      <c r="G11" s="113">
        <v>36869</v>
      </c>
      <c r="H11" s="113">
        <v>120</v>
      </c>
      <c r="I11" s="114"/>
      <c r="J11" s="115"/>
      <c r="K11" s="46">
        <v>5961</v>
      </c>
      <c r="L11" s="111">
        <v>2200620</v>
      </c>
      <c r="M11" s="111">
        <v>3900630</v>
      </c>
      <c r="N11" s="45">
        <v>4534152</v>
      </c>
    </row>
    <row r="12" spans="1:14" s="47" customFormat="1" ht="19.5" customHeight="1">
      <c r="A12" s="112" t="s">
        <v>65</v>
      </c>
      <c r="B12" s="189">
        <v>11862408</v>
      </c>
      <c r="C12" s="161"/>
      <c r="D12" s="189">
        <v>9148175</v>
      </c>
      <c r="E12" s="161"/>
      <c r="F12" s="111">
        <v>2664637</v>
      </c>
      <c r="G12" s="111">
        <v>48071</v>
      </c>
      <c r="H12" s="113">
        <v>1525</v>
      </c>
      <c r="I12" s="114"/>
      <c r="J12" s="115"/>
      <c r="K12" s="46">
        <v>17470</v>
      </c>
      <c r="L12" s="111">
        <v>2850484</v>
      </c>
      <c r="M12" s="111">
        <v>5643293</v>
      </c>
      <c r="N12" s="45">
        <v>5924348</v>
      </c>
    </row>
    <row r="13" spans="1:14" s="47" customFormat="1" ht="19.5" customHeight="1">
      <c r="A13" s="112" t="s">
        <v>66</v>
      </c>
      <c r="B13" s="189">
        <v>12780841</v>
      </c>
      <c r="C13" s="161"/>
      <c r="D13" s="189">
        <v>10709462</v>
      </c>
      <c r="E13" s="161"/>
      <c r="F13" s="111">
        <v>2048780</v>
      </c>
      <c r="G13" s="111">
        <v>22237</v>
      </c>
      <c r="H13" s="111">
        <v>362</v>
      </c>
      <c r="I13" s="45"/>
      <c r="J13" s="46"/>
      <c r="K13" s="46">
        <v>41496</v>
      </c>
      <c r="L13" s="111">
        <v>2544260</v>
      </c>
      <c r="M13" s="111">
        <v>6698781</v>
      </c>
      <c r="N13" s="45">
        <v>5772689</v>
      </c>
    </row>
    <row r="14" spans="1:14" s="47" customFormat="1" ht="19.5" customHeight="1">
      <c r="A14" s="112" t="s">
        <v>67</v>
      </c>
      <c r="B14" s="189">
        <v>37834641</v>
      </c>
      <c r="C14" s="161"/>
      <c r="D14" s="189">
        <v>33187178</v>
      </c>
      <c r="E14" s="161"/>
      <c r="F14" s="113" t="s">
        <v>96</v>
      </c>
      <c r="G14" s="113" t="s">
        <v>96</v>
      </c>
      <c r="H14" s="113" t="s">
        <v>92</v>
      </c>
      <c r="I14" s="114"/>
      <c r="J14" s="115"/>
      <c r="K14" s="46">
        <v>120877</v>
      </c>
      <c r="L14" s="111">
        <v>5905558</v>
      </c>
      <c r="M14" s="111">
        <v>23024827</v>
      </c>
      <c r="N14" s="45">
        <v>14251898</v>
      </c>
    </row>
    <row r="15" spans="1:14" s="47" customFormat="1" ht="19.5" customHeight="1">
      <c r="A15" s="112" t="s">
        <v>68</v>
      </c>
      <c r="B15" s="189">
        <v>63135435</v>
      </c>
      <c r="C15" s="161"/>
      <c r="D15" s="189">
        <v>56484804</v>
      </c>
      <c r="E15" s="161"/>
      <c r="F15" s="113">
        <v>6643737</v>
      </c>
      <c r="G15" s="113">
        <v>6568</v>
      </c>
      <c r="H15" s="113">
        <v>326</v>
      </c>
      <c r="I15" s="45"/>
      <c r="J15" s="46"/>
      <c r="K15" s="46">
        <v>539619</v>
      </c>
      <c r="L15" s="111">
        <v>7809732</v>
      </c>
      <c r="M15" s="111">
        <v>33592062</v>
      </c>
      <c r="N15" s="45">
        <v>28525767</v>
      </c>
    </row>
    <row r="16" spans="1:14" s="47" customFormat="1" ht="19.5" customHeight="1">
      <c r="A16" s="116" t="s">
        <v>69</v>
      </c>
      <c r="B16" s="141">
        <v>67527653</v>
      </c>
      <c r="C16" s="158"/>
      <c r="D16" s="141">
        <v>66482385</v>
      </c>
      <c r="E16" s="158"/>
      <c r="F16" s="91" t="s">
        <v>96</v>
      </c>
      <c r="G16" s="91" t="s">
        <v>96</v>
      </c>
      <c r="H16" s="91" t="s">
        <v>92</v>
      </c>
      <c r="I16" s="117"/>
      <c r="J16" s="118"/>
      <c r="K16" s="51">
        <v>2813652</v>
      </c>
      <c r="L16" s="119">
        <v>8557047</v>
      </c>
      <c r="M16" s="119">
        <v>43535892</v>
      </c>
      <c r="N16" s="50">
        <v>23308194</v>
      </c>
    </row>
    <row r="17" ht="13.5">
      <c r="N17" s="52"/>
    </row>
    <row r="22" spans="1:17" ht="13.5">
      <c r="A22" s="69" t="s">
        <v>97</v>
      </c>
      <c r="B22" s="68"/>
      <c r="C22" s="68"/>
      <c r="D22" s="68"/>
      <c r="E22" s="68"/>
      <c r="G22" s="68"/>
      <c r="H22" s="68"/>
      <c r="I22" s="68"/>
      <c r="J22" s="1"/>
      <c r="K22" s="1"/>
      <c r="L22" s="68"/>
      <c r="M22" s="68"/>
      <c r="N22" s="68"/>
      <c r="O22" s="68"/>
      <c r="P22" s="68"/>
      <c r="Q22" s="68"/>
    </row>
    <row r="24" spans="13:18" ht="13.5">
      <c r="M24" s="69"/>
      <c r="N24" s="69"/>
      <c r="O24" s="69"/>
      <c r="P24" s="69"/>
      <c r="Q24" s="69"/>
      <c r="R24" s="120" t="s">
        <v>70</v>
      </c>
    </row>
    <row r="25" spans="1:18" ht="67.5" customHeight="1">
      <c r="A25" s="164" t="s">
        <v>21</v>
      </c>
      <c r="B25" s="142" t="s">
        <v>71</v>
      </c>
      <c r="C25" s="177" t="s">
        <v>72</v>
      </c>
      <c r="D25" s="178"/>
      <c r="E25" s="178"/>
      <c r="F25" s="179"/>
      <c r="G25" s="177" t="s">
        <v>73</v>
      </c>
      <c r="H25" s="178"/>
      <c r="I25" s="72"/>
      <c r="J25" s="72"/>
      <c r="K25" s="121" t="s">
        <v>74</v>
      </c>
      <c r="L25" s="177" t="s">
        <v>75</v>
      </c>
      <c r="M25" s="178"/>
      <c r="N25" s="179"/>
      <c r="O25" s="62" t="s">
        <v>76</v>
      </c>
      <c r="P25" s="177" t="s">
        <v>77</v>
      </c>
      <c r="Q25" s="178"/>
      <c r="R25" s="178"/>
    </row>
    <row r="26" spans="1:18" s="47" customFormat="1" ht="20.25" customHeight="1">
      <c r="A26" s="192"/>
      <c r="B26" s="143"/>
      <c r="C26" s="190" t="s">
        <v>41</v>
      </c>
      <c r="D26" s="191"/>
      <c r="E26" s="63" t="s">
        <v>78</v>
      </c>
      <c r="F26" s="63" t="s">
        <v>79</v>
      </c>
      <c r="G26" s="63" t="s">
        <v>41</v>
      </c>
      <c r="H26" s="63" t="s">
        <v>78</v>
      </c>
      <c r="I26" s="122"/>
      <c r="J26" s="124"/>
      <c r="K26" s="123" t="s">
        <v>79</v>
      </c>
      <c r="L26" s="63" t="s">
        <v>41</v>
      </c>
      <c r="M26" s="63" t="s">
        <v>80</v>
      </c>
      <c r="N26" s="63" t="s">
        <v>81</v>
      </c>
      <c r="O26" s="125" t="s">
        <v>82</v>
      </c>
      <c r="P26" s="63" t="s">
        <v>41</v>
      </c>
      <c r="Q26" s="63" t="s">
        <v>80</v>
      </c>
      <c r="R26" s="122" t="s">
        <v>81</v>
      </c>
    </row>
    <row r="27" spans="1:18" s="47" customFormat="1" ht="19.5" customHeight="1">
      <c r="A27" s="102"/>
      <c r="B27" s="104"/>
      <c r="C27" s="129"/>
      <c r="D27" s="186"/>
      <c r="E27" s="104"/>
      <c r="F27" s="104"/>
      <c r="G27" s="104"/>
      <c r="H27" s="104"/>
      <c r="I27" s="66"/>
      <c r="J27" s="102"/>
      <c r="K27" s="103"/>
      <c r="L27" s="66"/>
      <c r="M27" s="104"/>
      <c r="N27" s="104"/>
      <c r="O27" s="104"/>
      <c r="P27" s="104"/>
      <c r="Q27" s="104"/>
      <c r="R27" s="66"/>
    </row>
    <row r="28" spans="1:18" s="110" customFormat="1" ht="19.5" customHeight="1">
      <c r="A28" s="105" t="s">
        <v>11</v>
      </c>
      <c r="B28" s="108">
        <v>454</v>
      </c>
      <c r="C28" s="187">
        <v>51838986</v>
      </c>
      <c r="D28" s="188"/>
      <c r="E28" s="108">
        <v>14756939</v>
      </c>
      <c r="F28" s="108">
        <v>37082047</v>
      </c>
      <c r="G28" s="108">
        <v>10797145</v>
      </c>
      <c r="H28" s="108">
        <v>343745</v>
      </c>
      <c r="I28" s="106"/>
      <c r="J28" s="109"/>
      <c r="K28" s="107">
        <v>10453400</v>
      </c>
      <c r="L28" s="108">
        <v>902586</v>
      </c>
      <c r="M28" s="108">
        <v>73965</v>
      </c>
      <c r="N28" s="108">
        <v>828621</v>
      </c>
      <c r="O28" s="108">
        <v>7091478</v>
      </c>
      <c r="P28" s="108">
        <v>54642067</v>
      </c>
      <c r="Q28" s="108">
        <v>15026719</v>
      </c>
      <c r="R28" s="106">
        <v>39615348</v>
      </c>
    </row>
    <row r="29" spans="1:18" s="47" customFormat="1" ht="19.5" customHeight="1">
      <c r="A29" s="46"/>
      <c r="B29" s="111"/>
      <c r="C29" s="145"/>
      <c r="D29" s="140"/>
      <c r="E29" s="111"/>
      <c r="F29" s="111"/>
      <c r="G29" s="111"/>
      <c r="H29" s="111"/>
      <c r="I29" s="45"/>
      <c r="J29" s="46"/>
      <c r="K29" s="44"/>
      <c r="L29" s="45"/>
      <c r="M29" s="111"/>
      <c r="N29" s="111"/>
      <c r="O29" s="111"/>
      <c r="P29" s="111"/>
      <c r="Q29" s="111"/>
      <c r="R29" s="45"/>
    </row>
    <row r="30" spans="1:18" s="47" customFormat="1" ht="19.5" customHeight="1">
      <c r="A30" s="126" t="s">
        <v>83</v>
      </c>
      <c r="B30" s="111">
        <v>313</v>
      </c>
      <c r="C30" s="189">
        <v>13772997</v>
      </c>
      <c r="D30" s="161"/>
      <c r="E30" s="111">
        <v>4913041</v>
      </c>
      <c r="F30" s="111">
        <v>8859956</v>
      </c>
      <c r="G30" s="111">
        <v>1973674</v>
      </c>
      <c r="H30" s="111">
        <v>107970</v>
      </c>
      <c r="I30" s="45"/>
      <c r="J30" s="46"/>
      <c r="K30" s="84">
        <v>1865704</v>
      </c>
      <c r="L30" s="114">
        <v>158664</v>
      </c>
      <c r="M30" s="113">
        <v>27249</v>
      </c>
      <c r="N30" s="113">
        <v>131415</v>
      </c>
      <c r="O30" s="113">
        <v>1262920</v>
      </c>
      <c r="P30" s="113">
        <v>14325087</v>
      </c>
      <c r="Q30" s="113">
        <v>4993762</v>
      </c>
      <c r="R30" s="114">
        <v>9331325</v>
      </c>
    </row>
    <row r="31" spans="1:18" s="47" customFormat="1" ht="19.5" customHeight="1">
      <c r="A31" s="126" t="s">
        <v>68</v>
      </c>
      <c r="B31" s="111">
        <v>117</v>
      </c>
      <c r="C31" s="189">
        <v>18377846</v>
      </c>
      <c r="D31" s="161"/>
      <c r="E31" s="111">
        <v>4636581</v>
      </c>
      <c r="F31" s="111">
        <v>13741265</v>
      </c>
      <c r="G31" s="111">
        <v>3643600</v>
      </c>
      <c r="H31" s="111">
        <v>203945</v>
      </c>
      <c r="I31" s="45"/>
      <c r="J31" s="46"/>
      <c r="K31" s="84">
        <v>3439655</v>
      </c>
      <c r="L31" s="114">
        <v>310465</v>
      </c>
      <c r="M31" s="113">
        <v>5362</v>
      </c>
      <c r="N31" s="113">
        <v>305103</v>
      </c>
      <c r="O31" s="113">
        <v>2504309</v>
      </c>
      <c r="P31" s="113">
        <v>19206672</v>
      </c>
      <c r="Q31" s="113">
        <v>4835164</v>
      </c>
      <c r="R31" s="114">
        <v>14371508</v>
      </c>
    </row>
    <row r="32" spans="1:18" s="47" customFormat="1" ht="19.5" customHeight="1">
      <c r="A32" s="127" t="s">
        <v>69</v>
      </c>
      <c r="B32" s="119">
        <v>24</v>
      </c>
      <c r="C32" s="141">
        <v>19688143</v>
      </c>
      <c r="D32" s="158"/>
      <c r="E32" s="119">
        <v>5207317</v>
      </c>
      <c r="F32" s="119">
        <v>14480826</v>
      </c>
      <c r="G32" s="119">
        <v>5179871</v>
      </c>
      <c r="H32" s="91">
        <v>31830</v>
      </c>
      <c r="I32" s="50"/>
      <c r="J32" s="51"/>
      <c r="K32" s="88">
        <v>5148041</v>
      </c>
      <c r="L32" s="117">
        <v>433457</v>
      </c>
      <c r="M32" s="91">
        <v>41354</v>
      </c>
      <c r="N32" s="91">
        <v>392103</v>
      </c>
      <c r="O32" s="91">
        <v>3324249</v>
      </c>
      <c r="P32" s="91">
        <v>21110308</v>
      </c>
      <c r="Q32" s="91">
        <v>5197793</v>
      </c>
      <c r="R32" s="117">
        <v>15912515</v>
      </c>
    </row>
    <row r="33" spans="17:18" ht="13.5">
      <c r="Q33" s="128"/>
      <c r="R33" s="52"/>
    </row>
  </sheetData>
  <mergeCells count="44">
    <mergeCell ref="B9:C9"/>
    <mergeCell ref="D9:E9"/>
    <mergeCell ref="B10:C10"/>
    <mergeCell ref="A4:A7"/>
    <mergeCell ref="B5:C5"/>
    <mergeCell ref="D5:E6"/>
    <mergeCell ref="B8:C8"/>
    <mergeCell ref="D8:E8"/>
    <mergeCell ref="F5:F7"/>
    <mergeCell ref="M5:M6"/>
    <mergeCell ref="N5:N6"/>
    <mergeCell ref="B6:C6"/>
    <mergeCell ref="B7:C7"/>
    <mergeCell ref="D7:E7"/>
    <mergeCell ref="G5:G7"/>
    <mergeCell ref="H5:H7"/>
    <mergeCell ref="K5:K7"/>
    <mergeCell ref="L5:L6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A25:A26"/>
    <mergeCell ref="B25:B26"/>
    <mergeCell ref="C25:F25"/>
    <mergeCell ref="G25:H25"/>
    <mergeCell ref="L25:N25"/>
    <mergeCell ref="P25:R25"/>
    <mergeCell ref="C26:D26"/>
    <mergeCell ref="C31:D31"/>
    <mergeCell ref="C29:D29"/>
    <mergeCell ref="C32:D32"/>
    <mergeCell ref="C27:D27"/>
    <mergeCell ref="C28:D28"/>
    <mergeCell ref="C30:D3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FUKUI</cp:lastModifiedBy>
  <cp:lastPrinted>2005-01-21T04:19:51Z</cp:lastPrinted>
  <dcterms:created xsi:type="dcterms:W3CDTF">2001-09-18T10:24:20Z</dcterms:created>
  <dcterms:modified xsi:type="dcterms:W3CDTF">2008-02-05T04:51:35Z</dcterms:modified>
  <cp:category/>
  <cp:version/>
  <cp:contentType/>
  <cp:contentStatus/>
</cp:coreProperties>
</file>